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Ex1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Ex2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Ex3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anfield-my.sharepoint.com/personal/a_s_ouda_cranfield_ac_uk/Documents/s296745/ProfileData/s296745/Preliminary Documents/Paper No.2/Paper No.2 WORD/Final Paper No.2 WORD/Submitied paper_chapter 2/Last round paper two/"/>
    </mc:Choice>
  </mc:AlternateContent>
  <xr:revisionPtr revIDLastSave="460" documentId="8_{4A045F5C-09B5-4FE4-A22D-C7E49962516B}" xr6:coauthVersionLast="47" xr6:coauthVersionMax="47" xr10:uidLastSave="{A52FCD64-42E0-437E-AE88-8C82095B4F4C}"/>
  <bookViews>
    <workbookView xWindow="-120" yWindow="-120" windowWidth="29040" windowHeight="15840" tabRatio="594" firstSheet="6" activeTab="15" xr2:uid="{00000000-000D-0000-FFFF-FFFF00000000}"/>
  </bookViews>
  <sheets>
    <sheet name="Figure 2" sheetId="141" r:id="rId1"/>
    <sheet name="Figure 3" sheetId="156" r:id="rId2"/>
    <sheet name="TABLE1" sheetId="142" r:id="rId3"/>
    <sheet name="Figure 4" sheetId="163" r:id="rId4"/>
    <sheet name="Figure 5(A)" sheetId="144" r:id="rId5"/>
    <sheet name="Figure 5(B)" sheetId="147" r:id="rId6"/>
    <sheet name="Figure 5(C)" sheetId="149" r:id="rId7"/>
    <sheet name="Figure 6(A)" sheetId="150" r:id="rId8"/>
    <sheet name="Figure 6(B)" sheetId="151" r:id="rId9"/>
    <sheet name="Figure 7" sheetId="152" r:id="rId10"/>
    <sheet name="Table 2" sheetId="126" r:id="rId11"/>
    <sheet name="Figure 8" sheetId="111" r:id="rId12"/>
    <sheet name="Figure 9(A)" sheetId="160" r:id="rId13"/>
    <sheet name="Figure 9(B)" sheetId="161" r:id="rId14"/>
    <sheet name="Figure 9(C)" sheetId="162" r:id="rId15"/>
    <sheet name="Appendix A" sheetId="164" r:id="rId16"/>
    <sheet name="Appendix B" sheetId="165" r:id="rId17"/>
  </sheets>
  <externalReferences>
    <externalReference r:id="rId18"/>
    <externalReference r:id="rId19"/>
    <externalReference r:id="rId20"/>
    <externalReference r:id="rId21"/>
  </externalReferences>
  <definedNames>
    <definedName name="_xlchart.v1.0" hidden="1">'Figure 9(A)'!$A$1:$A$1600</definedName>
    <definedName name="_xlchart.v1.1" hidden="1">'Figure 9(A)'!$B$1:$B$1600</definedName>
    <definedName name="_xlchart.v1.2" hidden="1">'Figure 9(B)'!$A$1:$A$1600</definedName>
    <definedName name="_xlchart.v1.3" hidden="1">'Figure 9(B)'!$B$1:$B$1600</definedName>
    <definedName name="_xlchart.v1.4" hidden="1">'Figure 9(C)'!$A$1:$A$1600</definedName>
    <definedName name="_xlchart.v1.5" hidden="1">'Figure 9(C)'!$B$1:$B$1600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U220" i="165" l="1"/>
  <c r="BT220" i="165"/>
  <c r="BS220" i="165"/>
  <c r="BR220" i="165"/>
  <c r="BQ220" i="165"/>
  <c r="BP220" i="165"/>
  <c r="BU219" i="165"/>
  <c r="BT219" i="165"/>
  <c r="BS219" i="165"/>
  <c r="BR219" i="165"/>
  <c r="BQ219" i="165"/>
  <c r="BP219" i="165"/>
  <c r="BU218" i="165"/>
  <c r="BT218" i="165"/>
  <c r="BS218" i="165"/>
  <c r="BR218" i="165"/>
  <c r="BQ218" i="165"/>
  <c r="BP218" i="165"/>
  <c r="BU217" i="165"/>
  <c r="BT217" i="165"/>
  <c r="BS217" i="165"/>
  <c r="BR217" i="165"/>
  <c r="BQ217" i="165"/>
  <c r="BP217" i="165"/>
  <c r="BU216" i="165"/>
  <c r="BT216" i="165"/>
  <c r="BS216" i="165"/>
  <c r="BR216" i="165"/>
  <c r="BQ216" i="165"/>
  <c r="BP216" i="165"/>
  <c r="BU215" i="165"/>
  <c r="BT215" i="165"/>
  <c r="BS215" i="165"/>
  <c r="BR215" i="165"/>
  <c r="BQ215" i="165"/>
  <c r="BP215" i="165"/>
  <c r="BU214" i="165"/>
  <c r="BT214" i="165"/>
  <c r="BS214" i="165"/>
  <c r="BR214" i="165"/>
  <c r="BQ214" i="165"/>
  <c r="BP214" i="165"/>
  <c r="BU213" i="165"/>
  <c r="BT213" i="165"/>
  <c r="BS213" i="165"/>
  <c r="BR213" i="165"/>
  <c r="BQ213" i="165"/>
  <c r="BP213" i="165"/>
  <c r="BU212" i="165"/>
  <c r="BT212" i="165"/>
  <c r="BS212" i="165"/>
  <c r="BR212" i="165"/>
  <c r="BQ212" i="165"/>
  <c r="BP212" i="165"/>
  <c r="BU211" i="165"/>
  <c r="BT211" i="165"/>
  <c r="BS211" i="165"/>
  <c r="BR211" i="165"/>
  <c r="BQ211" i="165"/>
  <c r="BP211" i="165"/>
  <c r="BU210" i="165"/>
  <c r="BT210" i="165"/>
  <c r="BS210" i="165"/>
  <c r="BR210" i="165"/>
  <c r="BQ210" i="165"/>
  <c r="BP210" i="165"/>
  <c r="BU209" i="165"/>
  <c r="BT209" i="165"/>
  <c r="BS209" i="165"/>
  <c r="BR209" i="165"/>
  <c r="BQ209" i="165"/>
  <c r="BP209" i="165"/>
  <c r="CG208" i="165"/>
  <c r="CF208" i="165"/>
  <c r="CE208" i="165"/>
  <c r="CD208" i="165"/>
  <c r="CC208" i="165"/>
  <c r="CB208" i="165"/>
  <c r="BU208" i="165"/>
  <c r="BT208" i="165"/>
  <c r="BS208" i="165"/>
  <c r="BR208" i="165"/>
  <c r="BQ208" i="165"/>
  <c r="BP208" i="165"/>
  <c r="CG207" i="165"/>
  <c r="CF207" i="165"/>
  <c r="CE207" i="165"/>
  <c r="CD207" i="165"/>
  <c r="CC207" i="165"/>
  <c r="CB207" i="165"/>
  <c r="BU207" i="165"/>
  <c r="BT207" i="165"/>
  <c r="BS207" i="165"/>
  <c r="BR207" i="165"/>
  <c r="BQ207" i="165"/>
  <c r="BP207" i="165"/>
  <c r="CG206" i="165"/>
  <c r="CF206" i="165"/>
  <c r="CE206" i="165"/>
  <c r="CD206" i="165"/>
  <c r="CC206" i="165"/>
  <c r="CB206" i="165"/>
  <c r="BU206" i="165"/>
  <c r="BT206" i="165"/>
  <c r="BS206" i="165"/>
  <c r="BR206" i="165"/>
  <c r="BQ206" i="165"/>
  <c r="BP206" i="165"/>
  <c r="CG205" i="165"/>
  <c r="CF205" i="165"/>
  <c r="CE205" i="165"/>
  <c r="CD205" i="165"/>
  <c r="CC205" i="165"/>
  <c r="CB205" i="165"/>
  <c r="BU205" i="165"/>
  <c r="BT205" i="165"/>
  <c r="BS205" i="165"/>
  <c r="BR205" i="165"/>
  <c r="BQ205" i="165"/>
  <c r="BP205" i="165"/>
  <c r="CG204" i="165"/>
  <c r="CF204" i="165"/>
  <c r="CE204" i="165"/>
  <c r="CD204" i="165"/>
  <c r="CC204" i="165"/>
  <c r="CB204" i="165"/>
  <c r="BU204" i="165"/>
  <c r="BT204" i="165"/>
  <c r="BS204" i="165"/>
  <c r="BR204" i="165"/>
  <c r="BQ204" i="165"/>
  <c r="BP204" i="165"/>
  <c r="CG203" i="165"/>
  <c r="CF203" i="165"/>
  <c r="CE203" i="165"/>
  <c r="CD203" i="165"/>
  <c r="CC203" i="165"/>
  <c r="CB203" i="165"/>
  <c r="BU203" i="165"/>
  <c r="BT203" i="165"/>
  <c r="BS203" i="165"/>
  <c r="BR203" i="165"/>
  <c r="BQ203" i="165"/>
  <c r="BP203" i="165"/>
  <c r="CG202" i="165"/>
  <c r="CF202" i="165"/>
  <c r="CE202" i="165"/>
  <c r="CD202" i="165"/>
  <c r="CC202" i="165"/>
  <c r="CB202" i="165"/>
  <c r="BU202" i="165"/>
  <c r="BT202" i="165"/>
  <c r="BS202" i="165"/>
  <c r="BR202" i="165"/>
  <c r="BQ202" i="165"/>
  <c r="BP202" i="165"/>
  <c r="CG201" i="165"/>
  <c r="CF201" i="165"/>
  <c r="CE201" i="165"/>
  <c r="CD201" i="165"/>
  <c r="CC201" i="165"/>
  <c r="CB201" i="165"/>
  <c r="BU201" i="165"/>
  <c r="BT201" i="165"/>
  <c r="BS201" i="165"/>
  <c r="BR201" i="165"/>
  <c r="BQ201" i="165"/>
  <c r="BP201" i="165"/>
  <c r="CG200" i="165"/>
  <c r="CF200" i="165"/>
  <c r="CE200" i="165"/>
  <c r="CD200" i="165"/>
  <c r="CC200" i="165"/>
  <c r="CB200" i="165"/>
  <c r="BU200" i="165"/>
  <c r="BT200" i="165"/>
  <c r="BS200" i="165"/>
  <c r="BR200" i="165"/>
  <c r="BQ200" i="165"/>
  <c r="BP200" i="165"/>
  <c r="CG199" i="165"/>
  <c r="CF199" i="165"/>
  <c r="CE199" i="165"/>
  <c r="CD199" i="165"/>
  <c r="CC199" i="165"/>
  <c r="CB199" i="165"/>
  <c r="BU199" i="165"/>
  <c r="BT199" i="165"/>
  <c r="BS199" i="165"/>
  <c r="BR199" i="165"/>
  <c r="BQ199" i="165"/>
  <c r="BP199" i="165"/>
  <c r="CG198" i="165"/>
  <c r="CF198" i="165"/>
  <c r="CE198" i="165"/>
  <c r="CD198" i="165"/>
  <c r="CC198" i="165"/>
  <c r="CB198" i="165"/>
  <c r="BU198" i="165"/>
  <c r="BT198" i="165"/>
  <c r="BS198" i="165"/>
  <c r="BR198" i="165"/>
  <c r="BQ198" i="165"/>
  <c r="BP198" i="165"/>
  <c r="CG197" i="165"/>
  <c r="CF197" i="165"/>
  <c r="CE197" i="165"/>
  <c r="CD197" i="165"/>
  <c r="CC197" i="165"/>
  <c r="CB197" i="165"/>
  <c r="BU197" i="165"/>
  <c r="BT197" i="165"/>
  <c r="BS197" i="165"/>
  <c r="BR197" i="165"/>
  <c r="BQ197" i="165"/>
  <c r="BP197" i="165"/>
  <c r="CG196" i="165"/>
  <c r="CF196" i="165"/>
  <c r="CE196" i="165"/>
  <c r="CD196" i="165"/>
  <c r="CC196" i="165"/>
  <c r="CB196" i="165"/>
  <c r="BU196" i="165"/>
  <c r="BT196" i="165"/>
  <c r="BS196" i="165"/>
  <c r="BR196" i="165"/>
  <c r="BQ196" i="165"/>
  <c r="BP196" i="165"/>
  <c r="CG195" i="165"/>
  <c r="CF195" i="165"/>
  <c r="CE195" i="165"/>
  <c r="CD195" i="165"/>
  <c r="CC195" i="165"/>
  <c r="CB195" i="165"/>
  <c r="BU195" i="165"/>
  <c r="BT195" i="165"/>
  <c r="BS195" i="165"/>
  <c r="BR195" i="165"/>
  <c r="BQ195" i="165"/>
  <c r="BP195" i="165"/>
  <c r="CG194" i="165"/>
  <c r="CF194" i="165"/>
  <c r="CE194" i="165"/>
  <c r="CD194" i="165"/>
  <c r="CC194" i="165"/>
  <c r="CB194" i="165"/>
  <c r="BU194" i="165"/>
  <c r="BT194" i="165"/>
  <c r="BS194" i="165"/>
  <c r="BR194" i="165"/>
  <c r="BQ194" i="165"/>
  <c r="BP194" i="165"/>
  <c r="CG193" i="165"/>
  <c r="CF193" i="165"/>
  <c r="CE193" i="165"/>
  <c r="CD193" i="165"/>
  <c r="CC193" i="165"/>
  <c r="CB193" i="165"/>
  <c r="BU193" i="165"/>
  <c r="BT193" i="165"/>
  <c r="BS193" i="165"/>
  <c r="BR193" i="165"/>
  <c r="BQ193" i="165"/>
  <c r="BP193" i="165"/>
  <c r="CG192" i="165"/>
  <c r="CF192" i="165"/>
  <c r="CE192" i="165"/>
  <c r="CD192" i="165"/>
  <c r="CC192" i="165"/>
  <c r="CB192" i="165"/>
  <c r="BU192" i="165"/>
  <c r="BT192" i="165"/>
  <c r="BS192" i="165"/>
  <c r="BR192" i="165"/>
  <c r="BQ192" i="165"/>
  <c r="BP192" i="165"/>
  <c r="CG191" i="165"/>
  <c r="CF191" i="165"/>
  <c r="CE191" i="165"/>
  <c r="CD191" i="165"/>
  <c r="CC191" i="165"/>
  <c r="CB191" i="165"/>
  <c r="BU191" i="165"/>
  <c r="BT191" i="165"/>
  <c r="BS191" i="165"/>
  <c r="BR191" i="165"/>
  <c r="BQ191" i="165"/>
  <c r="BP191" i="165"/>
  <c r="CG190" i="165"/>
  <c r="CF190" i="165"/>
  <c r="CE190" i="165"/>
  <c r="CD190" i="165"/>
  <c r="CC190" i="165"/>
  <c r="CB190" i="165"/>
  <c r="BU190" i="165"/>
  <c r="BT190" i="165"/>
  <c r="BS190" i="165"/>
  <c r="BR190" i="165"/>
  <c r="BQ190" i="165"/>
  <c r="BP190" i="165"/>
  <c r="CG189" i="165"/>
  <c r="CF189" i="165"/>
  <c r="CE189" i="165"/>
  <c r="CD189" i="165"/>
  <c r="CC189" i="165"/>
  <c r="CB189" i="165"/>
  <c r="BU189" i="165"/>
  <c r="BT189" i="165"/>
  <c r="BS189" i="165"/>
  <c r="BR189" i="165"/>
  <c r="BQ189" i="165"/>
  <c r="BP189" i="165"/>
  <c r="CG188" i="165"/>
  <c r="CF188" i="165"/>
  <c r="CE188" i="165"/>
  <c r="CD188" i="165"/>
  <c r="CC188" i="165"/>
  <c r="CB188" i="165"/>
  <c r="BU188" i="165"/>
  <c r="BT188" i="165"/>
  <c r="BS188" i="165"/>
  <c r="BR188" i="165"/>
  <c r="BQ188" i="165"/>
  <c r="BP188" i="165"/>
  <c r="CG187" i="165"/>
  <c r="CF187" i="165"/>
  <c r="CE187" i="165"/>
  <c r="CD187" i="165"/>
  <c r="CC187" i="165"/>
  <c r="CB187" i="165"/>
  <c r="BU187" i="165"/>
  <c r="BT187" i="165"/>
  <c r="BS187" i="165"/>
  <c r="BR187" i="165"/>
  <c r="BQ187" i="165"/>
  <c r="BP187" i="165"/>
  <c r="CG186" i="165"/>
  <c r="CF186" i="165"/>
  <c r="CE186" i="165"/>
  <c r="CD186" i="165"/>
  <c r="CC186" i="165"/>
  <c r="CB186" i="165"/>
  <c r="BU186" i="165"/>
  <c r="BT186" i="165"/>
  <c r="BS186" i="165"/>
  <c r="BR186" i="165"/>
  <c r="BQ186" i="165"/>
  <c r="BP186" i="165"/>
  <c r="CG185" i="165"/>
  <c r="CF185" i="165"/>
  <c r="CE185" i="165"/>
  <c r="CD185" i="165"/>
  <c r="CC185" i="165"/>
  <c r="CB185" i="165"/>
  <c r="BU185" i="165"/>
  <c r="BT185" i="165"/>
  <c r="BS185" i="165"/>
  <c r="BR185" i="165"/>
  <c r="BQ185" i="165"/>
  <c r="BP185" i="165"/>
  <c r="CG184" i="165"/>
  <c r="CF184" i="165"/>
  <c r="CE184" i="165"/>
  <c r="CD184" i="165"/>
  <c r="CC184" i="165"/>
  <c r="CB184" i="165"/>
  <c r="BU184" i="165"/>
  <c r="BT184" i="165"/>
  <c r="BS184" i="165"/>
  <c r="BR184" i="165"/>
  <c r="BQ184" i="165"/>
  <c r="BP184" i="165"/>
  <c r="CG183" i="165"/>
  <c r="CF183" i="165"/>
  <c r="CE183" i="165"/>
  <c r="CD183" i="165"/>
  <c r="CC183" i="165"/>
  <c r="CB183" i="165"/>
  <c r="BU183" i="165"/>
  <c r="BT183" i="165"/>
  <c r="BS183" i="165"/>
  <c r="BR183" i="165"/>
  <c r="BQ183" i="165"/>
  <c r="BP183" i="165"/>
  <c r="CS182" i="165"/>
  <c r="CR182" i="165"/>
  <c r="CQ182" i="165"/>
  <c r="CP182" i="165"/>
  <c r="CO182" i="165"/>
  <c r="CN182" i="165"/>
  <c r="CG182" i="165"/>
  <c r="CF182" i="165"/>
  <c r="CE182" i="165"/>
  <c r="CD182" i="165"/>
  <c r="CC182" i="165"/>
  <c r="CB182" i="165"/>
  <c r="BU182" i="165"/>
  <c r="BT182" i="165"/>
  <c r="BS182" i="165"/>
  <c r="BR182" i="165"/>
  <c r="BQ182" i="165"/>
  <c r="BP182" i="165"/>
  <c r="CS181" i="165"/>
  <c r="CR181" i="165"/>
  <c r="CQ181" i="165"/>
  <c r="CP181" i="165"/>
  <c r="CO181" i="165"/>
  <c r="CN181" i="165"/>
  <c r="CG181" i="165"/>
  <c r="CF181" i="165"/>
  <c r="CE181" i="165"/>
  <c r="CD181" i="165"/>
  <c r="CC181" i="165"/>
  <c r="CB181" i="165"/>
  <c r="BU181" i="165"/>
  <c r="BT181" i="165"/>
  <c r="BS181" i="165"/>
  <c r="BR181" i="165"/>
  <c r="BQ181" i="165"/>
  <c r="BP181" i="165"/>
  <c r="CS180" i="165"/>
  <c r="CR180" i="165"/>
  <c r="CQ180" i="165"/>
  <c r="CP180" i="165"/>
  <c r="CO180" i="165"/>
  <c r="CN180" i="165"/>
  <c r="CG180" i="165"/>
  <c r="CF180" i="165"/>
  <c r="CE180" i="165"/>
  <c r="CD180" i="165"/>
  <c r="CC180" i="165"/>
  <c r="CB180" i="165"/>
  <c r="BU180" i="165"/>
  <c r="BT180" i="165"/>
  <c r="BS180" i="165"/>
  <c r="BR180" i="165"/>
  <c r="BQ180" i="165"/>
  <c r="BP180" i="165"/>
  <c r="CS179" i="165"/>
  <c r="CR179" i="165"/>
  <c r="CQ179" i="165"/>
  <c r="CP179" i="165"/>
  <c r="CO179" i="165"/>
  <c r="CN179" i="165"/>
  <c r="CG179" i="165"/>
  <c r="CF179" i="165"/>
  <c r="CE179" i="165"/>
  <c r="CD179" i="165"/>
  <c r="CC179" i="165"/>
  <c r="CB179" i="165"/>
  <c r="BU179" i="165"/>
  <c r="BT179" i="165"/>
  <c r="BS179" i="165"/>
  <c r="BR179" i="165"/>
  <c r="BQ179" i="165"/>
  <c r="BP179" i="165"/>
  <c r="CS178" i="165"/>
  <c r="CR178" i="165"/>
  <c r="CQ178" i="165"/>
  <c r="CP178" i="165"/>
  <c r="CO178" i="165"/>
  <c r="CN178" i="165"/>
  <c r="CG178" i="165"/>
  <c r="CF178" i="165"/>
  <c r="CE178" i="165"/>
  <c r="CD178" i="165"/>
  <c r="CC178" i="165"/>
  <c r="CB178" i="165"/>
  <c r="BU178" i="165"/>
  <c r="BT178" i="165"/>
  <c r="BS178" i="165"/>
  <c r="BR178" i="165"/>
  <c r="BQ178" i="165"/>
  <c r="BP178" i="165"/>
  <c r="CS177" i="165"/>
  <c r="CR177" i="165"/>
  <c r="CQ177" i="165"/>
  <c r="CP177" i="165"/>
  <c r="CO177" i="165"/>
  <c r="CN177" i="165"/>
  <c r="CG177" i="165"/>
  <c r="CF177" i="165"/>
  <c r="CE177" i="165"/>
  <c r="CD177" i="165"/>
  <c r="CC177" i="165"/>
  <c r="CB177" i="165"/>
  <c r="BU177" i="165"/>
  <c r="BT177" i="165"/>
  <c r="BS177" i="165"/>
  <c r="BR177" i="165"/>
  <c r="BQ177" i="165"/>
  <c r="BP177" i="165"/>
  <c r="CS176" i="165"/>
  <c r="CR176" i="165"/>
  <c r="CQ176" i="165"/>
  <c r="CP176" i="165"/>
  <c r="CO176" i="165"/>
  <c r="CN176" i="165"/>
  <c r="CG176" i="165"/>
  <c r="CF176" i="165"/>
  <c r="CE176" i="165"/>
  <c r="CD176" i="165"/>
  <c r="CC176" i="165"/>
  <c r="CB176" i="165"/>
  <c r="BU176" i="165"/>
  <c r="BT176" i="165"/>
  <c r="BS176" i="165"/>
  <c r="BR176" i="165"/>
  <c r="BQ176" i="165"/>
  <c r="BP176" i="165"/>
  <c r="CS175" i="165"/>
  <c r="CR175" i="165"/>
  <c r="CQ175" i="165"/>
  <c r="CP175" i="165"/>
  <c r="CO175" i="165"/>
  <c r="CN175" i="165"/>
  <c r="CG175" i="165"/>
  <c r="CF175" i="165"/>
  <c r="CE175" i="165"/>
  <c r="CD175" i="165"/>
  <c r="CC175" i="165"/>
  <c r="CB175" i="165"/>
  <c r="BU175" i="165"/>
  <c r="BT175" i="165"/>
  <c r="BS175" i="165"/>
  <c r="BR175" i="165"/>
  <c r="BQ175" i="165"/>
  <c r="BP175" i="165"/>
  <c r="CS174" i="165"/>
  <c r="CR174" i="165"/>
  <c r="CQ174" i="165"/>
  <c r="CP174" i="165"/>
  <c r="CO174" i="165"/>
  <c r="CN174" i="165"/>
  <c r="CG174" i="165"/>
  <c r="CF174" i="165"/>
  <c r="CE174" i="165"/>
  <c r="CD174" i="165"/>
  <c r="CC174" i="165"/>
  <c r="CB174" i="165"/>
  <c r="BU174" i="165"/>
  <c r="BT174" i="165"/>
  <c r="BS174" i="165"/>
  <c r="BR174" i="165"/>
  <c r="BQ174" i="165"/>
  <c r="BP174" i="165"/>
  <c r="CS173" i="165"/>
  <c r="CR173" i="165"/>
  <c r="CQ173" i="165"/>
  <c r="CP173" i="165"/>
  <c r="CO173" i="165"/>
  <c r="CN173" i="165"/>
  <c r="CG173" i="165"/>
  <c r="CF173" i="165"/>
  <c r="CE173" i="165"/>
  <c r="CD173" i="165"/>
  <c r="CC173" i="165"/>
  <c r="CB173" i="165"/>
  <c r="BU173" i="165"/>
  <c r="BT173" i="165"/>
  <c r="BS173" i="165"/>
  <c r="BR173" i="165"/>
  <c r="BQ173" i="165"/>
  <c r="BP173" i="165"/>
  <c r="CS172" i="165"/>
  <c r="CR172" i="165"/>
  <c r="CQ172" i="165"/>
  <c r="CP172" i="165"/>
  <c r="CO172" i="165"/>
  <c r="CN172" i="165"/>
  <c r="CG172" i="165"/>
  <c r="CF172" i="165"/>
  <c r="CE172" i="165"/>
  <c r="CD172" i="165"/>
  <c r="CC172" i="165"/>
  <c r="CB172" i="165"/>
  <c r="BU172" i="165"/>
  <c r="BT172" i="165"/>
  <c r="BS172" i="165"/>
  <c r="BR172" i="165"/>
  <c r="BQ172" i="165"/>
  <c r="BP172" i="165"/>
  <c r="CS171" i="165"/>
  <c r="CR171" i="165"/>
  <c r="CQ171" i="165"/>
  <c r="CP171" i="165"/>
  <c r="CO171" i="165"/>
  <c r="CN171" i="165"/>
  <c r="CG171" i="165"/>
  <c r="CF171" i="165"/>
  <c r="CE171" i="165"/>
  <c r="CD171" i="165"/>
  <c r="CC171" i="165"/>
  <c r="CB171" i="165"/>
  <c r="BU171" i="165"/>
  <c r="BT171" i="165"/>
  <c r="BS171" i="165"/>
  <c r="BR171" i="165"/>
  <c r="BQ171" i="165"/>
  <c r="BP171" i="165"/>
  <c r="CS170" i="165"/>
  <c r="CR170" i="165"/>
  <c r="CQ170" i="165"/>
  <c r="CP170" i="165"/>
  <c r="CO170" i="165"/>
  <c r="CN170" i="165"/>
  <c r="CG170" i="165"/>
  <c r="CF170" i="165"/>
  <c r="CE170" i="165"/>
  <c r="CD170" i="165"/>
  <c r="CC170" i="165"/>
  <c r="CB170" i="165"/>
  <c r="BU170" i="165"/>
  <c r="BT170" i="165"/>
  <c r="BS170" i="165"/>
  <c r="BR170" i="165"/>
  <c r="BQ170" i="165"/>
  <c r="BP170" i="165"/>
  <c r="CS169" i="165"/>
  <c r="CR169" i="165"/>
  <c r="CQ169" i="165"/>
  <c r="CP169" i="165"/>
  <c r="CO169" i="165"/>
  <c r="CN169" i="165"/>
  <c r="CG169" i="165"/>
  <c r="CF169" i="165"/>
  <c r="CE169" i="165"/>
  <c r="CD169" i="165"/>
  <c r="CC169" i="165"/>
  <c r="CB169" i="165"/>
  <c r="BU169" i="165"/>
  <c r="BT169" i="165"/>
  <c r="BS169" i="165"/>
  <c r="BR169" i="165"/>
  <c r="BQ169" i="165"/>
  <c r="BP169" i="165"/>
  <c r="CS168" i="165"/>
  <c r="CR168" i="165"/>
  <c r="CQ168" i="165"/>
  <c r="CP168" i="165"/>
  <c r="CO168" i="165"/>
  <c r="CN168" i="165"/>
  <c r="CG168" i="165"/>
  <c r="CF168" i="165"/>
  <c r="CE168" i="165"/>
  <c r="CD168" i="165"/>
  <c r="CC168" i="165"/>
  <c r="CB168" i="165"/>
  <c r="BU168" i="165"/>
  <c r="BT168" i="165"/>
  <c r="BS168" i="165"/>
  <c r="BR168" i="165"/>
  <c r="BQ168" i="165"/>
  <c r="BP168" i="165"/>
  <c r="CS167" i="165"/>
  <c r="CR167" i="165"/>
  <c r="CQ167" i="165"/>
  <c r="CP167" i="165"/>
  <c r="CO167" i="165"/>
  <c r="CN167" i="165"/>
  <c r="CG167" i="165"/>
  <c r="CF167" i="165"/>
  <c r="CE167" i="165"/>
  <c r="CD167" i="165"/>
  <c r="CC167" i="165"/>
  <c r="CB167" i="165"/>
  <c r="BU167" i="165"/>
  <c r="BT167" i="165"/>
  <c r="BS167" i="165"/>
  <c r="BR167" i="165"/>
  <c r="BQ167" i="165"/>
  <c r="BP167" i="165"/>
  <c r="CS166" i="165"/>
  <c r="CR166" i="165"/>
  <c r="CQ166" i="165"/>
  <c r="CP166" i="165"/>
  <c r="CO166" i="165"/>
  <c r="CN166" i="165"/>
  <c r="CG166" i="165"/>
  <c r="CF166" i="165"/>
  <c r="CE166" i="165"/>
  <c r="CD166" i="165"/>
  <c r="CC166" i="165"/>
  <c r="CB166" i="165"/>
  <c r="BU166" i="165"/>
  <c r="BT166" i="165"/>
  <c r="BS166" i="165"/>
  <c r="BR166" i="165"/>
  <c r="BQ166" i="165"/>
  <c r="BP166" i="165"/>
  <c r="CS165" i="165"/>
  <c r="CR165" i="165"/>
  <c r="CQ165" i="165"/>
  <c r="CP165" i="165"/>
  <c r="CO165" i="165"/>
  <c r="CN165" i="165"/>
  <c r="CG165" i="165"/>
  <c r="CF165" i="165"/>
  <c r="CE165" i="165"/>
  <c r="CD165" i="165"/>
  <c r="CC165" i="165"/>
  <c r="CB165" i="165"/>
  <c r="BU165" i="165"/>
  <c r="BT165" i="165"/>
  <c r="BS165" i="165"/>
  <c r="BR165" i="165"/>
  <c r="BQ165" i="165"/>
  <c r="BP165" i="165"/>
  <c r="CS164" i="165"/>
  <c r="CR164" i="165"/>
  <c r="CQ164" i="165"/>
  <c r="CP164" i="165"/>
  <c r="CO164" i="165"/>
  <c r="CN164" i="165"/>
  <c r="CG164" i="165"/>
  <c r="CF164" i="165"/>
  <c r="CE164" i="165"/>
  <c r="CD164" i="165"/>
  <c r="CC164" i="165"/>
  <c r="CB164" i="165"/>
  <c r="BU164" i="165"/>
  <c r="BT164" i="165"/>
  <c r="BS164" i="165"/>
  <c r="BR164" i="165"/>
  <c r="BQ164" i="165"/>
  <c r="BP164" i="165"/>
  <c r="CS163" i="165"/>
  <c r="CR163" i="165"/>
  <c r="CQ163" i="165"/>
  <c r="CP163" i="165"/>
  <c r="CO163" i="165"/>
  <c r="CN163" i="165"/>
  <c r="CG163" i="165"/>
  <c r="CF163" i="165"/>
  <c r="CE163" i="165"/>
  <c r="CD163" i="165"/>
  <c r="CC163" i="165"/>
  <c r="CB163" i="165"/>
  <c r="BU163" i="165"/>
  <c r="BT163" i="165"/>
  <c r="BS163" i="165"/>
  <c r="BR163" i="165"/>
  <c r="BQ163" i="165"/>
  <c r="BP163" i="165"/>
  <c r="CS162" i="165"/>
  <c r="CR162" i="165"/>
  <c r="CQ162" i="165"/>
  <c r="CP162" i="165"/>
  <c r="CO162" i="165"/>
  <c r="CN162" i="165"/>
  <c r="CG162" i="165"/>
  <c r="CF162" i="165"/>
  <c r="CE162" i="165"/>
  <c r="CD162" i="165"/>
  <c r="CC162" i="165"/>
  <c r="CB162" i="165"/>
  <c r="BU162" i="165"/>
  <c r="BT162" i="165"/>
  <c r="BS162" i="165"/>
  <c r="BR162" i="165"/>
  <c r="BQ162" i="165"/>
  <c r="BP162" i="165"/>
  <c r="CS161" i="165"/>
  <c r="CR161" i="165"/>
  <c r="CQ161" i="165"/>
  <c r="CP161" i="165"/>
  <c r="CO161" i="165"/>
  <c r="CN161" i="165"/>
  <c r="CG161" i="165"/>
  <c r="CF161" i="165"/>
  <c r="CE161" i="165"/>
  <c r="CD161" i="165"/>
  <c r="CC161" i="165"/>
  <c r="CB161" i="165"/>
  <c r="BU161" i="165"/>
  <c r="BT161" i="165"/>
  <c r="BS161" i="165"/>
  <c r="BR161" i="165"/>
  <c r="BQ161" i="165"/>
  <c r="BP161" i="165"/>
  <c r="CS160" i="165"/>
  <c r="CR160" i="165"/>
  <c r="CQ160" i="165"/>
  <c r="CP160" i="165"/>
  <c r="CO160" i="165"/>
  <c r="CN160" i="165"/>
  <c r="CG160" i="165"/>
  <c r="CF160" i="165"/>
  <c r="CE160" i="165"/>
  <c r="CD160" i="165"/>
  <c r="CC160" i="165"/>
  <c r="CB160" i="165"/>
  <c r="BU160" i="165"/>
  <c r="BT160" i="165"/>
  <c r="BS160" i="165"/>
  <c r="BR160" i="165"/>
  <c r="BQ160" i="165"/>
  <c r="BP160" i="165"/>
  <c r="CS159" i="165"/>
  <c r="CR159" i="165"/>
  <c r="CQ159" i="165"/>
  <c r="CP159" i="165"/>
  <c r="CO159" i="165"/>
  <c r="CN159" i="165"/>
  <c r="CG159" i="165"/>
  <c r="CF159" i="165"/>
  <c r="CE159" i="165"/>
  <c r="CD159" i="165"/>
  <c r="CC159" i="165"/>
  <c r="CB159" i="165"/>
  <c r="BU159" i="165"/>
  <c r="BT159" i="165"/>
  <c r="BS159" i="165"/>
  <c r="BR159" i="165"/>
  <c r="BQ159" i="165"/>
  <c r="BP159" i="165"/>
  <c r="CS158" i="165"/>
  <c r="CR158" i="165"/>
  <c r="CQ158" i="165"/>
  <c r="CP158" i="165"/>
  <c r="CO158" i="165"/>
  <c r="CN158" i="165"/>
  <c r="CG158" i="165"/>
  <c r="CF158" i="165"/>
  <c r="CE158" i="165"/>
  <c r="CD158" i="165"/>
  <c r="CC158" i="165"/>
  <c r="CB158" i="165"/>
  <c r="BU158" i="165"/>
  <c r="BT158" i="165"/>
  <c r="BS158" i="165"/>
  <c r="BR158" i="165"/>
  <c r="BQ158" i="165"/>
  <c r="BP158" i="165"/>
  <c r="CS157" i="165"/>
  <c r="CR157" i="165"/>
  <c r="CQ157" i="165"/>
  <c r="CP157" i="165"/>
  <c r="CO157" i="165"/>
  <c r="CN157" i="165"/>
  <c r="CG157" i="165"/>
  <c r="CF157" i="165"/>
  <c r="CE157" i="165"/>
  <c r="CD157" i="165"/>
  <c r="CC157" i="165"/>
  <c r="CB157" i="165"/>
  <c r="BU157" i="165"/>
  <c r="BT157" i="165"/>
  <c r="BS157" i="165"/>
  <c r="BR157" i="165"/>
  <c r="BQ157" i="165"/>
  <c r="BP157" i="165"/>
  <c r="CS156" i="165"/>
  <c r="CR156" i="165"/>
  <c r="CQ156" i="165"/>
  <c r="CP156" i="165"/>
  <c r="CO156" i="165"/>
  <c r="CN156" i="165"/>
  <c r="CG156" i="165"/>
  <c r="CF156" i="165"/>
  <c r="CE156" i="165"/>
  <c r="CD156" i="165"/>
  <c r="CC156" i="165"/>
  <c r="CB156" i="165"/>
  <c r="BU156" i="165"/>
  <c r="BT156" i="165"/>
  <c r="BS156" i="165"/>
  <c r="BR156" i="165"/>
  <c r="BQ156" i="165"/>
  <c r="BP156" i="165"/>
  <c r="CS155" i="165"/>
  <c r="CR155" i="165"/>
  <c r="CQ155" i="165"/>
  <c r="CP155" i="165"/>
  <c r="CO155" i="165"/>
  <c r="CN155" i="165"/>
  <c r="CG155" i="165"/>
  <c r="CF155" i="165"/>
  <c r="CE155" i="165"/>
  <c r="CD155" i="165"/>
  <c r="CC155" i="165"/>
  <c r="CB155" i="165"/>
  <c r="BU155" i="165"/>
  <c r="BT155" i="165"/>
  <c r="BS155" i="165"/>
  <c r="BR155" i="165"/>
  <c r="BQ155" i="165"/>
  <c r="BP155" i="165"/>
  <c r="CS154" i="165"/>
  <c r="CR154" i="165"/>
  <c r="CQ154" i="165"/>
  <c r="CP154" i="165"/>
  <c r="CO154" i="165"/>
  <c r="CN154" i="165"/>
  <c r="CG154" i="165"/>
  <c r="CF154" i="165"/>
  <c r="CE154" i="165"/>
  <c r="CD154" i="165"/>
  <c r="CC154" i="165"/>
  <c r="CB154" i="165"/>
  <c r="BU154" i="165"/>
  <c r="BT154" i="165"/>
  <c r="BS154" i="165"/>
  <c r="BR154" i="165"/>
  <c r="BQ154" i="165"/>
  <c r="BP154" i="165"/>
  <c r="CS153" i="165"/>
  <c r="CR153" i="165"/>
  <c r="CQ153" i="165"/>
  <c r="CP153" i="165"/>
  <c r="CO153" i="165"/>
  <c r="CN153" i="165"/>
  <c r="CG153" i="165"/>
  <c r="CF153" i="165"/>
  <c r="CE153" i="165"/>
  <c r="CD153" i="165"/>
  <c r="CC153" i="165"/>
  <c r="CB153" i="165"/>
  <c r="BU153" i="165"/>
  <c r="BT153" i="165"/>
  <c r="BS153" i="165"/>
  <c r="BR153" i="165"/>
  <c r="BQ153" i="165"/>
  <c r="BP153" i="165"/>
  <c r="CS152" i="165"/>
  <c r="CR152" i="165"/>
  <c r="CQ152" i="165"/>
  <c r="CP152" i="165"/>
  <c r="CO152" i="165"/>
  <c r="CN152" i="165"/>
  <c r="CG152" i="165"/>
  <c r="CF152" i="165"/>
  <c r="CE152" i="165"/>
  <c r="CD152" i="165"/>
  <c r="CC152" i="165"/>
  <c r="CB152" i="165"/>
  <c r="BU152" i="165"/>
  <c r="BT152" i="165"/>
  <c r="BS152" i="165"/>
  <c r="BR152" i="165"/>
  <c r="BQ152" i="165"/>
  <c r="BP152" i="165"/>
  <c r="CS151" i="165"/>
  <c r="CR151" i="165"/>
  <c r="CQ151" i="165"/>
  <c r="CP151" i="165"/>
  <c r="CO151" i="165"/>
  <c r="CN151" i="165"/>
  <c r="CG151" i="165"/>
  <c r="CF151" i="165"/>
  <c r="CE151" i="165"/>
  <c r="CD151" i="165"/>
  <c r="CC151" i="165"/>
  <c r="CB151" i="165"/>
  <c r="BU151" i="165"/>
  <c r="BT151" i="165"/>
  <c r="BS151" i="165"/>
  <c r="BR151" i="165"/>
  <c r="BQ151" i="165"/>
  <c r="BP151" i="165"/>
  <c r="CS150" i="165"/>
  <c r="CR150" i="165"/>
  <c r="CQ150" i="165"/>
  <c r="CP150" i="165"/>
  <c r="CO150" i="165"/>
  <c r="CN150" i="165"/>
  <c r="CG150" i="165"/>
  <c r="CF150" i="165"/>
  <c r="CE150" i="165"/>
  <c r="CD150" i="165"/>
  <c r="CC150" i="165"/>
  <c r="CB150" i="165"/>
  <c r="BU150" i="165"/>
  <c r="BT150" i="165"/>
  <c r="BS150" i="165"/>
  <c r="BR150" i="165"/>
  <c r="BQ150" i="165"/>
  <c r="BP150" i="165"/>
  <c r="CS149" i="165"/>
  <c r="CR149" i="165"/>
  <c r="CQ149" i="165"/>
  <c r="CP149" i="165"/>
  <c r="CO149" i="165"/>
  <c r="CN149" i="165"/>
  <c r="CG149" i="165"/>
  <c r="CF149" i="165"/>
  <c r="CE149" i="165"/>
  <c r="CD149" i="165"/>
  <c r="CC149" i="165"/>
  <c r="CB149" i="165"/>
  <c r="BU149" i="165"/>
  <c r="BT149" i="165"/>
  <c r="BS149" i="165"/>
  <c r="BR149" i="165"/>
  <c r="BQ149" i="165"/>
  <c r="BP149" i="165"/>
  <c r="CS148" i="165"/>
  <c r="CR148" i="165"/>
  <c r="CQ148" i="165"/>
  <c r="CP148" i="165"/>
  <c r="CO148" i="165"/>
  <c r="CN148" i="165"/>
  <c r="CG148" i="165"/>
  <c r="CF148" i="165"/>
  <c r="CE148" i="165"/>
  <c r="CD148" i="165"/>
  <c r="CC148" i="165"/>
  <c r="CB148" i="165"/>
  <c r="BU148" i="165"/>
  <c r="BT148" i="165"/>
  <c r="BS148" i="165"/>
  <c r="BR148" i="165"/>
  <c r="BQ148" i="165"/>
  <c r="BP148" i="165"/>
  <c r="CS147" i="165"/>
  <c r="CR147" i="165"/>
  <c r="CQ147" i="165"/>
  <c r="CP147" i="165"/>
  <c r="CO147" i="165"/>
  <c r="CN147" i="165"/>
  <c r="CG147" i="165"/>
  <c r="CF147" i="165"/>
  <c r="CE147" i="165"/>
  <c r="CD147" i="165"/>
  <c r="CC147" i="165"/>
  <c r="CB147" i="165"/>
  <c r="BU147" i="165"/>
  <c r="BT147" i="165"/>
  <c r="BS147" i="165"/>
  <c r="BR147" i="165"/>
  <c r="BQ147" i="165"/>
  <c r="BP147" i="165"/>
  <c r="CS146" i="165"/>
  <c r="CR146" i="165"/>
  <c r="CQ146" i="165"/>
  <c r="CP146" i="165"/>
  <c r="CO146" i="165"/>
  <c r="CN146" i="165"/>
  <c r="CG146" i="165"/>
  <c r="CF146" i="165"/>
  <c r="CE146" i="165"/>
  <c r="CD146" i="165"/>
  <c r="CC146" i="165"/>
  <c r="CB146" i="165"/>
  <c r="BU146" i="165"/>
  <c r="BT146" i="165"/>
  <c r="BS146" i="165"/>
  <c r="BR146" i="165"/>
  <c r="BQ146" i="165"/>
  <c r="BP146" i="165"/>
  <c r="CS145" i="165"/>
  <c r="CR145" i="165"/>
  <c r="CQ145" i="165"/>
  <c r="CP145" i="165"/>
  <c r="CO145" i="165"/>
  <c r="CN145" i="165"/>
  <c r="CG145" i="165"/>
  <c r="CF145" i="165"/>
  <c r="CE145" i="165"/>
  <c r="CD145" i="165"/>
  <c r="CC145" i="165"/>
  <c r="CB145" i="165"/>
  <c r="BU145" i="165"/>
  <c r="BT145" i="165"/>
  <c r="BS145" i="165"/>
  <c r="BR145" i="165"/>
  <c r="BQ145" i="165"/>
  <c r="BP145" i="165"/>
  <c r="CS144" i="165"/>
  <c r="CR144" i="165"/>
  <c r="CQ144" i="165"/>
  <c r="CP144" i="165"/>
  <c r="CO144" i="165"/>
  <c r="CN144" i="165"/>
  <c r="CG144" i="165"/>
  <c r="CF144" i="165"/>
  <c r="CE144" i="165"/>
  <c r="CD144" i="165"/>
  <c r="CC144" i="165"/>
  <c r="CB144" i="165"/>
  <c r="BU144" i="165"/>
  <c r="BT144" i="165"/>
  <c r="BS144" i="165"/>
  <c r="BR144" i="165"/>
  <c r="BQ144" i="165"/>
  <c r="BP144" i="165"/>
  <c r="CS143" i="165"/>
  <c r="CR143" i="165"/>
  <c r="CQ143" i="165"/>
  <c r="CP143" i="165"/>
  <c r="CO143" i="165"/>
  <c r="CN143" i="165"/>
  <c r="CG143" i="165"/>
  <c r="CF143" i="165"/>
  <c r="CE143" i="165"/>
  <c r="CD143" i="165"/>
  <c r="CC143" i="165"/>
  <c r="CB143" i="165"/>
  <c r="BU143" i="165"/>
  <c r="BT143" i="165"/>
  <c r="BS143" i="165"/>
  <c r="BR143" i="165"/>
  <c r="BQ143" i="165"/>
  <c r="BP143" i="165"/>
  <c r="CS142" i="165"/>
  <c r="CR142" i="165"/>
  <c r="CQ142" i="165"/>
  <c r="CP142" i="165"/>
  <c r="CO142" i="165"/>
  <c r="CN142" i="165"/>
  <c r="CG142" i="165"/>
  <c r="CF142" i="165"/>
  <c r="CE142" i="165"/>
  <c r="CD142" i="165"/>
  <c r="CC142" i="165"/>
  <c r="CB142" i="165"/>
  <c r="BU142" i="165"/>
  <c r="BT142" i="165"/>
  <c r="BS142" i="165"/>
  <c r="BR142" i="165"/>
  <c r="BQ142" i="165"/>
  <c r="BP142" i="165"/>
  <c r="CS141" i="165"/>
  <c r="CR141" i="165"/>
  <c r="CQ141" i="165"/>
  <c r="CP141" i="165"/>
  <c r="CO141" i="165"/>
  <c r="CN141" i="165"/>
  <c r="CG141" i="165"/>
  <c r="CF141" i="165"/>
  <c r="CE141" i="165"/>
  <c r="CD141" i="165"/>
  <c r="CC141" i="165"/>
  <c r="CB141" i="165"/>
  <c r="BU141" i="165"/>
  <c r="BT141" i="165"/>
  <c r="BS141" i="165"/>
  <c r="BR141" i="165"/>
  <c r="BQ141" i="165"/>
  <c r="BP141" i="165"/>
  <c r="CS140" i="165"/>
  <c r="CR140" i="165"/>
  <c r="CQ140" i="165"/>
  <c r="CP140" i="165"/>
  <c r="CO140" i="165"/>
  <c r="CN140" i="165"/>
  <c r="CG140" i="165"/>
  <c r="CF140" i="165"/>
  <c r="CE140" i="165"/>
  <c r="CD140" i="165"/>
  <c r="CC140" i="165"/>
  <c r="CB140" i="165"/>
  <c r="BU140" i="165"/>
  <c r="BT140" i="165"/>
  <c r="BS140" i="165"/>
  <c r="BR140" i="165"/>
  <c r="BQ140" i="165"/>
  <c r="BP140" i="165"/>
  <c r="CS139" i="165"/>
  <c r="CR139" i="165"/>
  <c r="CQ139" i="165"/>
  <c r="CP139" i="165"/>
  <c r="CO139" i="165"/>
  <c r="CN139" i="165"/>
  <c r="CG139" i="165"/>
  <c r="CF139" i="165"/>
  <c r="CE139" i="165"/>
  <c r="CD139" i="165"/>
  <c r="CC139" i="165"/>
  <c r="CB139" i="165"/>
  <c r="BU139" i="165"/>
  <c r="BT139" i="165"/>
  <c r="BS139" i="165"/>
  <c r="BR139" i="165"/>
  <c r="BQ139" i="165"/>
  <c r="BP139" i="165"/>
  <c r="CS138" i="165"/>
  <c r="CR138" i="165"/>
  <c r="CQ138" i="165"/>
  <c r="CP138" i="165"/>
  <c r="CO138" i="165"/>
  <c r="CN138" i="165"/>
  <c r="CG138" i="165"/>
  <c r="CF138" i="165"/>
  <c r="CE138" i="165"/>
  <c r="CD138" i="165"/>
  <c r="CC138" i="165"/>
  <c r="CB138" i="165"/>
  <c r="BU138" i="165"/>
  <c r="BT138" i="165"/>
  <c r="BS138" i="165"/>
  <c r="BR138" i="165"/>
  <c r="BQ138" i="165"/>
  <c r="BP138" i="165"/>
  <c r="CS137" i="165"/>
  <c r="CR137" i="165"/>
  <c r="CQ137" i="165"/>
  <c r="CP137" i="165"/>
  <c r="CO137" i="165"/>
  <c r="CN137" i="165"/>
  <c r="CG137" i="165"/>
  <c r="CF137" i="165"/>
  <c r="CE137" i="165"/>
  <c r="CD137" i="165"/>
  <c r="CC137" i="165"/>
  <c r="CB137" i="165"/>
  <c r="BU137" i="165"/>
  <c r="BT137" i="165"/>
  <c r="BS137" i="165"/>
  <c r="BR137" i="165"/>
  <c r="BQ137" i="165"/>
  <c r="BP137" i="165"/>
  <c r="CS136" i="165"/>
  <c r="CR136" i="165"/>
  <c r="CQ136" i="165"/>
  <c r="CP136" i="165"/>
  <c r="CO136" i="165"/>
  <c r="CN136" i="165"/>
  <c r="CG136" i="165"/>
  <c r="CF136" i="165"/>
  <c r="CE136" i="165"/>
  <c r="CD136" i="165"/>
  <c r="CC136" i="165"/>
  <c r="CB136" i="165"/>
  <c r="BU136" i="165"/>
  <c r="BT136" i="165"/>
  <c r="BS136" i="165"/>
  <c r="BR136" i="165"/>
  <c r="BQ136" i="165"/>
  <c r="BP136" i="165"/>
  <c r="CS135" i="165"/>
  <c r="CR135" i="165"/>
  <c r="CQ135" i="165"/>
  <c r="CP135" i="165"/>
  <c r="CO135" i="165"/>
  <c r="CN135" i="165"/>
  <c r="CG135" i="165"/>
  <c r="CF135" i="165"/>
  <c r="CE135" i="165"/>
  <c r="CD135" i="165"/>
  <c r="CC135" i="165"/>
  <c r="CB135" i="165"/>
  <c r="BU135" i="165"/>
  <c r="BT135" i="165"/>
  <c r="BS135" i="165"/>
  <c r="BR135" i="165"/>
  <c r="BQ135" i="165"/>
  <c r="BP135" i="165"/>
  <c r="CS134" i="165"/>
  <c r="CR134" i="165"/>
  <c r="CQ134" i="165"/>
  <c r="CP134" i="165"/>
  <c r="CO134" i="165"/>
  <c r="CN134" i="165"/>
  <c r="CG134" i="165"/>
  <c r="CF134" i="165"/>
  <c r="CE134" i="165"/>
  <c r="CD134" i="165"/>
  <c r="CC134" i="165"/>
  <c r="CB134" i="165"/>
  <c r="BU134" i="165"/>
  <c r="BT134" i="165"/>
  <c r="BS134" i="165"/>
  <c r="BR134" i="165"/>
  <c r="BQ134" i="165"/>
  <c r="BP134" i="165"/>
  <c r="CS133" i="165"/>
  <c r="CR133" i="165"/>
  <c r="CQ133" i="165"/>
  <c r="CP133" i="165"/>
  <c r="CO133" i="165"/>
  <c r="CN133" i="165"/>
  <c r="CG133" i="165"/>
  <c r="CF133" i="165"/>
  <c r="CE133" i="165"/>
  <c r="CD133" i="165"/>
  <c r="CC133" i="165"/>
  <c r="CB133" i="165"/>
  <c r="BU133" i="165"/>
  <c r="BT133" i="165"/>
  <c r="BS133" i="165"/>
  <c r="BR133" i="165"/>
  <c r="BQ133" i="165"/>
  <c r="BP133" i="165"/>
  <c r="CS132" i="165"/>
  <c r="CR132" i="165"/>
  <c r="CQ132" i="165"/>
  <c r="CP132" i="165"/>
  <c r="CO132" i="165"/>
  <c r="CN132" i="165"/>
  <c r="CG132" i="165"/>
  <c r="CF132" i="165"/>
  <c r="CE132" i="165"/>
  <c r="CD132" i="165"/>
  <c r="CC132" i="165"/>
  <c r="CB132" i="165"/>
  <c r="BU132" i="165"/>
  <c r="BT132" i="165"/>
  <c r="BS132" i="165"/>
  <c r="BR132" i="165"/>
  <c r="BQ132" i="165"/>
  <c r="BP132" i="165"/>
  <c r="CS131" i="165"/>
  <c r="CR131" i="165"/>
  <c r="CQ131" i="165"/>
  <c r="CP131" i="165"/>
  <c r="CO131" i="165"/>
  <c r="CN131" i="165"/>
  <c r="CG131" i="165"/>
  <c r="CF131" i="165"/>
  <c r="CE131" i="165"/>
  <c r="CD131" i="165"/>
  <c r="CC131" i="165"/>
  <c r="CB131" i="165"/>
  <c r="BU131" i="165"/>
  <c r="BT131" i="165"/>
  <c r="BS131" i="165"/>
  <c r="BR131" i="165"/>
  <c r="BQ131" i="165"/>
  <c r="BP131" i="165"/>
  <c r="CS130" i="165"/>
  <c r="CR130" i="165"/>
  <c r="CQ130" i="165"/>
  <c r="CP130" i="165"/>
  <c r="CO130" i="165"/>
  <c r="CN130" i="165"/>
  <c r="CG130" i="165"/>
  <c r="CF130" i="165"/>
  <c r="CE130" i="165"/>
  <c r="CD130" i="165"/>
  <c r="CC130" i="165"/>
  <c r="CB130" i="165"/>
  <c r="BU130" i="165"/>
  <c r="BT130" i="165"/>
  <c r="BS130" i="165"/>
  <c r="BR130" i="165"/>
  <c r="BQ130" i="165"/>
  <c r="BP130" i="165"/>
  <c r="CS129" i="165"/>
  <c r="CR129" i="165"/>
  <c r="CQ129" i="165"/>
  <c r="CP129" i="165"/>
  <c r="CO129" i="165"/>
  <c r="CN129" i="165"/>
  <c r="CG129" i="165"/>
  <c r="CF129" i="165"/>
  <c r="CE129" i="165"/>
  <c r="CD129" i="165"/>
  <c r="CC129" i="165"/>
  <c r="CB129" i="165"/>
  <c r="BU129" i="165"/>
  <c r="BT129" i="165"/>
  <c r="BS129" i="165"/>
  <c r="BR129" i="165"/>
  <c r="BQ129" i="165"/>
  <c r="BP129" i="165"/>
  <c r="CS128" i="165"/>
  <c r="CR128" i="165"/>
  <c r="CQ128" i="165"/>
  <c r="CP128" i="165"/>
  <c r="CO128" i="165"/>
  <c r="CN128" i="165"/>
  <c r="CG128" i="165"/>
  <c r="CF128" i="165"/>
  <c r="CE128" i="165"/>
  <c r="CD128" i="165"/>
  <c r="CC128" i="165"/>
  <c r="CB128" i="165"/>
  <c r="BU128" i="165"/>
  <c r="BT128" i="165"/>
  <c r="BS128" i="165"/>
  <c r="BR128" i="165"/>
  <c r="BQ128" i="165"/>
  <c r="BP128" i="165"/>
  <c r="CS127" i="165"/>
  <c r="CR127" i="165"/>
  <c r="CQ127" i="165"/>
  <c r="CP127" i="165"/>
  <c r="CO127" i="165"/>
  <c r="CN127" i="165"/>
  <c r="CG127" i="165"/>
  <c r="CF127" i="165"/>
  <c r="CE127" i="165"/>
  <c r="CD127" i="165"/>
  <c r="CC127" i="165"/>
  <c r="CB127" i="165"/>
  <c r="BU127" i="165"/>
  <c r="BT127" i="165"/>
  <c r="BS127" i="165"/>
  <c r="BR127" i="165"/>
  <c r="BQ127" i="165"/>
  <c r="BP127" i="165"/>
  <c r="CS126" i="165"/>
  <c r="CR126" i="165"/>
  <c r="CQ126" i="165"/>
  <c r="CP126" i="165"/>
  <c r="CO126" i="165"/>
  <c r="CN126" i="165"/>
  <c r="CG126" i="165"/>
  <c r="CF126" i="165"/>
  <c r="CE126" i="165"/>
  <c r="CD126" i="165"/>
  <c r="CC126" i="165"/>
  <c r="CB126" i="165"/>
  <c r="BU126" i="165"/>
  <c r="BT126" i="165"/>
  <c r="BS126" i="165"/>
  <c r="BR126" i="165"/>
  <c r="BQ126" i="165"/>
  <c r="BP126" i="165"/>
  <c r="CS125" i="165"/>
  <c r="CR125" i="165"/>
  <c r="CQ125" i="165"/>
  <c r="CP125" i="165"/>
  <c r="CO125" i="165"/>
  <c r="CN125" i="165"/>
  <c r="CG125" i="165"/>
  <c r="CF125" i="165"/>
  <c r="CE125" i="165"/>
  <c r="CD125" i="165"/>
  <c r="CC125" i="165"/>
  <c r="CB125" i="165"/>
  <c r="BU125" i="165"/>
  <c r="BT125" i="165"/>
  <c r="BS125" i="165"/>
  <c r="BR125" i="165"/>
  <c r="BQ125" i="165"/>
  <c r="BP125" i="165"/>
  <c r="CS124" i="165"/>
  <c r="CR124" i="165"/>
  <c r="CQ124" i="165"/>
  <c r="CP124" i="165"/>
  <c r="CO124" i="165"/>
  <c r="CN124" i="165"/>
  <c r="CG124" i="165"/>
  <c r="CF124" i="165"/>
  <c r="CE124" i="165"/>
  <c r="CD124" i="165"/>
  <c r="CC124" i="165"/>
  <c r="CB124" i="165"/>
  <c r="BU124" i="165"/>
  <c r="BT124" i="165"/>
  <c r="BS124" i="165"/>
  <c r="BR124" i="165"/>
  <c r="BQ124" i="165"/>
  <c r="BP124" i="165"/>
  <c r="CS123" i="165"/>
  <c r="CR123" i="165"/>
  <c r="CQ123" i="165"/>
  <c r="CP123" i="165"/>
  <c r="CO123" i="165"/>
  <c r="CN123" i="165"/>
  <c r="CG123" i="165"/>
  <c r="CF123" i="165"/>
  <c r="CE123" i="165"/>
  <c r="CD123" i="165"/>
  <c r="CC123" i="165"/>
  <c r="CB123" i="165"/>
  <c r="BU123" i="165"/>
  <c r="BT123" i="165"/>
  <c r="BS123" i="165"/>
  <c r="BR123" i="165"/>
  <c r="BQ123" i="165"/>
  <c r="BP123" i="165"/>
  <c r="CS122" i="165"/>
  <c r="CR122" i="165"/>
  <c r="CQ122" i="165"/>
  <c r="CP122" i="165"/>
  <c r="CO122" i="165"/>
  <c r="CN122" i="165"/>
  <c r="CG122" i="165"/>
  <c r="CF122" i="165"/>
  <c r="CE122" i="165"/>
  <c r="CD122" i="165"/>
  <c r="CC122" i="165"/>
  <c r="CB122" i="165"/>
  <c r="BU122" i="165"/>
  <c r="BT122" i="165"/>
  <c r="BS122" i="165"/>
  <c r="BR122" i="165"/>
  <c r="BQ122" i="165"/>
  <c r="BP122" i="165"/>
  <c r="CS121" i="165"/>
  <c r="CR121" i="165"/>
  <c r="CQ121" i="165"/>
  <c r="CP121" i="165"/>
  <c r="CO121" i="165"/>
  <c r="CN121" i="165"/>
  <c r="CG121" i="165"/>
  <c r="CF121" i="165"/>
  <c r="CE121" i="165"/>
  <c r="CD121" i="165"/>
  <c r="CC121" i="165"/>
  <c r="CB121" i="165"/>
  <c r="BU121" i="165"/>
  <c r="BT121" i="165"/>
  <c r="BS121" i="165"/>
  <c r="BR121" i="165"/>
  <c r="BQ121" i="165"/>
  <c r="BP121" i="165"/>
  <c r="CS120" i="165"/>
  <c r="CR120" i="165"/>
  <c r="CQ120" i="165"/>
  <c r="CP120" i="165"/>
  <c r="CO120" i="165"/>
  <c r="CN120" i="165"/>
  <c r="CG120" i="165"/>
  <c r="CF120" i="165"/>
  <c r="CE120" i="165"/>
  <c r="CD120" i="165"/>
  <c r="CC120" i="165"/>
  <c r="CB120" i="165"/>
  <c r="BU120" i="165"/>
  <c r="BT120" i="165"/>
  <c r="BS120" i="165"/>
  <c r="BR120" i="165"/>
  <c r="BQ120" i="165"/>
  <c r="BP120" i="165"/>
  <c r="CS119" i="165"/>
  <c r="CR119" i="165"/>
  <c r="CQ119" i="165"/>
  <c r="CP119" i="165"/>
  <c r="CO119" i="165"/>
  <c r="CN119" i="165"/>
  <c r="CG119" i="165"/>
  <c r="CF119" i="165"/>
  <c r="CE119" i="165"/>
  <c r="CD119" i="165"/>
  <c r="CC119" i="165"/>
  <c r="CB119" i="165"/>
  <c r="BU119" i="165"/>
  <c r="BT119" i="165"/>
  <c r="BS119" i="165"/>
  <c r="BR119" i="165"/>
  <c r="BQ119" i="165"/>
  <c r="BP119" i="165"/>
  <c r="CS118" i="165"/>
  <c r="CR118" i="165"/>
  <c r="CQ118" i="165"/>
  <c r="CP118" i="165"/>
  <c r="CO118" i="165"/>
  <c r="CN118" i="165"/>
  <c r="CG118" i="165"/>
  <c r="CF118" i="165"/>
  <c r="CE118" i="165"/>
  <c r="CD118" i="165"/>
  <c r="CC118" i="165"/>
  <c r="CB118" i="165"/>
  <c r="BU118" i="165"/>
  <c r="BT118" i="165"/>
  <c r="BS118" i="165"/>
  <c r="BR118" i="165"/>
  <c r="BQ118" i="165"/>
  <c r="BP118" i="165"/>
  <c r="CS117" i="165"/>
  <c r="CR117" i="165"/>
  <c r="CQ117" i="165"/>
  <c r="CP117" i="165"/>
  <c r="CO117" i="165"/>
  <c r="CN117" i="165"/>
  <c r="CG117" i="165"/>
  <c r="CF117" i="165"/>
  <c r="CE117" i="165"/>
  <c r="CD117" i="165"/>
  <c r="CC117" i="165"/>
  <c r="CB117" i="165"/>
  <c r="BU117" i="165"/>
  <c r="BT117" i="165"/>
  <c r="BS117" i="165"/>
  <c r="BR117" i="165"/>
  <c r="BQ117" i="165"/>
  <c r="BP117" i="165"/>
  <c r="CS116" i="165"/>
  <c r="CR116" i="165"/>
  <c r="CQ116" i="165"/>
  <c r="CP116" i="165"/>
  <c r="CO116" i="165"/>
  <c r="CN116" i="165"/>
  <c r="CG116" i="165"/>
  <c r="CF116" i="165"/>
  <c r="CE116" i="165"/>
  <c r="CD116" i="165"/>
  <c r="CC116" i="165"/>
  <c r="CB116" i="165"/>
  <c r="BU116" i="165"/>
  <c r="BT116" i="165"/>
  <c r="BS116" i="165"/>
  <c r="BR116" i="165"/>
  <c r="BQ116" i="165"/>
  <c r="BP116" i="165"/>
  <c r="DE115" i="165"/>
  <c r="DD115" i="165"/>
  <c r="DC115" i="165"/>
  <c r="DB115" i="165"/>
  <c r="DA115" i="165"/>
  <c r="CZ115" i="165"/>
  <c r="CS115" i="165"/>
  <c r="CR115" i="165"/>
  <c r="CQ115" i="165"/>
  <c r="CP115" i="165"/>
  <c r="CO115" i="165"/>
  <c r="CN115" i="165"/>
  <c r="CG115" i="165"/>
  <c r="CF115" i="165"/>
  <c r="CE115" i="165"/>
  <c r="CD115" i="165"/>
  <c r="CC115" i="165"/>
  <c r="CB115" i="165"/>
  <c r="BU115" i="165"/>
  <c r="BT115" i="165"/>
  <c r="BS115" i="165"/>
  <c r="BR115" i="165"/>
  <c r="BQ115" i="165"/>
  <c r="BP115" i="165"/>
  <c r="DE114" i="165"/>
  <c r="DD114" i="165"/>
  <c r="DC114" i="165"/>
  <c r="DB114" i="165"/>
  <c r="DA114" i="165"/>
  <c r="CZ114" i="165"/>
  <c r="CS114" i="165"/>
  <c r="CR114" i="165"/>
  <c r="CQ114" i="165"/>
  <c r="CP114" i="165"/>
  <c r="CO114" i="165"/>
  <c r="CN114" i="165"/>
  <c r="CG114" i="165"/>
  <c r="CF114" i="165"/>
  <c r="CE114" i="165"/>
  <c r="CD114" i="165"/>
  <c r="CC114" i="165"/>
  <c r="CB114" i="165"/>
  <c r="BU114" i="165"/>
  <c r="BT114" i="165"/>
  <c r="BS114" i="165"/>
  <c r="BR114" i="165"/>
  <c r="BQ114" i="165"/>
  <c r="BP114" i="165"/>
  <c r="DE113" i="165"/>
  <c r="DD113" i="165"/>
  <c r="DC113" i="165"/>
  <c r="DB113" i="165"/>
  <c r="DA113" i="165"/>
  <c r="CZ113" i="165"/>
  <c r="CS113" i="165"/>
  <c r="CR113" i="165"/>
  <c r="CQ113" i="165"/>
  <c r="CP113" i="165"/>
  <c r="CO113" i="165"/>
  <c r="CN113" i="165"/>
  <c r="CG113" i="165"/>
  <c r="CF113" i="165"/>
  <c r="CE113" i="165"/>
  <c r="CD113" i="165"/>
  <c r="CC113" i="165"/>
  <c r="CB113" i="165"/>
  <c r="BU113" i="165"/>
  <c r="BT113" i="165"/>
  <c r="BS113" i="165"/>
  <c r="BR113" i="165"/>
  <c r="BQ113" i="165"/>
  <c r="BP113" i="165"/>
  <c r="DE112" i="165"/>
  <c r="DD112" i="165"/>
  <c r="DC112" i="165"/>
  <c r="DB112" i="165"/>
  <c r="DA112" i="165"/>
  <c r="CZ112" i="165"/>
  <c r="CS112" i="165"/>
  <c r="CR112" i="165"/>
  <c r="CQ112" i="165"/>
  <c r="CP112" i="165"/>
  <c r="CO112" i="165"/>
  <c r="CN112" i="165"/>
  <c r="CG112" i="165"/>
  <c r="CF112" i="165"/>
  <c r="CE112" i="165"/>
  <c r="CD112" i="165"/>
  <c r="CC112" i="165"/>
  <c r="CB112" i="165"/>
  <c r="BU112" i="165"/>
  <c r="BT112" i="165"/>
  <c r="BS112" i="165"/>
  <c r="BR112" i="165"/>
  <c r="BQ112" i="165"/>
  <c r="BP112" i="165"/>
  <c r="L112" i="165"/>
  <c r="K112" i="165"/>
  <c r="J112" i="165"/>
  <c r="I112" i="165"/>
  <c r="H112" i="165"/>
  <c r="G112" i="165"/>
  <c r="DE111" i="165"/>
  <c r="DD111" i="165"/>
  <c r="DC111" i="165"/>
  <c r="DB111" i="165"/>
  <c r="DA111" i="165"/>
  <c r="CZ111" i="165"/>
  <c r="CS111" i="165"/>
  <c r="CR111" i="165"/>
  <c r="CQ111" i="165"/>
  <c r="CP111" i="165"/>
  <c r="CO111" i="165"/>
  <c r="CN111" i="165"/>
  <c r="CG111" i="165"/>
  <c r="CF111" i="165"/>
  <c r="CE111" i="165"/>
  <c r="CD111" i="165"/>
  <c r="CC111" i="165"/>
  <c r="CB111" i="165"/>
  <c r="BU111" i="165"/>
  <c r="BT111" i="165"/>
  <c r="BS111" i="165"/>
  <c r="BR111" i="165"/>
  <c r="BQ111" i="165"/>
  <c r="BP111" i="165"/>
  <c r="L111" i="165"/>
  <c r="K111" i="165"/>
  <c r="J111" i="165"/>
  <c r="I111" i="165"/>
  <c r="H111" i="165"/>
  <c r="G111" i="165"/>
  <c r="DE110" i="165"/>
  <c r="DD110" i="165"/>
  <c r="DC110" i="165"/>
  <c r="DB110" i="165"/>
  <c r="DA110" i="165"/>
  <c r="CZ110" i="165"/>
  <c r="CS110" i="165"/>
  <c r="CR110" i="165"/>
  <c r="CQ110" i="165"/>
  <c r="CP110" i="165"/>
  <c r="CO110" i="165"/>
  <c r="CN110" i="165"/>
  <c r="CG110" i="165"/>
  <c r="CF110" i="165"/>
  <c r="CE110" i="165"/>
  <c r="CD110" i="165"/>
  <c r="CC110" i="165"/>
  <c r="CB110" i="165"/>
  <c r="BU110" i="165"/>
  <c r="BT110" i="165"/>
  <c r="BS110" i="165"/>
  <c r="BR110" i="165"/>
  <c r="BQ110" i="165"/>
  <c r="BP110" i="165"/>
  <c r="L110" i="165"/>
  <c r="K110" i="165"/>
  <c r="J110" i="165"/>
  <c r="I110" i="165"/>
  <c r="H110" i="165"/>
  <c r="G110" i="165"/>
  <c r="DE109" i="165"/>
  <c r="DD109" i="165"/>
  <c r="DC109" i="165"/>
  <c r="DB109" i="165"/>
  <c r="DA109" i="165"/>
  <c r="CZ109" i="165"/>
  <c r="CS109" i="165"/>
  <c r="CR109" i="165"/>
  <c r="CQ109" i="165"/>
  <c r="CP109" i="165"/>
  <c r="CO109" i="165"/>
  <c r="CN109" i="165"/>
  <c r="CG109" i="165"/>
  <c r="CF109" i="165"/>
  <c r="CE109" i="165"/>
  <c r="CD109" i="165"/>
  <c r="CC109" i="165"/>
  <c r="CB109" i="165"/>
  <c r="BU109" i="165"/>
  <c r="BT109" i="165"/>
  <c r="BS109" i="165"/>
  <c r="BR109" i="165"/>
  <c r="BQ109" i="165"/>
  <c r="BP109" i="165"/>
  <c r="L109" i="165"/>
  <c r="K109" i="165"/>
  <c r="J109" i="165"/>
  <c r="I109" i="165"/>
  <c r="H109" i="165"/>
  <c r="G109" i="165"/>
  <c r="DE108" i="165"/>
  <c r="DD108" i="165"/>
  <c r="DC108" i="165"/>
  <c r="DB108" i="165"/>
  <c r="DA108" i="165"/>
  <c r="CZ108" i="165"/>
  <c r="CS108" i="165"/>
  <c r="CR108" i="165"/>
  <c r="CQ108" i="165"/>
  <c r="CP108" i="165"/>
  <c r="CO108" i="165"/>
  <c r="CN108" i="165"/>
  <c r="CG108" i="165"/>
  <c r="CF108" i="165"/>
  <c r="CE108" i="165"/>
  <c r="CD108" i="165"/>
  <c r="CC108" i="165"/>
  <c r="CB108" i="165"/>
  <c r="BU108" i="165"/>
  <c r="BT108" i="165"/>
  <c r="BS108" i="165"/>
  <c r="BR108" i="165"/>
  <c r="BQ108" i="165"/>
  <c r="BP108" i="165"/>
  <c r="L108" i="165"/>
  <c r="K108" i="165"/>
  <c r="J108" i="165"/>
  <c r="I108" i="165"/>
  <c r="H108" i="165"/>
  <c r="G108" i="165"/>
  <c r="DE107" i="165"/>
  <c r="DD107" i="165"/>
  <c r="DC107" i="165"/>
  <c r="DB107" i="165"/>
  <c r="DA107" i="165"/>
  <c r="CZ107" i="165"/>
  <c r="CS107" i="165"/>
  <c r="CR107" i="165"/>
  <c r="CQ107" i="165"/>
  <c r="CP107" i="165"/>
  <c r="CO107" i="165"/>
  <c r="CN107" i="165"/>
  <c r="CG107" i="165"/>
  <c r="CF107" i="165"/>
  <c r="CE107" i="165"/>
  <c r="CD107" i="165"/>
  <c r="CC107" i="165"/>
  <c r="CB107" i="165"/>
  <c r="BU107" i="165"/>
  <c r="BT107" i="165"/>
  <c r="BS107" i="165"/>
  <c r="BR107" i="165"/>
  <c r="BQ107" i="165"/>
  <c r="BP107" i="165"/>
  <c r="X107" i="165"/>
  <c r="W107" i="165"/>
  <c r="V107" i="165"/>
  <c r="U107" i="165"/>
  <c r="T107" i="165"/>
  <c r="S107" i="165"/>
  <c r="L107" i="165"/>
  <c r="K107" i="165"/>
  <c r="J107" i="165"/>
  <c r="I107" i="165"/>
  <c r="H107" i="165"/>
  <c r="G107" i="165"/>
  <c r="DE106" i="165"/>
  <c r="DD106" i="165"/>
  <c r="DC106" i="165"/>
  <c r="DB106" i="165"/>
  <c r="DA106" i="165"/>
  <c r="CZ106" i="165"/>
  <c r="CS106" i="165"/>
  <c r="CR106" i="165"/>
  <c r="CQ106" i="165"/>
  <c r="CP106" i="165"/>
  <c r="CO106" i="165"/>
  <c r="CN106" i="165"/>
  <c r="CG106" i="165"/>
  <c r="CF106" i="165"/>
  <c r="CE106" i="165"/>
  <c r="CD106" i="165"/>
  <c r="CC106" i="165"/>
  <c r="CB106" i="165"/>
  <c r="BU106" i="165"/>
  <c r="BT106" i="165"/>
  <c r="BS106" i="165"/>
  <c r="BR106" i="165"/>
  <c r="BQ106" i="165"/>
  <c r="BP106" i="165"/>
  <c r="X106" i="165"/>
  <c r="W106" i="165"/>
  <c r="V106" i="165"/>
  <c r="U106" i="165"/>
  <c r="T106" i="165"/>
  <c r="S106" i="165"/>
  <c r="L106" i="165"/>
  <c r="K106" i="165"/>
  <c r="J106" i="165"/>
  <c r="I106" i="165"/>
  <c r="H106" i="165"/>
  <c r="G106" i="165"/>
  <c r="DE105" i="165"/>
  <c r="DD105" i="165"/>
  <c r="DC105" i="165"/>
  <c r="DB105" i="165"/>
  <c r="DA105" i="165"/>
  <c r="CZ105" i="165"/>
  <c r="CS105" i="165"/>
  <c r="CR105" i="165"/>
  <c r="CQ105" i="165"/>
  <c r="CP105" i="165"/>
  <c r="CO105" i="165"/>
  <c r="CN105" i="165"/>
  <c r="CG105" i="165"/>
  <c r="CF105" i="165"/>
  <c r="CE105" i="165"/>
  <c r="CD105" i="165"/>
  <c r="CC105" i="165"/>
  <c r="CB105" i="165"/>
  <c r="BU105" i="165"/>
  <c r="BT105" i="165"/>
  <c r="BS105" i="165"/>
  <c r="BR105" i="165"/>
  <c r="BQ105" i="165"/>
  <c r="BP105" i="165"/>
  <c r="X105" i="165"/>
  <c r="W105" i="165"/>
  <c r="V105" i="165"/>
  <c r="U105" i="165"/>
  <c r="T105" i="165"/>
  <c r="S105" i="165"/>
  <c r="L105" i="165"/>
  <c r="K105" i="165"/>
  <c r="J105" i="165"/>
  <c r="I105" i="165"/>
  <c r="H105" i="165"/>
  <c r="G105" i="165"/>
  <c r="DE104" i="165"/>
  <c r="DD104" i="165"/>
  <c r="DC104" i="165"/>
  <c r="DB104" i="165"/>
  <c r="DA104" i="165"/>
  <c r="CZ104" i="165"/>
  <c r="CS104" i="165"/>
  <c r="CR104" i="165"/>
  <c r="CQ104" i="165"/>
  <c r="CP104" i="165"/>
  <c r="CO104" i="165"/>
  <c r="CN104" i="165"/>
  <c r="CG104" i="165"/>
  <c r="CF104" i="165"/>
  <c r="CE104" i="165"/>
  <c r="CD104" i="165"/>
  <c r="CC104" i="165"/>
  <c r="CB104" i="165"/>
  <c r="BU104" i="165"/>
  <c r="BT104" i="165"/>
  <c r="BS104" i="165"/>
  <c r="BR104" i="165"/>
  <c r="BQ104" i="165"/>
  <c r="BP104" i="165"/>
  <c r="X104" i="165"/>
  <c r="W104" i="165"/>
  <c r="V104" i="165"/>
  <c r="U104" i="165"/>
  <c r="T104" i="165"/>
  <c r="S104" i="165"/>
  <c r="L104" i="165"/>
  <c r="K104" i="165"/>
  <c r="J104" i="165"/>
  <c r="I104" i="165"/>
  <c r="H104" i="165"/>
  <c r="G104" i="165"/>
  <c r="DE103" i="165"/>
  <c r="DD103" i="165"/>
  <c r="DC103" i="165"/>
  <c r="DB103" i="165"/>
  <c r="DA103" i="165"/>
  <c r="CZ103" i="165"/>
  <c r="CS103" i="165"/>
  <c r="CR103" i="165"/>
  <c r="CQ103" i="165"/>
  <c r="CP103" i="165"/>
  <c r="CO103" i="165"/>
  <c r="CN103" i="165"/>
  <c r="CG103" i="165"/>
  <c r="CF103" i="165"/>
  <c r="CE103" i="165"/>
  <c r="CD103" i="165"/>
  <c r="CC103" i="165"/>
  <c r="CB103" i="165"/>
  <c r="BU103" i="165"/>
  <c r="BT103" i="165"/>
  <c r="BS103" i="165"/>
  <c r="BR103" i="165"/>
  <c r="BQ103" i="165"/>
  <c r="BP103" i="165"/>
  <c r="X103" i="165"/>
  <c r="W103" i="165"/>
  <c r="V103" i="165"/>
  <c r="U103" i="165"/>
  <c r="T103" i="165"/>
  <c r="S103" i="165"/>
  <c r="L103" i="165"/>
  <c r="K103" i="165"/>
  <c r="J103" i="165"/>
  <c r="I103" i="165"/>
  <c r="H103" i="165"/>
  <c r="G103" i="165"/>
  <c r="DE102" i="165"/>
  <c r="DD102" i="165"/>
  <c r="DC102" i="165"/>
  <c r="DB102" i="165"/>
  <c r="DA102" i="165"/>
  <c r="CZ102" i="165"/>
  <c r="CS102" i="165"/>
  <c r="CR102" i="165"/>
  <c r="CQ102" i="165"/>
  <c r="CP102" i="165"/>
  <c r="CO102" i="165"/>
  <c r="CN102" i="165"/>
  <c r="CG102" i="165"/>
  <c r="CF102" i="165"/>
  <c r="CE102" i="165"/>
  <c r="CD102" i="165"/>
  <c r="CC102" i="165"/>
  <c r="CB102" i="165"/>
  <c r="BU102" i="165"/>
  <c r="BT102" i="165"/>
  <c r="BS102" i="165"/>
  <c r="BR102" i="165"/>
  <c r="BQ102" i="165"/>
  <c r="BP102" i="165"/>
  <c r="X102" i="165"/>
  <c r="W102" i="165"/>
  <c r="V102" i="165"/>
  <c r="U102" i="165"/>
  <c r="T102" i="165"/>
  <c r="S102" i="165"/>
  <c r="L102" i="165"/>
  <c r="K102" i="165"/>
  <c r="J102" i="165"/>
  <c r="I102" i="165"/>
  <c r="H102" i="165"/>
  <c r="G102" i="165"/>
  <c r="DE101" i="165"/>
  <c r="DD101" i="165"/>
  <c r="DC101" i="165"/>
  <c r="DB101" i="165"/>
  <c r="DA101" i="165"/>
  <c r="CZ101" i="165"/>
  <c r="CS101" i="165"/>
  <c r="CR101" i="165"/>
  <c r="CQ101" i="165"/>
  <c r="CP101" i="165"/>
  <c r="CO101" i="165"/>
  <c r="CN101" i="165"/>
  <c r="CG101" i="165"/>
  <c r="CF101" i="165"/>
  <c r="CE101" i="165"/>
  <c r="CD101" i="165"/>
  <c r="CC101" i="165"/>
  <c r="CB101" i="165"/>
  <c r="BU101" i="165"/>
  <c r="BT101" i="165"/>
  <c r="BS101" i="165"/>
  <c r="BR101" i="165"/>
  <c r="BQ101" i="165"/>
  <c r="BP101" i="165"/>
  <c r="X101" i="165"/>
  <c r="W101" i="165"/>
  <c r="V101" i="165"/>
  <c r="U101" i="165"/>
  <c r="T101" i="165"/>
  <c r="S101" i="165"/>
  <c r="L101" i="165"/>
  <c r="K101" i="165"/>
  <c r="J101" i="165"/>
  <c r="I101" i="165"/>
  <c r="H101" i="165"/>
  <c r="G101" i="165"/>
  <c r="DE100" i="165"/>
  <c r="DD100" i="165"/>
  <c r="DC100" i="165"/>
  <c r="DB100" i="165"/>
  <c r="DA100" i="165"/>
  <c r="CZ100" i="165"/>
  <c r="CS100" i="165"/>
  <c r="CR100" i="165"/>
  <c r="CQ100" i="165"/>
  <c r="CP100" i="165"/>
  <c r="CO100" i="165"/>
  <c r="CN100" i="165"/>
  <c r="CG100" i="165"/>
  <c r="CF100" i="165"/>
  <c r="CE100" i="165"/>
  <c r="CD100" i="165"/>
  <c r="CC100" i="165"/>
  <c r="CB100" i="165"/>
  <c r="BU100" i="165"/>
  <c r="BT100" i="165"/>
  <c r="BS100" i="165"/>
  <c r="BR100" i="165"/>
  <c r="BQ100" i="165"/>
  <c r="BP100" i="165"/>
  <c r="X100" i="165"/>
  <c r="W100" i="165"/>
  <c r="V100" i="165"/>
  <c r="U100" i="165"/>
  <c r="T100" i="165"/>
  <c r="S100" i="165"/>
  <c r="L100" i="165"/>
  <c r="K100" i="165"/>
  <c r="J100" i="165"/>
  <c r="I100" i="165"/>
  <c r="H100" i="165"/>
  <c r="G100" i="165"/>
  <c r="DE99" i="165"/>
  <c r="DD99" i="165"/>
  <c r="DC99" i="165"/>
  <c r="DB99" i="165"/>
  <c r="DA99" i="165"/>
  <c r="CZ99" i="165"/>
  <c r="CS99" i="165"/>
  <c r="CR99" i="165"/>
  <c r="CQ99" i="165"/>
  <c r="CP99" i="165"/>
  <c r="CO99" i="165"/>
  <c r="CN99" i="165"/>
  <c r="CG99" i="165"/>
  <c r="CF99" i="165"/>
  <c r="CE99" i="165"/>
  <c r="CD99" i="165"/>
  <c r="CC99" i="165"/>
  <c r="CB99" i="165"/>
  <c r="BU99" i="165"/>
  <c r="BT99" i="165"/>
  <c r="BS99" i="165"/>
  <c r="BR99" i="165"/>
  <c r="BQ99" i="165"/>
  <c r="BP99" i="165"/>
  <c r="X99" i="165"/>
  <c r="W99" i="165"/>
  <c r="V99" i="165"/>
  <c r="U99" i="165"/>
  <c r="T99" i="165"/>
  <c r="S99" i="165"/>
  <c r="L99" i="165"/>
  <c r="K99" i="165"/>
  <c r="J99" i="165"/>
  <c r="I99" i="165"/>
  <c r="H99" i="165"/>
  <c r="G99" i="165"/>
  <c r="DE98" i="165"/>
  <c r="DD98" i="165"/>
  <c r="DC98" i="165"/>
  <c r="DB98" i="165"/>
  <c r="DA98" i="165"/>
  <c r="CZ98" i="165"/>
  <c r="CS98" i="165"/>
  <c r="CR98" i="165"/>
  <c r="CQ98" i="165"/>
  <c r="CP98" i="165"/>
  <c r="CO98" i="165"/>
  <c r="CN98" i="165"/>
  <c r="CG98" i="165"/>
  <c r="CF98" i="165"/>
  <c r="CE98" i="165"/>
  <c r="CD98" i="165"/>
  <c r="CC98" i="165"/>
  <c r="CB98" i="165"/>
  <c r="BU98" i="165"/>
  <c r="BT98" i="165"/>
  <c r="BS98" i="165"/>
  <c r="BR98" i="165"/>
  <c r="BQ98" i="165"/>
  <c r="BP98" i="165"/>
  <c r="X98" i="165"/>
  <c r="W98" i="165"/>
  <c r="V98" i="165"/>
  <c r="U98" i="165"/>
  <c r="T98" i="165"/>
  <c r="S98" i="165"/>
  <c r="L98" i="165"/>
  <c r="K98" i="165"/>
  <c r="J98" i="165"/>
  <c r="I98" i="165"/>
  <c r="H98" i="165"/>
  <c r="G98" i="165"/>
  <c r="DE97" i="165"/>
  <c r="DD97" i="165"/>
  <c r="DC97" i="165"/>
  <c r="DB97" i="165"/>
  <c r="DA97" i="165"/>
  <c r="CZ97" i="165"/>
  <c r="CS97" i="165"/>
  <c r="CR97" i="165"/>
  <c r="CQ97" i="165"/>
  <c r="CP97" i="165"/>
  <c r="CO97" i="165"/>
  <c r="CN97" i="165"/>
  <c r="CG97" i="165"/>
  <c r="CF97" i="165"/>
  <c r="CE97" i="165"/>
  <c r="CD97" i="165"/>
  <c r="CC97" i="165"/>
  <c r="CB97" i="165"/>
  <c r="BU97" i="165"/>
  <c r="BT97" i="165"/>
  <c r="BS97" i="165"/>
  <c r="BR97" i="165"/>
  <c r="BQ97" i="165"/>
  <c r="BP97" i="165"/>
  <c r="X97" i="165"/>
  <c r="W97" i="165"/>
  <c r="V97" i="165"/>
  <c r="U97" i="165"/>
  <c r="T97" i="165"/>
  <c r="S97" i="165"/>
  <c r="L97" i="165"/>
  <c r="K97" i="165"/>
  <c r="J97" i="165"/>
  <c r="I97" i="165"/>
  <c r="H97" i="165"/>
  <c r="G97" i="165"/>
  <c r="DE96" i="165"/>
  <c r="DD96" i="165"/>
  <c r="DC96" i="165"/>
  <c r="DB96" i="165"/>
  <c r="DA96" i="165"/>
  <c r="CZ96" i="165"/>
  <c r="CS96" i="165"/>
  <c r="CR96" i="165"/>
  <c r="CQ96" i="165"/>
  <c r="CP96" i="165"/>
  <c r="CO96" i="165"/>
  <c r="CN96" i="165"/>
  <c r="CG96" i="165"/>
  <c r="CF96" i="165"/>
  <c r="CE96" i="165"/>
  <c r="CD96" i="165"/>
  <c r="CC96" i="165"/>
  <c r="CB96" i="165"/>
  <c r="BU96" i="165"/>
  <c r="BT96" i="165"/>
  <c r="BS96" i="165"/>
  <c r="BR96" i="165"/>
  <c r="BQ96" i="165"/>
  <c r="BP96" i="165"/>
  <c r="X96" i="165"/>
  <c r="W96" i="165"/>
  <c r="V96" i="165"/>
  <c r="U96" i="165"/>
  <c r="T96" i="165"/>
  <c r="S96" i="165"/>
  <c r="L96" i="165"/>
  <c r="K96" i="165"/>
  <c r="J96" i="165"/>
  <c r="I96" i="165"/>
  <c r="H96" i="165"/>
  <c r="G96" i="165"/>
  <c r="DE95" i="165"/>
  <c r="DD95" i="165"/>
  <c r="DC95" i="165"/>
  <c r="DB95" i="165"/>
  <c r="DA95" i="165"/>
  <c r="CZ95" i="165"/>
  <c r="CS95" i="165"/>
  <c r="CR95" i="165"/>
  <c r="CQ95" i="165"/>
  <c r="CP95" i="165"/>
  <c r="CO95" i="165"/>
  <c r="CN95" i="165"/>
  <c r="CG95" i="165"/>
  <c r="CF95" i="165"/>
  <c r="CE95" i="165"/>
  <c r="CD95" i="165"/>
  <c r="CC95" i="165"/>
  <c r="CB95" i="165"/>
  <c r="BU95" i="165"/>
  <c r="BT95" i="165"/>
  <c r="BS95" i="165"/>
  <c r="BR95" i="165"/>
  <c r="BQ95" i="165"/>
  <c r="BP95" i="165"/>
  <c r="X95" i="165"/>
  <c r="W95" i="165"/>
  <c r="V95" i="165"/>
  <c r="U95" i="165"/>
  <c r="T95" i="165"/>
  <c r="S95" i="165"/>
  <c r="L95" i="165"/>
  <c r="K95" i="165"/>
  <c r="J95" i="165"/>
  <c r="I95" i="165"/>
  <c r="H95" i="165"/>
  <c r="G95" i="165"/>
  <c r="DE94" i="165"/>
  <c r="DD94" i="165"/>
  <c r="DC94" i="165"/>
  <c r="DB94" i="165"/>
  <c r="DA94" i="165"/>
  <c r="CZ94" i="165"/>
  <c r="CS94" i="165"/>
  <c r="CR94" i="165"/>
  <c r="CQ94" i="165"/>
  <c r="CP94" i="165"/>
  <c r="CO94" i="165"/>
  <c r="CN94" i="165"/>
  <c r="CG94" i="165"/>
  <c r="CF94" i="165"/>
  <c r="CE94" i="165"/>
  <c r="CD94" i="165"/>
  <c r="CC94" i="165"/>
  <c r="CB94" i="165"/>
  <c r="BU94" i="165"/>
  <c r="BT94" i="165"/>
  <c r="BS94" i="165"/>
  <c r="BR94" i="165"/>
  <c r="BQ94" i="165"/>
  <c r="BP94" i="165"/>
  <c r="X94" i="165"/>
  <c r="W94" i="165"/>
  <c r="V94" i="165"/>
  <c r="U94" i="165"/>
  <c r="T94" i="165"/>
  <c r="S94" i="165"/>
  <c r="L94" i="165"/>
  <c r="K94" i="165"/>
  <c r="J94" i="165"/>
  <c r="I94" i="165"/>
  <c r="H94" i="165"/>
  <c r="G94" i="165"/>
  <c r="DE93" i="165"/>
  <c r="DD93" i="165"/>
  <c r="DC93" i="165"/>
  <c r="DB93" i="165"/>
  <c r="DA93" i="165"/>
  <c r="CZ93" i="165"/>
  <c r="CS93" i="165"/>
  <c r="CR93" i="165"/>
  <c r="CQ93" i="165"/>
  <c r="CP93" i="165"/>
  <c r="CO93" i="165"/>
  <c r="CN93" i="165"/>
  <c r="CG93" i="165"/>
  <c r="CF93" i="165"/>
  <c r="CE93" i="165"/>
  <c r="CD93" i="165"/>
  <c r="CC93" i="165"/>
  <c r="CB93" i="165"/>
  <c r="BU93" i="165"/>
  <c r="BT93" i="165"/>
  <c r="BS93" i="165"/>
  <c r="BR93" i="165"/>
  <c r="BQ93" i="165"/>
  <c r="BP93" i="165"/>
  <c r="X93" i="165"/>
  <c r="W93" i="165"/>
  <c r="V93" i="165"/>
  <c r="U93" i="165"/>
  <c r="T93" i="165"/>
  <c r="S93" i="165"/>
  <c r="L93" i="165"/>
  <c r="K93" i="165"/>
  <c r="J93" i="165"/>
  <c r="I93" i="165"/>
  <c r="H93" i="165"/>
  <c r="G93" i="165"/>
  <c r="DE92" i="165"/>
  <c r="DD92" i="165"/>
  <c r="DC92" i="165"/>
  <c r="DB92" i="165"/>
  <c r="DA92" i="165"/>
  <c r="CZ92" i="165"/>
  <c r="CS92" i="165"/>
  <c r="CR92" i="165"/>
  <c r="CQ92" i="165"/>
  <c r="CP92" i="165"/>
  <c r="CO92" i="165"/>
  <c r="CN92" i="165"/>
  <c r="CG92" i="165"/>
  <c r="CF92" i="165"/>
  <c r="CE92" i="165"/>
  <c r="CD92" i="165"/>
  <c r="CC92" i="165"/>
  <c r="CB92" i="165"/>
  <c r="BU92" i="165"/>
  <c r="BT92" i="165"/>
  <c r="BS92" i="165"/>
  <c r="BR92" i="165"/>
  <c r="BQ92" i="165"/>
  <c r="BP92" i="165"/>
  <c r="X92" i="165"/>
  <c r="W92" i="165"/>
  <c r="V92" i="165"/>
  <c r="U92" i="165"/>
  <c r="T92" i="165"/>
  <c r="S92" i="165"/>
  <c r="L92" i="165"/>
  <c r="K92" i="165"/>
  <c r="J92" i="165"/>
  <c r="I92" i="165"/>
  <c r="H92" i="165"/>
  <c r="G92" i="165"/>
  <c r="DE91" i="165"/>
  <c r="DD91" i="165"/>
  <c r="DC91" i="165"/>
  <c r="DB91" i="165"/>
  <c r="DA91" i="165"/>
  <c r="CZ91" i="165"/>
  <c r="CS91" i="165"/>
  <c r="CR91" i="165"/>
  <c r="CQ91" i="165"/>
  <c r="CP91" i="165"/>
  <c r="CO91" i="165"/>
  <c r="CN91" i="165"/>
  <c r="CG91" i="165"/>
  <c r="CF91" i="165"/>
  <c r="CE91" i="165"/>
  <c r="CD91" i="165"/>
  <c r="CC91" i="165"/>
  <c r="CB91" i="165"/>
  <c r="BU91" i="165"/>
  <c r="BT91" i="165"/>
  <c r="BS91" i="165"/>
  <c r="BR91" i="165"/>
  <c r="BQ91" i="165"/>
  <c r="BP91" i="165"/>
  <c r="X91" i="165"/>
  <c r="W91" i="165"/>
  <c r="V91" i="165"/>
  <c r="U91" i="165"/>
  <c r="T91" i="165"/>
  <c r="S91" i="165"/>
  <c r="L91" i="165"/>
  <c r="K91" i="165"/>
  <c r="J91" i="165"/>
  <c r="I91" i="165"/>
  <c r="H91" i="165"/>
  <c r="G91" i="165"/>
  <c r="DE90" i="165"/>
  <c r="DD90" i="165"/>
  <c r="DC90" i="165"/>
  <c r="DB90" i="165"/>
  <c r="DA90" i="165"/>
  <c r="CZ90" i="165"/>
  <c r="CS90" i="165"/>
  <c r="CR90" i="165"/>
  <c r="CQ90" i="165"/>
  <c r="CP90" i="165"/>
  <c r="CO90" i="165"/>
  <c r="CN90" i="165"/>
  <c r="CG90" i="165"/>
  <c r="CF90" i="165"/>
  <c r="CE90" i="165"/>
  <c r="CD90" i="165"/>
  <c r="CC90" i="165"/>
  <c r="CB90" i="165"/>
  <c r="BU90" i="165"/>
  <c r="BT90" i="165"/>
  <c r="BS90" i="165"/>
  <c r="BR90" i="165"/>
  <c r="BQ90" i="165"/>
  <c r="BP90" i="165"/>
  <c r="X90" i="165"/>
  <c r="W90" i="165"/>
  <c r="V90" i="165"/>
  <c r="U90" i="165"/>
  <c r="T90" i="165"/>
  <c r="S90" i="165"/>
  <c r="L90" i="165"/>
  <c r="K90" i="165"/>
  <c r="J90" i="165"/>
  <c r="I90" i="165"/>
  <c r="H90" i="165"/>
  <c r="G90" i="165"/>
  <c r="DE89" i="165"/>
  <c r="DD89" i="165"/>
  <c r="DC89" i="165"/>
  <c r="DB89" i="165"/>
  <c r="DA89" i="165"/>
  <c r="CZ89" i="165"/>
  <c r="CS89" i="165"/>
  <c r="CR89" i="165"/>
  <c r="CQ89" i="165"/>
  <c r="CP89" i="165"/>
  <c r="CO89" i="165"/>
  <c r="CN89" i="165"/>
  <c r="CG89" i="165"/>
  <c r="CF89" i="165"/>
  <c r="CE89" i="165"/>
  <c r="CD89" i="165"/>
  <c r="CC89" i="165"/>
  <c r="CB89" i="165"/>
  <c r="BU89" i="165"/>
  <c r="BT89" i="165"/>
  <c r="BS89" i="165"/>
  <c r="BR89" i="165"/>
  <c r="BQ89" i="165"/>
  <c r="BP89" i="165"/>
  <c r="X89" i="165"/>
  <c r="W89" i="165"/>
  <c r="V89" i="165"/>
  <c r="U89" i="165"/>
  <c r="T89" i="165"/>
  <c r="S89" i="165"/>
  <c r="L89" i="165"/>
  <c r="K89" i="165"/>
  <c r="J89" i="165"/>
  <c r="I89" i="165"/>
  <c r="H89" i="165"/>
  <c r="G89" i="165"/>
  <c r="DE88" i="165"/>
  <c r="DD88" i="165"/>
  <c r="DC88" i="165"/>
  <c r="DB88" i="165"/>
  <c r="DA88" i="165"/>
  <c r="CZ88" i="165"/>
  <c r="CS88" i="165"/>
  <c r="CR88" i="165"/>
  <c r="CQ88" i="165"/>
  <c r="CP88" i="165"/>
  <c r="CO88" i="165"/>
  <c r="CN88" i="165"/>
  <c r="CG88" i="165"/>
  <c r="CF88" i="165"/>
  <c r="CE88" i="165"/>
  <c r="CD88" i="165"/>
  <c r="CC88" i="165"/>
  <c r="CB88" i="165"/>
  <c r="BU88" i="165"/>
  <c r="BT88" i="165"/>
  <c r="BS88" i="165"/>
  <c r="BR88" i="165"/>
  <c r="BQ88" i="165"/>
  <c r="BP88" i="165"/>
  <c r="X88" i="165"/>
  <c r="W88" i="165"/>
  <c r="V88" i="165"/>
  <c r="U88" i="165"/>
  <c r="T88" i="165"/>
  <c r="S88" i="165"/>
  <c r="L88" i="165"/>
  <c r="K88" i="165"/>
  <c r="J88" i="165"/>
  <c r="I88" i="165"/>
  <c r="H88" i="165"/>
  <c r="G88" i="165"/>
  <c r="DE87" i="165"/>
  <c r="DD87" i="165"/>
  <c r="DC87" i="165"/>
  <c r="DB87" i="165"/>
  <c r="DA87" i="165"/>
  <c r="CZ87" i="165"/>
  <c r="CS87" i="165"/>
  <c r="CR87" i="165"/>
  <c r="CQ87" i="165"/>
  <c r="CP87" i="165"/>
  <c r="CO87" i="165"/>
  <c r="CN87" i="165"/>
  <c r="CG87" i="165"/>
  <c r="CF87" i="165"/>
  <c r="CE87" i="165"/>
  <c r="CD87" i="165"/>
  <c r="CC87" i="165"/>
  <c r="CB87" i="165"/>
  <c r="BU87" i="165"/>
  <c r="BT87" i="165"/>
  <c r="BS87" i="165"/>
  <c r="BR87" i="165"/>
  <c r="BQ87" i="165"/>
  <c r="BP87" i="165"/>
  <c r="X87" i="165"/>
  <c r="W87" i="165"/>
  <c r="V87" i="165"/>
  <c r="U87" i="165"/>
  <c r="T87" i="165"/>
  <c r="S87" i="165"/>
  <c r="L87" i="165"/>
  <c r="K87" i="165"/>
  <c r="J87" i="165"/>
  <c r="I87" i="165"/>
  <c r="H87" i="165"/>
  <c r="G87" i="165"/>
  <c r="DE86" i="165"/>
  <c r="DD86" i="165"/>
  <c r="DC86" i="165"/>
  <c r="DB86" i="165"/>
  <c r="DA86" i="165"/>
  <c r="CZ86" i="165"/>
  <c r="CS86" i="165"/>
  <c r="CR86" i="165"/>
  <c r="CQ86" i="165"/>
  <c r="CP86" i="165"/>
  <c r="CO86" i="165"/>
  <c r="CN86" i="165"/>
  <c r="CG86" i="165"/>
  <c r="CF86" i="165"/>
  <c r="CE86" i="165"/>
  <c r="CD86" i="165"/>
  <c r="CC86" i="165"/>
  <c r="CB86" i="165"/>
  <c r="BU86" i="165"/>
  <c r="BT86" i="165"/>
  <c r="BS86" i="165"/>
  <c r="BR86" i="165"/>
  <c r="BQ86" i="165"/>
  <c r="BP86" i="165"/>
  <c r="X86" i="165"/>
  <c r="W86" i="165"/>
  <c r="V86" i="165"/>
  <c r="U86" i="165"/>
  <c r="T86" i="165"/>
  <c r="S86" i="165"/>
  <c r="L86" i="165"/>
  <c r="K86" i="165"/>
  <c r="J86" i="165"/>
  <c r="I86" i="165"/>
  <c r="H86" i="165"/>
  <c r="G86" i="165"/>
  <c r="DE85" i="165"/>
  <c r="DD85" i="165"/>
  <c r="DC85" i="165"/>
  <c r="DB85" i="165"/>
  <c r="DA85" i="165"/>
  <c r="CZ85" i="165"/>
  <c r="CS85" i="165"/>
  <c r="CR85" i="165"/>
  <c r="CQ85" i="165"/>
  <c r="CP85" i="165"/>
  <c r="CO85" i="165"/>
  <c r="CN85" i="165"/>
  <c r="CG85" i="165"/>
  <c r="CF85" i="165"/>
  <c r="CE85" i="165"/>
  <c r="CD85" i="165"/>
  <c r="CC85" i="165"/>
  <c r="CB85" i="165"/>
  <c r="BU85" i="165"/>
  <c r="BT85" i="165"/>
  <c r="BS85" i="165"/>
  <c r="BR85" i="165"/>
  <c r="BQ85" i="165"/>
  <c r="BP85" i="165"/>
  <c r="X85" i="165"/>
  <c r="W85" i="165"/>
  <c r="V85" i="165"/>
  <c r="U85" i="165"/>
  <c r="T85" i="165"/>
  <c r="S85" i="165"/>
  <c r="L85" i="165"/>
  <c r="K85" i="165"/>
  <c r="J85" i="165"/>
  <c r="I85" i="165"/>
  <c r="H85" i="165"/>
  <c r="G85" i="165"/>
  <c r="DE84" i="165"/>
  <c r="DD84" i="165"/>
  <c r="DC84" i="165"/>
  <c r="DB84" i="165"/>
  <c r="DA84" i="165"/>
  <c r="CZ84" i="165"/>
  <c r="CS84" i="165"/>
  <c r="CR84" i="165"/>
  <c r="CQ84" i="165"/>
  <c r="CP84" i="165"/>
  <c r="CO84" i="165"/>
  <c r="CN84" i="165"/>
  <c r="CG84" i="165"/>
  <c r="CF84" i="165"/>
  <c r="CE84" i="165"/>
  <c r="CD84" i="165"/>
  <c r="CC84" i="165"/>
  <c r="CB84" i="165"/>
  <c r="BU84" i="165"/>
  <c r="BT84" i="165"/>
  <c r="BS84" i="165"/>
  <c r="BR84" i="165"/>
  <c r="BQ84" i="165"/>
  <c r="BP84" i="165"/>
  <c r="X84" i="165"/>
  <c r="W84" i="165"/>
  <c r="V84" i="165"/>
  <c r="U84" i="165"/>
  <c r="T84" i="165"/>
  <c r="S84" i="165"/>
  <c r="L84" i="165"/>
  <c r="K84" i="165"/>
  <c r="J84" i="165"/>
  <c r="I84" i="165"/>
  <c r="H84" i="165"/>
  <c r="G84" i="165"/>
  <c r="DE83" i="165"/>
  <c r="DD83" i="165"/>
  <c r="DC83" i="165"/>
  <c r="DB83" i="165"/>
  <c r="DA83" i="165"/>
  <c r="CZ83" i="165"/>
  <c r="CS83" i="165"/>
  <c r="CR83" i="165"/>
  <c r="CQ83" i="165"/>
  <c r="CP83" i="165"/>
  <c r="CO83" i="165"/>
  <c r="CN83" i="165"/>
  <c r="CG83" i="165"/>
  <c r="CF83" i="165"/>
  <c r="CE83" i="165"/>
  <c r="CD83" i="165"/>
  <c r="CC83" i="165"/>
  <c r="CB83" i="165"/>
  <c r="BU83" i="165"/>
  <c r="BT83" i="165"/>
  <c r="BS83" i="165"/>
  <c r="BR83" i="165"/>
  <c r="BQ83" i="165"/>
  <c r="BP83" i="165"/>
  <c r="AJ83" i="165"/>
  <c r="AI83" i="165"/>
  <c r="AH83" i="165"/>
  <c r="AG83" i="165"/>
  <c r="AF83" i="165"/>
  <c r="AE83" i="165"/>
  <c r="X83" i="165"/>
  <c r="W83" i="165"/>
  <c r="V83" i="165"/>
  <c r="U83" i="165"/>
  <c r="T83" i="165"/>
  <c r="S83" i="165"/>
  <c r="L83" i="165"/>
  <c r="K83" i="165"/>
  <c r="J83" i="165"/>
  <c r="I83" i="165"/>
  <c r="H83" i="165"/>
  <c r="G83" i="165"/>
  <c r="DE82" i="165"/>
  <c r="DD82" i="165"/>
  <c r="DC82" i="165"/>
  <c r="DB82" i="165"/>
  <c r="DA82" i="165"/>
  <c r="CZ82" i="165"/>
  <c r="CS82" i="165"/>
  <c r="CR82" i="165"/>
  <c r="CQ82" i="165"/>
  <c r="CP82" i="165"/>
  <c r="CO82" i="165"/>
  <c r="CN82" i="165"/>
  <c r="CG82" i="165"/>
  <c r="CF82" i="165"/>
  <c r="CE82" i="165"/>
  <c r="CD82" i="165"/>
  <c r="CC82" i="165"/>
  <c r="CB82" i="165"/>
  <c r="BU82" i="165"/>
  <c r="BT82" i="165"/>
  <c r="BS82" i="165"/>
  <c r="BR82" i="165"/>
  <c r="BQ82" i="165"/>
  <c r="BP82" i="165"/>
  <c r="AJ82" i="165"/>
  <c r="AI82" i="165"/>
  <c r="AH82" i="165"/>
  <c r="AG82" i="165"/>
  <c r="AF82" i="165"/>
  <c r="AE82" i="165"/>
  <c r="X82" i="165"/>
  <c r="W82" i="165"/>
  <c r="V82" i="165"/>
  <c r="U82" i="165"/>
  <c r="T82" i="165"/>
  <c r="S82" i="165"/>
  <c r="L82" i="165"/>
  <c r="K82" i="165"/>
  <c r="J82" i="165"/>
  <c r="I82" i="165"/>
  <c r="H82" i="165"/>
  <c r="G82" i="165"/>
  <c r="DE81" i="165"/>
  <c r="DD81" i="165"/>
  <c r="DC81" i="165"/>
  <c r="DB81" i="165"/>
  <c r="DA81" i="165"/>
  <c r="CZ81" i="165"/>
  <c r="CS81" i="165"/>
  <c r="CR81" i="165"/>
  <c r="CQ81" i="165"/>
  <c r="CP81" i="165"/>
  <c r="CO81" i="165"/>
  <c r="CN81" i="165"/>
  <c r="CG81" i="165"/>
  <c r="CF81" i="165"/>
  <c r="CE81" i="165"/>
  <c r="CD81" i="165"/>
  <c r="CC81" i="165"/>
  <c r="CB81" i="165"/>
  <c r="BU81" i="165"/>
  <c r="BT81" i="165"/>
  <c r="BS81" i="165"/>
  <c r="BR81" i="165"/>
  <c r="BQ81" i="165"/>
  <c r="BP81" i="165"/>
  <c r="AJ81" i="165"/>
  <c r="AI81" i="165"/>
  <c r="AH81" i="165"/>
  <c r="AG81" i="165"/>
  <c r="AF81" i="165"/>
  <c r="AE81" i="165"/>
  <c r="X81" i="165"/>
  <c r="W81" i="165"/>
  <c r="V81" i="165"/>
  <c r="U81" i="165"/>
  <c r="T81" i="165"/>
  <c r="S81" i="165"/>
  <c r="L81" i="165"/>
  <c r="K81" i="165"/>
  <c r="J81" i="165"/>
  <c r="I81" i="165"/>
  <c r="H81" i="165"/>
  <c r="G81" i="165"/>
  <c r="DE80" i="165"/>
  <c r="DD80" i="165"/>
  <c r="DC80" i="165"/>
  <c r="DB80" i="165"/>
  <c r="DA80" i="165"/>
  <c r="CZ80" i="165"/>
  <c r="CS80" i="165"/>
  <c r="CR80" i="165"/>
  <c r="CQ80" i="165"/>
  <c r="CP80" i="165"/>
  <c r="CO80" i="165"/>
  <c r="CN80" i="165"/>
  <c r="CG80" i="165"/>
  <c r="CF80" i="165"/>
  <c r="CE80" i="165"/>
  <c r="CD80" i="165"/>
  <c r="CC80" i="165"/>
  <c r="CB80" i="165"/>
  <c r="BU80" i="165"/>
  <c r="BT80" i="165"/>
  <c r="BS80" i="165"/>
  <c r="BR80" i="165"/>
  <c r="BQ80" i="165"/>
  <c r="BP80" i="165"/>
  <c r="AJ80" i="165"/>
  <c r="AI80" i="165"/>
  <c r="AH80" i="165"/>
  <c r="AG80" i="165"/>
  <c r="AF80" i="165"/>
  <c r="AE80" i="165"/>
  <c r="X80" i="165"/>
  <c r="W80" i="165"/>
  <c r="V80" i="165"/>
  <c r="U80" i="165"/>
  <c r="T80" i="165"/>
  <c r="S80" i="165"/>
  <c r="L80" i="165"/>
  <c r="K80" i="165"/>
  <c r="J80" i="165"/>
  <c r="I80" i="165"/>
  <c r="H80" i="165"/>
  <c r="G80" i="165"/>
  <c r="DE79" i="165"/>
  <c r="DD79" i="165"/>
  <c r="DC79" i="165"/>
  <c r="DB79" i="165"/>
  <c r="DA79" i="165"/>
  <c r="CZ79" i="165"/>
  <c r="CS79" i="165"/>
  <c r="CR79" i="165"/>
  <c r="CQ79" i="165"/>
  <c r="CP79" i="165"/>
  <c r="CO79" i="165"/>
  <c r="CN79" i="165"/>
  <c r="CG79" i="165"/>
  <c r="CF79" i="165"/>
  <c r="CE79" i="165"/>
  <c r="CD79" i="165"/>
  <c r="CC79" i="165"/>
  <c r="CB79" i="165"/>
  <c r="BU79" i="165"/>
  <c r="BT79" i="165"/>
  <c r="BS79" i="165"/>
  <c r="BR79" i="165"/>
  <c r="BQ79" i="165"/>
  <c r="BP79" i="165"/>
  <c r="AJ79" i="165"/>
  <c r="AI79" i="165"/>
  <c r="AH79" i="165"/>
  <c r="AG79" i="165"/>
  <c r="AF79" i="165"/>
  <c r="AE79" i="165"/>
  <c r="X79" i="165"/>
  <c r="W79" i="165"/>
  <c r="V79" i="165"/>
  <c r="U79" i="165"/>
  <c r="T79" i="165"/>
  <c r="S79" i="165"/>
  <c r="L79" i="165"/>
  <c r="K79" i="165"/>
  <c r="J79" i="165"/>
  <c r="I79" i="165"/>
  <c r="H79" i="165"/>
  <c r="G79" i="165"/>
  <c r="DE78" i="165"/>
  <c r="DD78" i="165"/>
  <c r="DC78" i="165"/>
  <c r="DB78" i="165"/>
  <c r="DA78" i="165"/>
  <c r="CZ78" i="165"/>
  <c r="CS78" i="165"/>
  <c r="CR78" i="165"/>
  <c r="CQ78" i="165"/>
  <c r="CP78" i="165"/>
  <c r="CO78" i="165"/>
  <c r="CN78" i="165"/>
  <c r="CG78" i="165"/>
  <c r="CF78" i="165"/>
  <c r="CE78" i="165"/>
  <c r="CD78" i="165"/>
  <c r="CC78" i="165"/>
  <c r="CB78" i="165"/>
  <c r="BU78" i="165"/>
  <c r="BT78" i="165"/>
  <c r="BS78" i="165"/>
  <c r="BR78" i="165"/>
  <c r="BQ78" i="165"/>
  <c r="BP78" i="165"/>
  <c r="AJ78" i="165"/>
  <c r="AI78" i="165"/>
  <c r="AH78" i="165"/>
  <c r="AG78" i="165"/>
  <c r="AF78" i="165"/>
  <c r="AE78" i="165"/>
  <c r="X78" i="165"/>
  <c r="W78" i="165"/>
  <c r="V78" i="165"/>
  <c r="U78" i="165"/>
  <c r="T78" i="165"/>
  <c r="S78" i="165"/>
  <c r="L78" i="165"/>
  <c r="K78" i="165"/>
  <c r="J78" i="165"/>
  <c r="I78" i="165"/>
  <c r="H78" i="165"/>
  <c r="G78" i="165"/>
  <c r="DE77" i="165"/>
  <c r="DD77" i="165"/>
  <c r="DC77" i="165"/>
  <c r="DB77" i="165"/>
  <c r="DA77" i="165"/>
  <c r="CZ77" i="165"/>
  <c r="CS77" i="165"/>
  <c r="CR77" i="165"/>
  <c r="CQ77" i="165"/>
  <c r="CP77" i="165"/>
  <c r="CO77" i="165"/>
  <c r="CN77" i="165"/>
  <c r="CG77" i="165"/>
  <c r="CF77" i="165"/>
  <c r="CE77" i="165"/>
  <c r="CD77" i="165"/>
  <c r="CC77" i="165"/>
  <c r="CB77" i="165"/>
  <c r="BU77" i="165"/>
  <c r="BT77" i="165"/>
  <c r="BS77" i="165"/>
  <c r="BR77" i="165"/>
  <c r="BQ77" i="165"/>
  <c r="BP77" i="165"/>
  <c r="AJ77" i="165"/>
  <c r="AI77" i="165"/>
  <c r="AH77" i="165"/>
  <c r="AG77" i="165"/>
  <c r="AF77" i="165"/>
  <c r="AE77" i="165"/>
  <c r="X77" i="165"/>
  <c r="W77" i="165"/>
  <c r="V77" i="165"/>
  <c r="U77" i="165"/>
  <c r="T77" i="165"/>
  <c r="S77" i="165"/>
  <c r="L77" i="165"/>
  <c r="K77" i="165"/>
  <c r="J77" i="165"/>
  <c r="I77" i="165"/>
  <c r="H77" i="165"/>
  <c r="G77" i="165"/>
  <c r="DE76" i="165"/>
  <c r="DD76" i="165"/>
  <c r="DC76" i="165"/>
  <c r="DB76" i="165"/>
  <c r="DA76" i="165"/>
  <c r="CZ76" i="165"/>
  <c r="CS76" i="165"/>
  <c r="CR76" i="165"/>
  <c r="CQ76" i="165"/>
  <c r="CP76" i="165"/>
  <c r="CO76" i="165"/>
  <c r="CN76" i="165"/>
  <c r="CG76" i="165"/>
  <c r="CF76" i="165"/>
  <c r="CE76" i="165"/>
  <c r="CD76" i="165"/>
  <c r="CC76" i="165"/>
  <c r="CB76" i="165"/>
  <c r="BU76" i="165"/>
  <c r="BT76" i="165"/>
  <c r="BS76" i="165"/>
  <c r="BR76" i="165"/>
  <c r="BQ76" i="165"/>
  <c r="BP76" i="165"/>
  <c r="AJ76" i="165"/>
  <c r="AI76" i="165"/>
  <c r="AH76" i="165"/>
  <c r="AG76" i="165"/>
  <c r="AF76" i="165"/>
  <c r="AE76" i="165"/>
  <c r="X76" i="165"/>
  <c r="W76" i="165"/>
  <c r="V76" i="165"/>
  <c r="U76" i="165"/>
  <c r="T76" i="165"/>
  <c r="S76" i="165"/>
  <c r="L76" i="165"/>
  <c r="K76" i="165"/>
  <c r="J76" i="165"/>
  <c r="I76" i="165"/>
  <c r="H76" i="165"/>
  <c r="G76" i="165"/>
  <c r="DE75" i="165"/>
  <c r="DD75" i="165"/>
  <c r="DC75" i="165"/>
  <c r="DB75" i="165"/>
  <c r="DA75" i="165"/>
  <c r="CZ75" i="165"/>
  <c r="CS75" i="165"/>
  <c r="CR75" i="165"/>
  <c r="CQ75" i="165"/>
  <c r="CP75" i="165"/>
  <c r="CO75" i="165"/>
  <c r="CN75" i="165"/>
  <c r="CG75" i="165"/>
  <c r="CF75" i="165"/>
  <c r="CE75" i="165"/>
  <c r="CD75" i="165"/>
  <c r="CC75" i="165"/>
  <c r="CB75" i="165"/>
  <c r="BU75" i="165"/>
  <c r="BT75" i="165"/>
  <c r="BS75" i="165"/>
  <c r="BR75" i="165"/>
  <c r="BQ75" i="165"/>
  <c r="BP75" i="165"/>
  <c r="AJ75" i="165"/>
  <c r="AI75" i="165"/>
  <c r="AH75" i="165"/>
  <c r="AG75" i="165"/>
  <c r="AF75" i="165"/>
  <c r="AE75" i="165"/>
  <c r="X75" i="165"/>
  <c r="W75" i="165"/>
  <c r="V75" i="165"/>
  <c r="U75" i="165"/>
  <c r="T75" i="165"/>
  <c r="S75" i="165"/>
  <c r="L75" i="165"/>
  <c r="K75" i="165"/>
  <c r="J75" i="165"/>
  <c r="I75" i="165"/>
  <c r="H75" i="165"/>
  <c r="G75" i="165"/>
  <c r="DE74" i="165"/>
  <c r="DD74" i="165"/>
  <c r="DC74" i="165"/>
  <c r="DB74" i="165"/>
  <c r="DA74" i="165"/>
  <c r="CZ74" i="165"/>
  <c r="CS74" i="165"/>
  <c r="CR74" i="165"/>
  <c r="CQ74" i="165"/>
  <c r="CP74" i="165"/>
  <c r="CO74" i="165"/>
  <c r="CN74" i="165"/>
  <c r="CG74" i="165"/>
  <c r="CF74" i="165"/>
  <c r="CE74" i="165"/>
  <c r="CD74" i="165"/>
  <c r="CC74" i="165"/>
  <c r="CB74" i="165"/>
  <c r="BU74" i="165"/>
  <c r="BT74" i="165"/>
  <c r="BS74" i="165"/>
  <c r="BR74" i="165"/>
  <c r="BQ74" i="165"/>
  <c r="BP74" i="165"/>
  <c r="AJ74" i="165"/>
  <c r="AI74" i="165"/>
  <c r="AH74" i="165"/>
  <c r="AG74" i="165"/>
  <c r="AF74" i="165"/>
  <c r="AE74" i="165"/>
  <c r="X74" i="165"/>
  <c r="W74" i="165"/>
  <c r="V74" i="165"/>
  <c r="U74" i="165"/>
  <c r="T74" i="165"/>
  <c r="S74" i="165"/>
  <c r="L74" i="165"/>
  <c r="K74" i="165"/>
  <c r="J74" i="165"/>
  <c r="I74" i="165"/>
  <c r="H74" i="165"/>
  <c r="G74" i="165"/>
  <c r="DE73" i="165"/>
  <c r="DD73" i="165"/>
  <c r="DC73" i="165"/>
  <c r="DB73" i="165"/>
  <c r="DA73" i="165"/>
  <c r="CZ73" i="165"/>
  <c r="CS73" i="165"/>
  <c r="CR73" i="165"/>
  <c r="CQ73" i="165"/>
  <c r="CP73" i="165"/>
  <c r="CO73" i="165"/>
  <c r="CN73" i="165"/>
  <c r="CG73" i="165"/>
  <c r="CF73" i="165"/>
  <c r="CE73" i="165"/>
  <c r="CD73" i="165"/>
  <c r="CC73" i="165"/>
  <c r="CB73" i="165"/>
  <c r="BU73" i="165"/>
  <c r="BT73" i="165"/>
  <c r="BS73" i="165"/>
  <c r="BR73" i="165"/>
  <c r="BQ73" i="165"/>
  <c r="BP73" i="165"/>
  <c r="AJ73" i="165"/>
  <c r="AI73" i="165"/>
  <c r="AH73" i="165"/>
  <c r="AG73" i="165"/>
  <c r="AF73" i="165"/>
  <c r="AE73" i="165"/>
  <c r="X73" i="165"/>
  <c r="W73" i="165"/>
  <c r="V73" i="165"/>
  <c r="U73" i="165"/>
  <c r="T73" i="165"/>
  <c r="S73" i="165"/>
  <c r="L73" i="165"/>
  <c r="K73" i="165"/>
  <c r="J73" i="165"/>
  <c r="I73" i="165"/>
  <c r="H73" i="165"/>
  <c r="G73" i="165"/>
  <c r="DE72" i="165"/>
  <c r="DD72" i="165"/>
  <c r="DC72" i="165"/>
  <c r="DB72" i="165"/>
  <c r="DA72" i="165"/>
  <c r="CZ72" i="165"/>
  <c r="CS72" i="165"/>
  <c r="CR72" i="165"/>
  <c r="CQ72" i="165"/>
  <c r="CP72" i="165"/>
  <c r="CO72" i="165"/>
  <c r="CN72" i="165"/>
  <c r="CG72" i="165"/>
  <c r="CF72" i="165"/>
  <c r="CE72" i="165"/>
  <c r="CD72" i="165"/>
  <c r="CC72" i="165"/>
  <c r="CB72" i="165"/>
  <c r="BU72" i="165"/>
  <c r="BT72" i="165"/>
  <c r="BS72" i="165"/>
  <c r="BR72" i="165"/>
  <c r="BQ72" i="165"/>
  <c r="BP72" i="165"/>
  <c r="AJ72" i="165"/>
  <c r="AI72" i="165"/>
  <c r="AH72" i="165"/>
  <c r="AG72" i="165"/>
  <c r="AF72" i="165"/>
  <c r="AE72" i="165"/>
  <c r="X72" i="165"/>
  <c r="W72" i="165"/>
  <c r="V72" i="165"/>
  <c r="U72" i="165"/>
  <c r="T72" i="165"/>
  <c r="S72" i="165"/>
  <c r="L72" i="165"/>
  <c r="K72" i="165"/>
  <c r="J72" i="165"/>
  <c r="I72" i="165"/>
  <c r="H72" i="165"/>
  <c r="G72" i="165"/>
  <c r="DE71" i="165"/>
  <c r="DD71" i="165"/>
  <c r="DC71" i="165"/>
  <c r="DB71" i="165"/>
  <c r="DA71" i="165"/>
  <c r="CZ71" i="165"/>
  <c r="CS71" i="165"/>
  <c r="CR71" i="165"/>
  <c r="CQ71" i="165"/>
  <c r="CP71" i="165"/>
  <c r="CO71" i="165"/>
  <c r="CN71" i="165"/>
  <c r="CG71" i="165"/>
  <c r="CF71" i="165"/>
  <c r="CE71" i="165"/>
  <c r="CD71" i="165"/>
  <c r="CC71" i="165"/>
  <c r="CB71" i="165"/>
  <c r="BU71" i="165"/>
  <c r="BT71" i="165"/>
  <c r="BS71" i="165"/>
  <c r="BR71" i="165"/>
  <c r="BQ71" i="165"/>
  <c r="BP71" i="165"/>
  <c r="AJ71" i="165"/>
  <c r="AI71" i="165"/>
  <c r="AH71" i="165"/>
  <c r="AG71" i="165"/>
  <c r="AF71" i="165"/>
  <c r="AE71" i="165"/>
  <c r="X71" i="165"/>
  <c r="W71" i="165"/>
  <c r="V71" i="165"/>
  <c r="U71" i="165"/>
  <c r="T71" i="165"/>
  <c r="S71" i="165"/>
  <c r="L71" i="165"/>
  <c r="K71" i="165"/>
  <c r="J71" i="165"/>
  <c r="I71" i="165"/>
  <c r="H71" i="165"/>
  <c r="G71" i="165"/>
  <c r="DE70" i="165"/>
  <c r="DD70" i="165"/>
  <c r="DC70" i="165"/>
  <c r="DB70" i="165"/>
  <c r="DA70" i="165"/>
  <c r="CZ70" i="165"/>
  <c r="CS70" i="165"/>
  <c r="CR70" i="165"/>
  <c r="CQ70" i="165"/>
  <c r="CP70" i="165"/>
  <c r="CO70" i="165"/>
  <c r="CN70" i="165"/>
  <c r="CG70" i="165"/>
  <c r="CF70" i="165"/>
  <c r="CE70" i="165"/>
  <c r="CD70" i="165"/>
  <c r="CC70" i="165"/>
  <c r="CB70" i="165"/>
  <c r="BU70" i="165"/>
  <c r="BT70" i="165"/>
  <c r="BS70" i="165"/>
  <c r="BR70" i="165"/>
  <c r="BQ70" i="165"/>
  <c r="BP70" i="165"/>
  <c r="AJ70" i="165"/>
  <c r="AI70" i="165"/>
  <c r="AH70" i="165"/>
  <c r="AG70" i="165"/>
  <c r="AF70" i="165"/>
  <c r="AE70" i="165"/>
  <c r="X70" i="165"/>
  <c r="W70" i="165"/>
  <c r="V70" i="165"/>
  <c r="U70" i="165"/>
  <c r="T70" i="165"/>
  <c r="S70" i="165"/>
  <c r="L70" i="165"/>
  <c r="K70" i="165"/>
  <c r="J70" i="165"/>
  <c r="I70" i="165"/>
  <c r="H70" i="165"/>
  <c r="G70" i="165"/>
  <c r="DE69" i="165"/>
  <c r="DD69" i="165"/>
  <c r="DC69" i="165"/>
  <c r="DB69" i="165"/>
  <c r="DA69" i="165"/>
  <c r="CZ69" i="165"/>
  <c r="CS69" i="165"/>
  <c r="CR69" i="165"/>
  <c r="CQ69" i="165"/>
  <c r="CP69" i="165"/>
  <c r="CO69" i="165"/>
  <c r="CN69" i="165"/>
  <c r="CG69" i="165"/>
  <c r="CF69" i="165"/>
  <c r="CE69" i="165"/>
  <c r="CD69" i="165"/>
  <c r="CC69" i="165"/>
  <c r="CB69" i="165"/>
  <c r="BU69" i="165"/>
  <c r="BT69" i="165"/>
  <c r="BS69" i="165"/>
  <c r="BR69" i="165"/>
  <c r="BQ69" i="165"/>
  <c r="BP69" i="165"/>
  <c r="AJ69" i="165"/>
  <c r="AI69" i="165"/>
  <c r="AH69" i="165"/>
  <c r="AG69" i="165"/>
  <c r="AF69" i="165"/>
  <c r="AE69" i="165"/>
  <c r="X69" i="165"/>
  <c r="W69" i="165"/>
  <c r="V69" i="165"/>
  <c r="U69" i="165"/>
  <c r="T69" i="165"/>
  <c r="S69" i="165"/>
  <c r="L69" i="165"/>
  <c r="K69" i="165"/>
  <c r="J69" i="165"/>
  <c r="I69" i="165"/>
  <c r="H69" i="165"/>
  <c r="G69" i="165"/>
  <c r="DE68" i="165"/>
  <c r="DD68" i="165"/>
  <c r="DC68" i="165"/>
  <c r="DB68" i="165"/>
  <c r="DA68" i="165"/>
  <c r="CZ68" i="165"/>
  <c r="CS68" i="165"/>
  <c r="CR68" i="165"/>
  <c r="CQ68" i="165"/>
  <c r="CP68" i="165"/>
  <c r="CO68" i="165"/>
  <c r="CN68" i="165"/>
  <c r="CG68" i="165"/>
  <c r="CF68" i="165"/>
  <c r="CE68" i="165"/>
  <c r="CD68" i="165"/>
  <c r="CC68" i="165"/>
  <c r="CB68" i="165"/>
  <c r="BU68" i="165"/>
  <c r="BT68" i="165"/>
  <c r="BS68" i="165"/>
  <c r="BR68" i="165"/>
  <c r="BQ68" i="165"/>
  <c r="BP68" i="165"/>
  <c r="AJ68" i="165"/>
  <c r="AI68" i="165"/>
  <c r="AH68" i="165"/>
  <c r="AG68" i="165"/>
  <c r="AF68" i="165"/>
  <c r="AE68" i="165"/>
  <c r="X68" i="165"/>
  <c r="W68" i="165"/>
  <c r="V68" i="165"/>
  <c r="U68" i="165"/>
  <c r="T68" i="165"/>
  <c r="S68" i="165"/>
  <c r="L68" i="165"/>
  <c r="K68" i="165"/>
  <c r="J68" i="165"/>
  <c r="I68" i="165"/>
  <c r="H68" i="165"/>
  <c r="G68" i="165"/>
  <c r="DE67" i="165"/>
  <c r="DD67" i="165"/>
  <c r="DC67" i="165"/>
  <c r="DB67" i="165"/>
  <c r="DA67" i="165"/>
  <c r="CZ67" i="165"/>
  <c r="CS67" i="165"/>
  <c r="CR67" i="165"/>
  <c r="CQ67" i="165"/>
  <c r="CP67" i="165"/>
  <c r="CO67" i="165"/>
  <c r="CN67" i="165"/>
  <c r="CG67" i="165"/>
  <c r="CF67" i="165"/>
  <c r="CE67" i="165"/>
  <c r="CD67" i="165"/>
  <c r="CC67" i="165"/>
  <c r="CB67" i="165"/>
  <c r="BU67" i="165"/>
  <c r="BT67" i="165"/>
  <c r="BS67" i="165"/>
  <c r="BR67" i="165"/>
  <c r="BQ67" i="165"/>
  <c r="BP67" i="165"/>
  <c r="AJ67" i="165"/>
  <c r="AI67" i="165"/>
  <c r="AH67" i="165"/>
  <c r="AG67" i="165"/>
  <c r="AF67" i="165"/>
  <c r="AE67" i="165"/>
  <c r="X67" i="165"/>
  <c r="W67" i="165"/>
  <c r="V67" i="165"/>
  <c r="U67" i="165"/>
  <c r="T67" i="165"/>
  <c r="S67" i="165"/>
  <c r="L67" i="165"/>
  <c r="K67" i="165"/>
  <c r="J67" i="165"/>
  <c r="I67" i="165"/>
  <c r="H67" i="165"/>
  <c r="G67" i="165"/>
  <c r="DE66" i="165"/>
  <c r="DD66" i="165"/>
  <c r="DC66" i="165"/>
  <c r="DB66" i="165"/>
  <c r="DA66" i="165"/>
  <c r="CZ66" i="165"/>
  <c r="CS66" i="165"/>
  <c r="CR66" i="165"/>
  <c r="CQ66" i="165"/>
  <c r="CP66" i="165"/>
  <c r="CO66" i="165"/>
  <c r="CN66" i="165"/>
  <c r="CG66" i="165"/>
  <c r="CF66" i="165"/>
  <c r="CE66" i="165"/>
  <c r="CD66" i="165"/>
  <c r="CC66" i="165"/>
  <c r="CB66" i="165"/>
  <c r="BU66" i="165"/>
  <c r="BT66" i="165"/>
  <c r="BS66" i="165"/>
  <c r="BR66" i="165"/>
  <c r="BQ66" i="165"/>
  <c r="BP66" i="165"/>
  <c r="AJ66" i="165"/>
  <c r="AI66" i="165"/>
  <c r="AH66" i="165"/>
  <c r="AG66" i="165"/>
  <c r="AF66" i="165"/>
  <c r="AE66" i="165"/>
  <c r="X66" i="165"/>
  <c r="W66" i="165"/>
  <c r="V66" i="165"/>
  <c r="U66" i="165"/>
  <c r="T66" i="165"/>
  <c r="S66" i="165"/>
  <c r="L66" i="165"/>
  <c r="K66" i="165"/>
  <c r="J66" i="165"/>
  <c r="I66" i="165"/>
  <c r="H66" i="165"/>
  <c r="G66" i="165"/>
  <c r="DE65" i="165"/>
  <c r="DD65" i="165"/>
  <c r="DC65" i="165"/>
  <c r="DB65" i="165"/>
  <c r="DA65" i="165"/>
  <c r="CZ65" i="165"/>
  <c r="CS65" i="165"/>
  <c r="CR65" i="165"/>
  <c r="CQ65" i="165"/>
  <c r="CP65" i="165"/>
  <c r="CO65" i="165"/>
  <c r="CN65" i="165"/>
  <c r="CG65" i="165"/>
  <c r="CF65" i="165"/>
  <c r="CE65" i="165"/>
  <c r="CD65" i="165"/>
  <c r="CC65" i="165"/>
  <c r="CB65" i="165"/>
  <c r="BU65" i="165"/>
  <c r="BT65" i="165"/>
  <c r="BS65" i="165"/>
  <c r="BR65" i="165"/>
  <c r="BQ65" i="165"/>
  <c r="BP65" i="165"/>
  <c r="AJ65" i="165"/>
  <c r="AI65" i="165"/>
  <c r="AH65" i="165"/>
  <c r="AG65" i="165"/>
  <c r="AF65" i="165"/>
  <c r="AE65" i="165"/>
  <c r="X65" i="165"/>
  <c r="W65" i="165"/>
  <c r="V65" i="165"/>
  <c r="U65" i="165"/>
  <c r="T65" i="165"/>
  <c r="S65" i="165"/>
  <c r="L65" i="165"/>
  <c r="K65" i="165"/>
  <c r="J65" i="165"/>
  <c r="I65" i="165"/>
  <c r="H65" i="165"/>
  <c r="G65" i="165"/>
  <c r="DE64" i="165"/>
  <c r="DD64" i="165"/>
  <c r="DC64" i="165"/>
  <c r="DB64" i="165"/>
  <c r="DA64" i="165"/>
  <c r="CZ64" i="165"/>
  <c r="CS64" i="165"/>
  <c r="CR64" i="165"/>
  <c r="CQ64" i="165"/>
  <c r="CP64" i="165"/>
  <c r="CO64" i="165"/>
  <c r="CN64" i="165"/>
  <c r="CG64" i="165"/>
  <c r="CF64" i="165"/>
  <c r="CE64" i="165"/>
  <c r="CD64" i="165"/>
  <c r="CC64" i="165"/>
  <c r="CB64" i="165"/>
  <c r="BU64" i="165"/>
  <c r="BT64" i="165"/>
  <c r="BS64" i="165"/>
  <c r="BR64" i="165"/>
  <c r="BQ64" i="165"/>
  <c r="BP64" i="165"/>
  <c r="AJ64" i="165"/>
  <c r="AI64" i="165"/>
  <c r="AH64" i="165"/>
  <c r="AG64" i="165"/>
  <c r="AF64" i="165"/>
  <c r="AE64" i="165"/>
  <c r="X64" i="165"/>
  <c r="W64" i="165"/>
  <c r="V64" i="165"/>
  <c r="U64" i="165"/>
  <c r="T64" i="165"/>
  <c r="S64" i="165"/>
  <c r="L64" i="165"/>
  <c r="K64" i="165"/>
  <c r="J64" i="165"/>
  <c r="I64" i="165"/>
  <c r="H64" i="165"/>
  <c r="G64" i="165"/>
  <c r="DE63" i="165"/>
  <c r="DD63" i="165"/>
  <c r="DC63" i="165"/>
  <c r="DB63" i="165"/>
  <c r="DA63" i="165"/>
  <c r="CZ63" i="165"/>
  <c r="CS63" i="165"/>
  <c r="CR63" i="165"/>
  <c r="CQ63" i="165"/>
  <c r="CP63" i="165"/>
  <c r="CO63" i="165"/>
  <c r="CN63" i="165"/>
  <c r="CG63" i="165"/>
  <c r="CF63" i="165"/>
  <c r="CE63" i="165"/>
  <c r="CD63" i="165"/>
  <c r="CC63" i="165"/>
  <c r="CB63" i="165"/>
  <c r="BU63" i="165"/>
  <c r="BT63" i="165"/>
  <c r="BS63" i="165"/>
  <c r="BR63" i="165"/>
  <c r="BQ63" i="165"/>
  <c r="BP63" i="165"/>
  <c r="AV63" i="165"/>
  <c r="AU63" i="165"/>
  <c r="AT63" i="165"/>
  <c r="AS63" i="165"/>
  <c r="AR63" i="165"/>
  <c r="AQ63" i="165"/>
  <c r="AJ63" i="165"/>
  <c r="AI63" i="165"/>
  <c r="AH63" i="165"/>
  <c r="AG63" i="165"/>
  <c r="AF63" i="165"/>
  <c r="AE63" i="165"/>
  <c r="X63" i="165"/>
  <c r="W63" i="165"/>
  <c r="V63" i="165"/>
  <c r="U63" i="165"/>
  <c r="T63" i="165"/>
  <c r="S63" i="165"/>
  <c r="L63" i="165"/>
  <c r="K63" i="165"/>
  <c r="J63" i="165"/>
  <c r="I63" i="165"/>
  <c r="H63" i="165"/>
  <c r="G63" i="165"/>
  <c r="DE62" i="165"/>
  <c r="DD62" i="165"/>
  <c r="DC62" i="165"/>
  <c r="DB62" i="165"/>
  <c r="DA62" i="165"/>
  <c r="CZ62" i="165"/>
  <c r="CS62" i="165"/>
  <c r="CR62" i="165"/>
  <c r="CQ62" i="165"/>
  <c r="CP62" i="165"/>
  <c r="CO62" i="165"/>
  <c r="CN62" i="165"/>
  <c r="CG62" i="165"/>
  <c r="CF62" i="165"/>
  <c r="CE62" i="165"/>
  <c r="CD62" i="165"/>
  <c r="CC62" i="165"/>
  <c r="CB62" i="165"/>
  <c r="BU62" i="165"/>
  <c r="BT62" i="165"/>
  <c r="BS62" i="165"/>
  <c r="BR62" i="165"/>
  <c r="BQ62" i="165"/>
  <c r="BP62" i="165"/>
  <c r="BH62" i="165"/>
  <c r="BG62" i="165"/>
  <c r="BF62" i="165"/>
  <c r="BE62" i="165"/>
  <c r="BD62" i="165"/>
  <c r="BC62" i="165"/>
  <c r="AV62" i="165"/>
  <c r="AU62" i="165"/>
  <c r="AT62" i="165"/>
  <c r="AS62" i="165"/>
  <c r="AR62" i="165"/>
  <c r="AQ62" i="165"/>
  <c r="AJ62" i="165"/>
  <c r="AI62" i="165"/>
  <c r="AH62" i="165"/>
  <c r="AG62" i="165"/>
  <c r="AF62" i="165"/>
  <c r="AE62" i="165"/>
  <c r="X62" i="165"/>
  <c r="W62" i="165"/>
  <c r="V62" i="165"/>
  <c r="U62" i="165"/>
  <c r="T62" i="165"/>
  <c r="S62" i="165"/>
  <c r="L62" i="165"/>
  <c r="K62" i="165"/>
  <c r="J62" i="165"/>
  <c r="I62" i="165"/>
  <c r="H62" i="165"/>
  <c r="G62" i="165"/>
  <c r="DE61" i="165"/>
  <c r="DD61" i="165"/>
  <c r="DC61" i="165"/>
  <c r="DB61" i="165"/>
  <c r="DA61" i="165"/>
  <c r="CZ61" i="165"/>
  <c r="CS61" i="165"/>
  <c r="CR61" i="165"/>
  <c r="CQ61" i="165"/>
  <c r="CP61" i="165"/>
  <c r="CO61" i="165"/>
  <c r="CN61" i="165"/>
  <c r="CG61" i="165"/>
  <c r="CF61" i="165"/>
  <c r="CE61" i="165"/>
  <c r="CD61" i="165"/>
  <c r="CC61" i="165"/>
  <c r="CB61" i="165"/>
  <c r="BU61" i="165"/>
  <c r="BT61" i="165"/>
  <c r="BS61" i="165"/>
  <c r="BR61" i="165"/>
  <c r="BQ61" i="165"/>
  <c r="BP61" i="165"/>
  <c r="BH61" i="165"/>
  <c r="BG61" i="165"/>
  <c r="BF61" i="165"/>
  <c r="BE61" i="165"/>
  <c r="BD61" i="165"/>
  <c r="BC61" i="165"/>
  <c r="AV61" i="165"/>
  <c r="AU61" i="165"/>
  <c r="AT61" i="165"/>
  <c r="AS61" i="165"/>
  <c r="AR61" i="165"/>
  <c r="AQ61" i="165"/>
  <c r="AJ61" i="165"/>
  <c r="AI61" i="165"/>
  <c r="AH61" i="165"/>
  <c r="AG61" i="165"/>
  <c r="AF61" i="165"/>
  <c r="AE61" i="165"/>
  <c r="X61" i="165"/>
  <c r="W61" i="165"/>
  <c r="V61" i="165"/>
  <c r="U61" i="165"/>
  <c r="T61" i="165"/>
  <c r="S61" i="165"/>
  <c r="L61" i="165"/>
  <c r="K61" i="165"/>
  <c r="J61" i="165"/>
  <c r="I61" i="165"/>
  <c r="H61" i="165"/>
  <c r="G61" i="165"/>
  <c r="DE60" i="165"/>
  <c r="DD60" i="165"/>
  <c r="DC60" i="165"/>
  <c r="DB60" i="165"/>
  <c r="DA60" i="165"/>
  <c r="CZ60" i="165"/>
  <c r="CS60" i="165"/>
  <c r="CR60" i="165"/>
  <c r="CQ60" i="165"/>
  <c r="CP60" i="165"/>
  <c r="CO60" i="165"/>
  <c r="CN60" i="165"/>
  <c r="CG60" i="165"/>
  <c r="CF60" i="165"/>
  <c r="CE60" i="165"/>
  <c r="CD60" i="165"/>
  <c r="CC60" i="165"/>
  <c r="CB60" i="165"/>
  <c r="BU60" i="165"/>
  <c r="BT60" i="165"/>
  <c r="BS60" i="165"/>
  <c r="BR60" i="165"/>
  <c r="BQ60" i="165"/>
  <c r="BP60" i="165"/>
  <c r="BH60" i="165"/>
  <c r="BG60" i="165"/>
  <c r="BF60" i="165"/>
  <c r="BE60" i="165"/>
  <c r="BD60" i="165"/>
  <c r="BC60" i="165"/>
  <c r="AV60" i="165"/>
  <c r="AU60" i="165"/>
  <c r="AT60" i="165"/>
  <c r="AS60" i="165"/>
  <c r="AR60" i="165"/>
  <c r="AQ60" i="165"/>
  <c r="AJ60" i="165"/>
  <c r="AI60" i="165"/>
  <c r="AH60" i="165"/>
  <c r="AG60" i="165"/>
  <c r="AF60" i="165"/>
  <c r="AE60" i="165"/>
  <c r="X60" i="165"/>
  <c r="W60" i="165"/>
  <c r="V60" i="165"/>
  <c r="U60" i="165"/>
  <c r="T60" i="165"/>
  <c r="S60" i="165"/>
  <c r="L60" i="165"/>
  <c r="K60" i="165"/>
  <c r="J60" i="165"/>
  <c r="I60" i="165"/>
  <c r="H60" i="165"/>
  <c r="G60" i="165"/>
  <c r="DE59" i="165"/>
  <c r="DD59" i="165"/>
  <c r="DC59" i="165"/>
  <c r="DB59" i="165"/>
  <c r="DA59" i="165"/>
  <c r="CZ59" i="165"/>
  <c r="CS59" i="165"/>
  <c r="CR59" i="165"/>
  <c r="CQ59" i="165"/>
  <c r="CP59" i="165"/>
  <c r="CO59" i="165"/>
  <c r="CN59" i="165"/>
  <c r="CG59" i="165"/>
  <c r="CF59" i="165"/>
  <c r="CE59" i="165"/>
  <c r="CD59" i="165"/>
  <c r="CC59" i="165"/>
  <c r="CB59" i="165"/>
  <c r="BU59" i="165"/>
  <c r="BT59" i="165"/>
  <c r="BS59" i="165"/>
  <c r="BR59" i="165"/>
  <c r="BQ59" i="165"/>
  <c r="BP59" i="165"/>
  <c r="BH59" i="165"/>
  <c r="BG59" i="165"/>
  <c r="BF59" i="165"/>
  <c r="BE59" i="165"/>
  <c r="BD59" i="165"/>
  <c r="BC59" i="165"/>
  <c r="AV59" i="165"/>
  <c r="AU59" i="165"/>
  <c r="AT59" i="165"/>
  <c r="AS59" i="165"/>
  <c r="AR59" i="165"/>
  <c r="AQ59" i="165"/>
  <c r="AJ59" i="165"/>
  <c r="AI59" i="165"/>
  <c r="AH59" i="165"/>
  <c r="AG59" i="165"/>
  <c r="AF59" i="165"/>
  <c r="AE59" i="165"/>
  <c r="X59" i="165"/>
  <c r="W59" i="165"/>
  <c r="V59" i="165"/>
  <c r="U59" i="165"/>
  <c r="T59" i="165"/>
  <c r="S59" i="165"/>
  <c r="L59" i="165"/>
  <c r="K59" i="165"/>
  <c r="J59" i="165"/>
  <c r="I59" i="165"/>
  <c r="H59" i="165"/>
  <c r="G59" i="165"/>
  <c r="DE58" i="165"/>
  <c r="DD58" i="165"/>
  <c r="DC58" i="165"/>
  <c r="DB58" i="165"/>
  <c r="DA58" i="165"/>
  <c r="CZ58" i="165"/>
  <c r="CS58" i="165"/>
  <c r="CR58" i="165"/>
  <c r="CQ58" i="165"/>
  <c r="CP58" i="165"/>
  <c r="CO58" i="165"/>
  <c r="CN58" i="165"/>
  <c r="CG58" i="165"/>
  <c r="CF58" i="165"/>
  <c r="CE58" i="165"/>
  <c r="CD58" i="165"/>
  <c r="CC58" i="165"/>
  <c r="CB58" i="165"/>
  <c r="BU58" i="165"/>
  <c r="BT58" i="165"/>
  <c r="BS58" i="165"/>
  <c r="BR58" i="165"/>
  <c r="BQ58" i="165"/>
  <c r="BP58" i="165"/>
  <c r="BH58" i="165"/>
  <c r="BG58" i="165"/>
  <c r="BF58" i="165"/>
  <c r="BE58" i="165"/>
  <c r="BD58" i="165"/>
  <c r="BC58" i="165"/>
  <c r="AV58" i="165"/>
  <c r="AU58" i="165"/>
  <c r="AT58" i="165"/>
  <c r="AS58" i="165"/>
  <c r="AR58" i="165"/>
  <c r="AQ58" i="165"/>
  <c r="AJ58" i="165"/>
  <c r="AI58" i="165"/>
  <c r="AH58" i="165"/>
  <c r="AG58" i="165"/>
  <c r="AF58" i="165"/>
  <c r="AE58" i="165"/>
  <c r="X58" i="165"/>
  <c r="W58" i="165"/>
  <c r="V58" i="165"/>
  <c r="U58" i="165"/>
  <c r="T58" i="165"/>
  <c r="S58" i="165"/>
  <c r="L58" i="165"/>
  <c r="K58" i="165"/>
  <c r="J58" i="165"/>
  <c r="I58" i="165"/>
  <c r="H58" i="165"/>
  <c r="G58" i="165"/>
  <c r="DE57" i="165"/>
  <c r="DD57" i="165"/>
  <c r="DC57" i="165"/>
  <c r="DB57" i="165"/>
  <c r="DA57" i="165"/>
  <c r="CZ57" i="165"/>
  <c r="CS57" i="165"/>
  <c r="CR57" i="165"/>
  <c r="CQ57" i="165"/>
  <c r="CP57" i="165"/>
  <c r="CO57" i="165"/>
  <c r="CN57" i="165"/>
  <c r="CG57" i="165"/>
  <c r="CF57" i="165"/>
  <c r="CE57" i="165"/>
  <c r="CD57" i="165"/>
  <c r="CC57" i="165"/>
  <c r="CB57" i="165"/>
  <c r="BU57" i="165"/>
  <c r="BT57" i="165"/>
  <c r="BS57" i="165"/>
  <c r="BR57" i="165"/>
  <c r="BQ57" i="165"/>
  <c r="BP57" i="165"/>
  <c r="BH57" i="165"/>
  <c r="BG57" i="165"/>
  <c r="BF57" i="165"/>
  <c r="BE57" i="165"/>
  <c r="BD57" i="165"/>
  <c r="BC57" i="165"/>
  <c r="AV57" i="165"/>
  <c r="AU57" i="165"/>
  <c r="AT57" i="165"/>
  <c r="AS57" i="165"/>
  <c r="AR57" i="165"/>
  <c r="AQ57" i="165"/>
  <c r="AJ57" i="165"/>
  <c r="AI57" i="165"/>
  <c r="AH57" i="165"/>
  <c r="AG57" i="165"/>
  <c r="AF57" i="165"/>
  <c r="AE57" i="165"/>
  <c r="X57" i="165"/>
  <c r="W57" i="165"/>
  <c r="V57" i="165"/>
  <c r="U57" i="165"/>
  <c r="T57" i="165"/>
  <c r="S57" i="165"/>
  <c r="L57" i="165"/>
  <c r="K57" i="165"/>
  <c r="J57" i="165"/>
  <c r="I57" i="165"/>
  <c r="H57" i="165"/>
  <c r="G57" i="165"/>
  <c r="DE56" i="165"/>
  <c r="DD56" i="165"/>
  <c r="DC56" i="165"/>
  <c r="DB56" i="165"/>
  <c r="DA56" i="165"/>
  <c r="CZ56" i="165"/>
  <c r="CS56" i="165"/>
  <c r="CR56" i="165"/>
  <c r="CQ56" i="165"/>
  <c r="CP56" i="165"/>
  <c r="CO56" i="165"/>
  <c r="CN56" i="165"/>
  <c r="CG56" i="165"/>
  <c r="CF56" i="165"/>
  <c r="CE56" i="165"/>
  <c r="CD56" i="165"/>
  <c r="CC56" i="165"/>
  <c r="CB56" i="165"/>
  <c r="BU56" i="165"/>
  <c r="BT56" i="165"/>
  <c r="BS56" i="165"/>
  <c r="BR56" i="165"/>
  <c r="BQ56" i="165"/>
  <c r="BP56" i="165"/>
  <c r="BH56" i="165"/>
  <c r="BG56" i="165"/>
  <c r="BF56" i="165"/>
  <c r="BE56" i="165"/>
  <c r="BD56" i="165"/>
  <c r="BC56" i="165"/>
  <c r="AV56" i="165"/>
  <c r="AU56" i="165"/>
  <c r="AT56" i="165"/>
  <c r="AS56" i="165"/>
  <c r="AR56" i="165"/>
  <c r="AQ56" i="165"/>
  <c r="AJ56" i="165"/>
  <c r="AI56" i="165"/>
  <c r="AH56" i="165"/>
  <c r="AG56" i="165"/>
  <c r="AF56" i="165"/>
  <c r="AE56" i="165"/>
  <c r="X56" i="165"/>
  <c r="W56" i="165"/>
  <c r="V56" i="165"/>
  <c r="U56" i="165"/>
  <c r="T56" i="165"/>
  <c r="S56" i="165"/>
  <c r="L56" i="165"/>
  <c r="K56" i="165"/>
  <c r="J56" i="165"/>
  <c r="I56" i="165"/>
  <c r="H56" i="165"/>
  <c r="G56" i="165"/>
  <c r="DE55" i="165"/>
  <c r="DD55" i="165"/>
  <c r="DC55" i="165"/>
  <c r="DB55" i="165"/>
  <c r="DA55" i="165"/>
  <c r="CZ55" i="165"/>
  <c r="CS55" i="165"/>
  <c r="CR55" i="165"/>
  <c r="CQ55" i="165"/>
  <c r="CP55" i="165"/>
  <c r="CO55" i="165"/>
  <c r="CN55" i="165"/>
  <c r="CG55" i="165"/>
  <c r="CF55" i="165"/>
  <c r="CE55" i="165"/>
  <c r="CD55" i="165"/>
  <c r="CC55" i="165"/>
  <c r="CB55" i="165"/>
  <c r="BU55" i="165"/>
  <c r="BT55" i="165"/>
  <c r="BS55" i="165"/>
  <c r="BR55" i="165"/>
  <c r="BQ55" i="165"/>
  <c r="BP55" i="165"/>
  <c r="BH55" i="165"/>
  <c r="BG55" i="165"/>
  <c r="BF55" i="165"/>
  <c r="BE55" i="165"/>
  <c r="BD55" i="165"/>
  <c r="BC55" i="165"/>
  <c r="AV55" i="165"/>
  <c r="AU55" i="165"/>
  <c r="AT55" i="165"/>
  <c r="AS55" i="165"/>
  <c r="AR55" i="165"/>
  <c r="AQ55" i="165"/>
  <c r="AJ55" i="165"/>
  <c r="AI55" i="165"/>
  <c r="AH55" i="165"/>
  <c r="AG55" i="165"/>
  <c r="AF55" i="165"/>
  <c r="AE55" i="165"/>
  <c r="X55" i="165"/>
  <c r="W55" i="165"/>
  <c r="V55" i="165"/>
  <c r="U55" i="165"/>
  <c r="T55" i="165"/>
  <c r="S55" i="165"/>
  <c r="L55" i="165"/>
  <c r="K55" i="165"/>
  <c r="J55" i="165"/>
  <c r="I55" i="165"/>
  <c r="H55" i="165"/>
  <c r="G55" i="165"/>
  <c r="DE54" i="165"/>
  <c r="DD54" i="165"/>
  <c r="DC54" i="165"/>
  <c r="DB54" i="165"/>
  <c r="DA54" i="165"/>
  <c r="CZ54" i="165"/>
  <c r="CS54" i="165"/>
  <c r="CR54" i="165"/>
  <c r="CQ54" i="165"/>
  <c r="CP54" i="165"/>
  <c r="CO54" i="165"/>
  <c r="CN54" i="165"/>
  <c r="CG54" i="165"/>
  <c r="CF54" i="165"/>
  <c r="CE54" i="165"/>
  <c r="CD54" i="165"/>
  <c r="CC54" i="165"/>
  <c r="CB54" i="165"/>
  <c r="BU54" i="165"/>
  <c r="BT54" i="165"/>
  <c r="BS54" i="165"/>
  <c r="BR54" i="165"/>
  <c r="BQ54" i="165"/>
  <c r="BP54" i="165"/>
  <c r="BH54" i="165"/>
  <c r="BG54" i="165"/>
  <c r="BF54" i="165"/>
  <c r="BE54" i="165"/>
  <c r="BD54" i="165"/>
  <c r="BC54" i="165"/>
  <c r="AV54" i="165"/>
  <c r="AU54" i="165"/>
  <c r="AT54" i="165"/>
  <c r="AS54" i="165"/>
  <c r="AR54" i="165"/>
  <c r="AQ54" i="165"/>
  <c r="AJ54" i="165"/>
  <c r="AI54" i="165"/>
  <c r="AH54" i="165"/>
  <c r="AG54" i="165"/>
  <c r="AF54" i="165"/>
  <c r="AE54" i="165"/>
  <c r="X54" i="165"/>
  <c r="W54" i="165"/>
  <c r="V54" i="165"/>
  <c r="U54" i="165"/>
  <c r="T54" i="165"/>
  <c r="S54" i="165"/>
  <c r="L54" i="165"/>
  <c r="K54" i="165"/>
  <c r="J54" i="165"/>
  <c r="I54" i="165"/>
  <c r="H54" i="165"/>
  <c r="G54" i="165"/>
  <c r="DE53" i="165"/>
  <c r="DD53" i="165"/>
  <c r="DC53" i="165"/>
  <c r="DB53" i="165"/>
  <c r="DA53" i="165"/>
  <c r="CZ53" i="165"/>
  <c r="CS53" i="165"/>
  <c r="CR53" i="165"/>
  <c r="CQ53" i="165"/>
  <c r="CP53" i="165"/>
  <c r="CO53" i="165"/>
  <c r="CN53" i="165"/>
  <c r="CG53" i="165"/>
  <c r="CF53" i="165"/>
  <c r="CE53" i="165"/>
  <c r="CD53" i="165"/>
  <c r="CC53" i="165"/>
  <c r="CB53" i="165"/>
  <c r="BU53" i="165"/>
  <c r="BT53" i="165"/>
  <c r="BS53" i="165"/>
  <c r="BR53" i="165"/>
  <c r="BQ53" i="165"/>
  <c r="BP53" i="165"/>
  <c r="BH53" i="165"/>
  <c r="BG53" i="165"/>
  <c r="BF53" i="165"/>
  <c r="BE53" i="165"/>
  <c r="BD53" i="165"/>
  <c r="BC53" i="165"/>
  <c r="AV53" i="165"/>
  <c r="AU53" i="165"/>
  <c r="AT53" i="165"/>
  <c r="AS53" i="165"/>
  <c r="AR53" i="165"/>
  <c r="AQ53" i="165"/>
  <c r="AJ53" i="165"/>
  <c r="AI53" i="165"/>
  <c r="AH53" i="165"/>
  <c r="AG53" i="165"/>
  <c r="AF53" i="165"/>
  <c r="AE53" i="165"/>
  <c r="X53" i="165"/>
  <c r="W53" i="165"/>
  <c r="V53" i="165"/>
  <c r="U53" i="165"/>
  <c r="T53" i="165"/>
  <c r="S53" i="165"/>
  <c r="L53" i="165"/>
  <c r="K53" i="165"/>
  <c r="J53" i="165"/>
  <c r="I53" i="165"/>
  <c r="H53" i="165"/>
  <c r="G53" i="165"/>
  <c r="DE52" i="165"/>
  <c r="DD52" i="165"/>
  <c r="DC52" i="165"/>
  <c r="DB52" i="165"/>
  <c r="DA52" i="165"/>
  <c r="CZ52" i="165"/>
  <c r="CS52" i="165"/>
  <c r="CR52" i="165"/>
  <c r="CQ52" i="165"/>
  <c r="CP52" i="165"/>
  <c r="CO52" i="165"/>
  <c r="CN52" i="165"/>
  <c r="CG52" i="165"/>
  <c r="CF52" i="165"/>
  <c r="CE52" i="165"/>
  <c r="CD52" i="165"/>
  <c r="CC52" i="165"/>
  <c r="CB52" i="165"/>
  <c r="BU52" i="165"/>
  <c r="BT52" i="165"/>
  <c r="BS52" i="165"/>
  <c r="BR52" i="165"/>
  <c r="BQ52" i="165"/>
  <c r="BP52" i="165"/>
  <c r="BH52" i="165"/>
  <c r="BG52" i="165"/>
  <c r="BF52" i="165"/>
  <c r="BE52" i="165"/>
  <c r="BD52" i="165"/>
  <c r="BC52" i="165"/>
  <c r="AV52" i="165"/>
  <c r="AU52" i="165"/>
  <c r="AT52" i="165"/>
  <c r="AS52" i="165"/>
  <c r="AR52" i="165"/>
  <c r="AQ52" i="165"/>
  <c r="AJ52" i="165"/>
  <c r="AI52" i="165"/>
  <c r="AH52" i="165"/>
  <c r="AG52" i="165"/>
  <c r="AF52" i="165"/>
  <c r="AE52" i="165"/>
  <c r="X52" i="165"/>
  <c r="W52" i="165"/>
  <c r="V52" i="165"/>
  <c r="U52" i="165"/>
  <c r="T52" i="165"/>
  <c r="S52" i="165"/>
  <c r="L52" i="165"/>
  <c r="K52" i="165"/>
  <c r="J52" i="165"/>
  <c r="I52" i="165"/>
  <c r="H52" i="165"/>
  <c r="G52" i="165"/>
  <c r="DE51" i="165"/>
  <c r="DD51" i="165"/>
  <c r="DC51" i="165"/>
  <c r="DB51" i="165"/>
  <c r="DA51" i="165"/>
  <c r="CZ51" i="165"/>
  <c r="CS51" i="165"/>
  <c r="CR51" i="165"/>
  <c r="CQ51" i="165"/>
  <c r="CP51" i="165"/>
  <c r="CO51" i="165"/>
  <c r="CN51" i="165"/>
  <c r="CG51" i="165"/>
  <c r="CF51" i="165"/>
  <c r="CE51" i="165"/>
  <c r="CD51" i="165"/>
  <c r="CC51" i="165"/>
  <c r="CB51" i="165"/>
  <c r="BU51" i="165"/>
  <c r="BT51" i="165"/>
  <c r="BS51" i="165"/>
  <c r="BR51" i="165"/>
  <c r="BQ51" i="165"/>
  <c r="BP51" i="165"/>
  <c r="BH51" i="165"/>
  <c r="BG51" i="165"/>
  <c r="BF51" i="165"/>
  <c r="BE51" i="165"/>
  <c r="BD51" i="165"/>
  <c r="BC51" i="165"/>
  <c r="AV51" i="165"/>
  <c r="AU51" i="165"/>
  <c r="AT51" i="165"/>
  <c r="AS51" i="165"/>
  <c r="AR51" i="165"/>
  <c r="AQ51" i="165"/>
  <c r="AJ51" i="165"/>
  <c r="AI51" i="165"/>
  <c r="AH51" i="165"/>
  <c r="AG51" i="165"/>
  <c r="AF51" i="165"/>
  <c r="AE51" i="165"/>
  <c r="X51" i="165"/>
  <c r="W51" i="165"/>
  <c r="V51" i="165"/>
  <c r="U51" i="165"/>
  <c r="T51" i="165"/>
  <c r="S51" i="165"/>
  <c r="L51" i="165"/>
  <c r="K51" i="165"/>
  <c r="J51" i="165"/>
  <c r="I51" i="165"/>
  <c r="H51" i="165"/>
  <c r="G51" i="165"/>
  <c r="DE50" i="165"/>
  <c r="DD50" i="165"/>
  <c r="DC50" i="165"/>
  <c r="DB50" i="165"/>
  <c r="DA50" i="165"/>
  <c r="CZ50" i="165"/>
  <c r="CS50" i="165"/>
  <c r="CR50" i="165"/>
  <c r="CQ50" i="165"/>
  <c r="CP50" i="165"/>
  <c r="CO50" i="165"/>
  <c r="CN50" i="165"/>
  <c r="CG50" i="165"/>
  <c r="CF50" i="165"/>
  <c r="CE50" i="165"/>
  <c r="CD50" i="165"/>
  <c r="CC50" i="165"/>
  <c r="CB50" i="165"/>
  <c r="BU50" i="165"/>
  <c r="BT50" i="165"/>
  <c r="BS50" i="165"/>
  <c r="BR50" i="165"/>
  <c r="BQ50" i="165"/>
  <c r="BP50" i="165"/>
  <c r="BH50" i="165"/>
  <c r="BG50" i="165"/>
  <c r="BF50" i="165"/>
  <c r="BE50" i="165"/>
  <c r="BD50" i="165"/>
  <c r="BC50" i="165"/>
  <c r="AV50" i="165"/>
  <c r="AU50" i="165"/>
  <c r="AT50" i="165"/>
  <c r="AS50" i="165"/>
  <c r="AR50" i="165"/>
  <c r="AQ50" i="165"/>
  <c r="AJ50" i="165"/>
  <c r="AI50" i="165"/>
  <c r="AH50" i="165"/>
  <c r="AG50" i="165"/>
  <c r="AF50" i="165"/>
  <c r="AE50" i="165"/>
  <c r="X50" i="165"/>
  <c r="W50" i="165"/>
  <c r="V50" i="165"/>
  <c r="U50" i="165"/>
  <c r="T50" i="165"/>
  <c r="S50" i="165"/>
  <c r="L50" i="165"/>
  <c r="K50" i="165"/>
  <c r="J50" i="165"/>
  <c r="I50" i="165"/>
  <c r="H50" i="165"/>
  <c r="G50" i="165"/>
  <c r="DE49" i="165"/>
  <c r="DD49" i="165"/>
  <c r="DC49" i="165"/>
  <c r="DB49" i="165"/>
  <c r="DA49" i="165"/>
  <c r="CZ49" i="165"/>
  <c r="CS49" i="165"/>
  <c r="CR49" i="165"/>
  <c r="CQ49" i="165"/>
  <c r="CP49" i="165"/>
  <c r="CO49" i="165"/>
  <c r="CN49" i="165"/>
  <c r="CG49" i="165"/>
  <c r="CF49" i="165"/>
  <c r="CE49" i="165"/>
  <c r="CD49" i="165"/>
  <c r="CC49" i="165"/>
  <c r="CB49" i="165"/>
  <c r="BU49" i="165"/>
  <c r="BT49" i="165"/>
  <c r="BS49" i="165"/>
  <c r="BR49" i="165"/>
  <c r="BQ49" i="165"/>
  <c r="BP49" i="165"/>
  <c r="BH49" i="165"/>
  <c r="BG49" i="165"/>
  <c r="BF49" i="165"/>
  <c r="BE49" i="165"/>
  <c r="BD49" i="165"/>
  <c r="BC49" i="165"/>
  <c r="AV49" i="165"/>
  <c r="AU49" i="165"/>
  <c r="AT49" i="165"/>
  <c r="AS49" i="165"/>
  <c r="AR49" i="165"/>
  <c r="AQ49" i="165"/>
  <c r="AJ49" i="165"/>
  <c r="AI49" i="165"/>
  <c r="AH49" i="165"/>
  <c r="AG49" i="165"/>
  <c r="AF49" i="165"/>
  <c r="AE49" i="165"/>
  <c r="X49" i="165"/>
  <c r="W49" i="165"/>
  <c r="V49" i="165"/>
  <c r="U49" i="165"/>
  <c r="T49" i="165"/>
  <c r="S49" i="165"/>
  <c r="L49" i="165"/>
  <c r="K49" i="165"/>
  <c r="J49" i="165"/>
  <c r="I49" i="165"/>
  <c r="H49" i="165"/>
  <c r="G49" i="165"/>
  <c r="DE48" i="165"/>
  <c r="DD48" i="165"/>
  <c r="DC48" i="165"/>
  <c r="DB48" i="165"/>
  <c r="DA48" i="165"/>
  <c r="CZ48" i="165"/>
  <c r="CS48" i="165"/>
  <c r="CR48" i="165"/>
  <c r="CQ48" i="165"/>
  <c r="CP48" i="165"/>
  <c r="CO48" i="165"/>
  <c r="CN48" i="165"/>
  <c r="CG48" i="165"/>
  <c r="CF48" i="165"/>
  <c r="CE48" i="165"/>
  <c r="CD48" i="165"/>
  <c r="CC48" i="165"/>
  <c r="CB48" i="165"/>
  <c r="BU48" i="165"/>
  <c r="BT48" i="165"/>
  <c r="BS48" i="165"/>
  <c r="BR48" i="165"/>
  <c r="BQ48" i="165"/>
  <c r="BP48" i="165"/>
  <c r="BH48" i="165"/>
  <c r="BG48" i="165"/>
  <c r="BF48" i="165"/>
  <c r="BE48" i="165"/>
  <c r="BD48" i="165"/>
  <c r="BC48" i="165"/>
  <c r="AV48" i="165"/>
  <c r="AU48" i="165"/>
  <c r="AT48" i="165"/>
  <c r="AS48" i="165"/>
  <c r="AR48" i="165"/>
  <c r="AQ48" i="165"/>
  <c r="AJ48" i="165"/>
  <c r="AI48" i="165"/>
  <c r="AH48" i="165"/>
  <c r="AG48" i="165"/>
  <c r="AF48" i="165"/>
  <c r="AE48" i="165"/>
  <c r="X48" i="165"/>
  <c r="W48" i="165"/>
  <c r="V48" i="165"/>
  <c r="U48" i="165"/>
  <c r="T48" i="165"/>
  <c r="S48" i="165"/>
  <c r="L48" i="165"/>
  <c r="K48" i="165"/>
  <c r="J48" i="165"/>
  <c r="I48" i="165"/>
  <c r="H48" i="165"/>
  <c r="G48" i="165"/>
  <c r="DE47" i="165"/>
  <c r="DD47" i="165"/>
  <c r="DC47" i="165"/>
  <c r="DB47" i="165"/>
  <c r="DA47" i="165"/>
  <c r="CZ47" i="165"/>
  <c r="CS47" i="165"/>
  <c r="CR47" i="165"/>
  <c r="CQ47" i="165"/>
  <c r="CP47" i="165"/>
  <c r="CO47" i="165"/>
  <c r="CN47" i="165"/>
  <c r="CG47" i="165"/>
  <c r="CF47" i="165"/>
  <c r="CE47" i="165"/>
  <c r="CD47" i="165"/>
  <c r="CC47" i="165"/>
  <c r="CB47" i="165"/>
  <c r="BU47" i="165"/>
  <c r="BT47" i="165"/>
  <c r="BS47" i="165"/>
  <c r="BR47" i="165"/>
  <c r="BQ47" i="165"/>
  <c r="BP47" i="165"/>
  <c r="BH47" i="165"/>
  <c r="BG47" i="165"/>
  <c r="BF47" i="165"/>
  <c r="BE47" i="165"/>
  <c r="BD47" i="165"/>
  <c r="BC47" i="165"/>
  <c r="AV47" i="165"/>
  <c r="AU47" i="165"/>
  <c r="AT47" i="165"/>
  <c r="AS47" i="165"/>
  <c r="AR47" i="165"/>
  <c r="AQ47" i="165"/>
  <c r="AJ47" i="165"/>
  <c r="AI47" i="165"/>
  <c r="AH47" i="165"/>
  <c r="AG47" i="165"/>
  <c r="AF47" i="165"/>
  <c r="AE47" i="165"/>
  <c r="X47" i="165"/>
  <c r="W47" i="165"/>
  <c r="V47" i="165"/>
  <c r="U47" i="165"/>
  <c r="T47" i="165"/>
  <c r="S47" i="165"/>
  <c r="L47" i="165"/>
  <c r="K47" i="165"/>
  <c r="J47" i="165"/>
  <c r="I47" i="165"/>
  <c r="H47" i="165"/>
  <c r="G47" i="165"/>
  <c r="DE46" i="165"/>
  <c r="DD46" i="165"/>
  <c r="DC46" i="165"/>
  <c r="DB46" i="165"/>
  <c r="DA46" i="165"/>
  <c r="CZ46" i="165"/>
  <c r="CS46" i="165"/>
  <c r="CR46" i="165"/>
  <c r="CQ46" i="165"/>
  <c r="CP46" i="165"/>
  <c r="CO46" i="165"/>
  <c r="CN46" i="165"/>
  <c r="CG46" i="165"/>
  <c r="CF46" i="165"/>
  <c r="CE46" i="165"/>
  <c r="CD46" i="165"/>
  <c r="CC46" i="165"/>
  <c r="CB46" i="165"/>
  <c r="BU46" i="165"/>
  <c r="BT46" i="165"/>
  <c r="BS46" i="165"/>
  <c r="BR46" i="165"/>
  <c r="BQ46" i="165"/>
  <c r="BP46" i="165"/>
  <c r="BH46" i="165"/>
  <c r="BG46" i="165"/>
  <c r="BF46" i="165"/>
  <c r="BE46" i="165"/>
  <c r="BD46" i="165"/>
  <c r="BC46" i="165"/>
  <c r="AV46" i="165"/>
  <c r="AU46" i="165"/>
  <c r="AT46" i="165"/>
  <c r="AS46" i="165"/>
  <c r="AR46" i="165"/>
  <c r="AQ46" i="165"/>
  <c r="AJ46" i="165"/>
  <c r="AI46" i="165"/>
  <c r="AH46" i="165"/>
  <c r="AG46" i="165"/>
  <c r="AF46" i="165"/>
  <c r="AE46" i="165"/>
  <c r="X46" i="165"/>
  <c r="W46" i="165"/>
  <c r="V46" i="165"/>
  <c r="U46" i="165"/>
  <c r="T46" i="165"/>
  <c r="S46" i="165"/>
  <c r="L46" i="165"/>
  <c r="K46" i="165"/>
  <c r="J46" i="165"/>
  <c r="I46" i="165"/>
  <c r="H46" i="165"/>
  <c r="G46" i="165"/>
  <c r="DE45" i="165"/>
  <c r="DD45" i="165"/>
  <c r="DC45" i="165"/>
  <c r="DB45" i="165"/>
  <c r="DA45" i="165"/>
  <c r="CZ45" i="165"/>
  <c r="CS45" i="165"/>
  <c r="CR45" i="165"/>
  <c r="CQ45" i="165"/>
  <c r="CP45" i="165"/>
  <c r="CO45" i="165"/>
  <c r="CN45" i="165"/>
  <c r="CG45" i="165"/>
  <c r="CF45" i="165"/>
  <c r="CE45" i="165"/>
  <c r="CD45" i="165"/>
  <c r="CC45" i="165"/>
  <c r="CB45" i="165"/>
  <c r="BU45" i="165"/>
  <c r="BT45" i="165"/>
  <c r="BS45" i="165"/>
  <c r="BR45" i="165"/>
  <c r="BQ45" i="165"/>
  <c r="BP45" i="165"/>
  <c r="BH45" i="165"/>
  <c r="BG45" i="165"/>
  <c r="BF45" i="165"/>
  <c r="BE45" i="165"/>
  <c r="BD45" i="165"/>
  <c r="BC45" i="165"/>
  <c r="AV45" i="165"/>
  <c r="AU45" i="165"/>
  <c r="AT45" i="165"/>
  <c r="AS45" i="165"/>
  <c r="AR45" i="165"/>
  <c r="AQ45" i="165"/>
  <c r="AJ45" i="165"/>
  <c r="AI45" i="165"/>
  <c r="AH45" i="165"/>
  <c r="AG45" i="165"/>
  <c r="AF45" i="165"/>
  <c r="AE45" i="165"/>
  <c r="X45" i="165"/>
  <c r="W45" i="165"/>
  <c r="V45" i="165"/>
  <c r="U45" i="165"/>
  <c r="T45" i="165"/>
  <c r="S45" i="165"/>
  <c r="L45" i="165"/>
  <c r="K45" i="165"/>
  <c r="J45" i="165"/>
  <c r="I45" i="165"/>
  <c r="H45" i="165"/>
  <c r="G45" i="165"/>
  <c r="DE44" i="165"/>
  <c r="DD44" i="165"/>
  <c r="DC44" i="165"/>
  <c r="DB44" i="165"/>
  <c r="DA44" i="165"/>
  <c r="CZ44" i="165"/>
  <c r="CS44" i="165"/>
  <c r="CR44" i="165"/>
  <c r="CQ44" i="165"/>
  <c r="CP44" i="165"/>
  <c r="CO44" i="165"/>
  <c r="CN44" i="165"/>
  <c r="CG44" i="165"/>
  <c r="CF44" i="165"/>
  <c r="CE44" i="165"/>
  <c r="CD44" i="165"/>
  <c r="CC44" i="165"/>
  <c r="CB44" i="165"/>
  <c r="BU44" i="165"/>
  <c r="BT44" i="165"/>
  <c r="BS44" i="165"/>
  <c r="BR44" i="165"/>
  <c r="BQ44" i="165"/>
  <c r="BP44" i="165"/>
  <c r="BH44" i="165"/>
  <c r="BG44" i="165"/>
  <c r="BF44" i="165"/>
  <c r="BE44" i="165"/>
  <c r="BD44" i="165"/>
  <c r="BC44" i="165"/>
  <c r="AV44" i="165"/>
  <c r="AU44" i="165"/>
  <c r="AT44" i="165"/>
  <c r="AS44" i="165"/>
  <c r="AR44" i="165"/>
  <c r="AQ44" i="165"/>
  <c r="AJ44" i="165"/>
  <c r="AI44" i="165"/>
  <c r="AH44" i="165"/>
  <c r="AG44" i="165"/>
  <c r="AF44" i="165"/>
  <c r="AE44" i="165"/>
  <c r="X44" i="165"/>
  <c r="W44" i="165"/>
  <c r="V44" i="165"/>
  <c r="U44" i="165"/>
  <c r="T44" i="165"/>
  <c r="S44" i="165"/>
  <c r="L44" i="165"/>
  <c r="K44" i="165"/>
  <c r="J44" i="165"/>
  <c r="I44" i="165"/>
  <c r="H44" i="165"/>
  <c r="G44" i="165"/>
  <c r="DE43" i="165"/>
  <c r="DD43" i="165"/>
  <c r="DC43" i="165"/>
  <c r="DB43" i="165"/>
  <c r="DA43" i="165"/>
  <c r="CZ43" i="165"/>
  <c r="CS43" i="165"/>
  <c r="CR43" i="165"/>
  <c r="CQ43" i="165"/>
  <c r="CP43" i="165"/>
  <c r="CO43" i="165"/>
  <c r="CN43" i="165"/>
  <c r="CG43" i="165"/>
  <c r="CF43" i="165"/>
  <c r="CE43" i="165"/>
  <c r="CD43" i="165"/>
  <c r="CC43" i="165"/>
  <c r="CB43" i="165"/>
  <c r="BU43" i="165"/>
  <c r="BT43" i="165"/>
  <c r="BS43" i="165"/>
  <c r="BR43" i="165"/>
  <c r="BQ43" i="165"/>
  <c r="BP43" i="165"/>
  <c r="BH43" i="165"/>
  <c r="BG43" i="165"/>
  <c r="BF43" i="165"/>
  <c r="BE43" i="165"/>
  <c r="BD43" i="165"/>
  <c r="BC43" i="165"/>
  <c r="AV43" i="165"/>
  <c r="AU43" i="165"/>
  <c r="AT43" i="165"/>
  <c r="AS43" i="165"/>
  <c r="AR43" i="165"/>
  <c r="AQ43" i="165"/>
  <c r="AJ43" i="165"/>
  <c r="AI43" i="165"/>
  <c r="AH43" i="165"/>
  <c r="AG43" i="165"/>
  <c r="AF43" i="165"/>
  <c r="AE43" i="165"/>
  <c r="X43" i="165"/>
  <c r="W43" i="165"/>
  <c r="V43" i="165"/>
  <c r="U43" i="165"/>
  <c r="T43" i="165"/>
  <c r="S43" i="165"/>
  <c r="L43" i="165"/>
  <c r="K43" i="165"/>
  <c r="J43" i="165"/>
  <c r="I43" i="165"/>
  <c r="H43" i="165"/>
  <c r="G43" i="165"/>
  <c r="DE42" i="165"/>
  <c r="DD42" i="165"/>
  <c r="DC42" i="165"/>
  <c r="DB42" i="165"/>
  <c r="DA42" i="165"/>
  <c r="CZ42" i="165"/>
  <c r="CS42" i="165"/>
  <c r="CR42" i="165"/>
  <c r="CQ42" i="165"/>
  <c r="CP42" i="165"/>
  <c r="CO42" i="165"/>
  <c r="CN42" i="165"/>
  <c r="CG42" i="165"/>
  <c r="CF42" i="165"/>
  <c r="CE42" i="165"/>
  <c r="CD42" i="165"/>
  <c r="CC42" i="165"/>
  <c r="CB42" i="165"/>
  <c r="BU42" i="165"/>
  <c r="BT42" i="165"/>
  <c r="BS42" i="165"/>
  <c r="BR42" i="165"/>
  <c r="BQ42" i="165"/>
  <c r="BP42" i="165"/>
  <c r="BH42" i="165"/>
  <c r="BG42" i="165"/>
  <c r="BF42" i="165"/>
  <c r="BE42" i="165"/>
  <c r="BD42" i="165"/>
  <c r="BC42" i="165"/>
  <c r="AV42" i="165"/>
  <c r="AU42" i="165"/>
  <c r="AT42" i="165"/>
  <c r="AS42" i="165"/>
  <c r="AR42" i="165"/>
  <c r="AQ42" i="165"/>
  <c r="AJ42" i="165"/>
  <c r="AI42" i="165"/>
  <c r="AH42" i="165"/>
  <c r="AG42" i="165"/>
  <c r="AF42" i="165"/>
  <c r="AE42" i="165"/>
  <c r="X42" i="165"/>
  <c r="W42" i="165"/>
  <c r="V42" i="165"/>
  <c r="U42" i="165"/>
  <c r="T42" i="165"/>
  <c r="S42" i="165"/>
  <c r="L42" i="165"/>
  <c r="K42" i="165"/>
  <c r="J42" i="165"/>
  <c r="I42" i="165"/>
  <c r="H42" i="165"/>
  <c r="G42" i="165"/>
  <c r="DE41" i="165"/>
  <c r="DD41" i="165"/>
  <c r="DC41" i="165"/>
  <c r="DB41" i="165"/>
  <c r="DA41" i="165"/>
  <c r="CZ41" i="165"/>
  <c r="CS41" i="165"/>
  <c r="CR41" i="165"/>
  <c r="CQ41" i="165"/>
  <c r="CP41" i="165"/>
  <c r="CO41" i="165"/>
  <c r="CN41" i="165"/>
  <c r="CG41" i="165"/>
  <c r="CF41" i="165"/>
  <c r="CE41" i="165"/>
  <c r="CD41" i="165"/>
  <c r="CC41" i="165"/>
  <c r="CB41" i="165"/>
  <c r="BU41" i="165"/>
  <c r="BT41" i="165"/>
  <c r="BS41" i="165"/>
  <c r="BR41" i="165"/>
  <c r="BQ41" i="165"/>
  <c r="BP41" i="165"/>
  <c r="BH41" i="165"/>
  <c r="BG41" i="165"/>
  <c r="BF41" i="165"/>
  <c r="BE41" i="165"/>
  <c r="BD41" i="165"/>
  <c r="BC41" i="165"/>
  <c r="AV41" i="165"/>
  <c r="AU41" i="165"/>
  <c r="AT41" i="165"/>
  <c r="AS41" i="165"/>
  <c r="AR41" i="165"/>
  <c r="AQ41" i="165"/>
  <c r="AJ41" i="165"/>
  <c r="AI41" i="165"/>
  <c r="AH41" i="165"/>
  <c r="AG41" i="165"/>
  <c r="AF41" i="165"/>
  <c r="AE41" i="165"/>
  <c r="X41" i="165"/>
  <c r="W41" i="165"/>
  <c r="V41" i="165"/>
  <c r="U41" i="165"/>
  <c r="T41" i="165"/>
  <c r="S41" i="165"/>
  <c r="L41" i="165"/>
  <c r="K41" i="165"/>
  <c r="J41" i="165"/>
  <c r="I41" i="165"/>
  <c r="H41" i="165"/>
  <c r="G41" i="165"/>
  <c r="DE40" i="165"/>
  <c r="DD40" i="165"/>
  <c r="DC40" i="165"/>
  <c r="DB40" i="165"/>
  <c r="DA40" i="165"/>
  <c r="CZ40" i="165"/>
  <c r="CS40" i="165"/>
  <c r="CR40" i="165"/>
  <c r="CQ40" i="165"/>
  <c r="CP40" i="165"/>
  <c r="CO40" i="165"/>
  <c r="CN40" i="165"/>
  <c r="CG40" i="165"/>
  <c r="CF40" i="165"/>
  <c r="CE40" i="165"/>
  <c r="CD40" i="165"/>
  <c r="CC40" i="165"/>
  <c r="CB40" i="165"/>
  <c r="BU40" i="165"/>
  <c r="BT40" i="165"/>
  <c r="BS40" i="165"/>
  <c r="BR40" i="165"/>
  <c r="BQ40" i="165"/>
  <c r="BP40" i="165"/>
  <c r="BH40" i="165"/>
  <c r="BG40" i="165"/>
  <c r="BF40" i="165"/>
  <c r="BE40" i="165"/>
  <c r="BD40" i="165"/>
  <c r="BC40" i="165"/>
  <c r="AV40" i="165"/>
  <c r="AU40" i="165"/>
  <c r="AT40" i="165"/>
  <c r="AS40" i="165"/>
  <c r="AR40" i="165"/>
  <c r="AQ40" i="165"/>
  <c r="AJ40" i="165"/>
  <c r="AI40" i="165"/>
  <c r="AH40" i="165"/>
  <c r="AG40" i="165"/>
  <c r="AF40" i="165"/>
  <c r="AE40" i="165"/>
  <c r="X40" i="165"/>
  <c r="W40" i="165"/>
  <c r="V40" i="165"/>
  <c r="U40" i="165"/>
  <c r="T40" i="165"/>
  <c r="S40" i="165"/>
  <c r="L40" i="165"/>
  <c r="K40" i="165"/>
  <c r="J40" i="165"/>
  <c r="I40" i="165"/>
  <c r="H40" i="165"/>
  <c r="G40" i="165"/>
  <c r="DE39" i="165"/>
  <c r="DD39" i="165"/>
  <c r="DC39" i="165"/>
  <c r="DB39" i="165"/>
  <c r="DA39" i="165"/>
  <c r="CZ39" i="165"/>
  <c r="CS39" i="165"/>
  <c r="CR39" i="165"/>
  <c r="CQ39" i="165"/>
  <c r="CP39" i="165"/>
  <c r="CO39" i="165"/>
  <c r="CN39" i="165"/>
  <c r="CG39" i="165"/>
  <c r="CF39" i="165"/>
  <c r="CE39" i="165"/>
  <c r="CD39" i="165"/>
  <c r="CC39" i="165"/>
  <c r="CB39" i="165"/>
  <c r="BU39" i="165"/>
  <c r="BT39" i="165"/>
  <c r="BS39" i="165"/>
  <c r="BR39" i="165"/>
  <c r="BQ39" i="165"/>
  <c r="BP39" i="165"/>
  <c r="BH39" i="165"/>
  <c r="BG39" i="165"/>
  <c r="BF39" i="165"/>
  <c r="BE39" i="165"/>
  <c r="BD39" i="165"/>
  <c r="BC39" i="165"/>
  <c r="AV39" i="165"/>
  <c r="AU39" i="165"/>
  <c r="AT39" i="165"/>
  <c r="AS39" i="165"/>
  <c r="AR39" i="165"/>
  <c r="AQ39" i="165"/>
  <c r="AJ39" i="165"/>
  <c r="AI39" i="165"/>
  <c r="AH39" i="165"/>
  <c r="AG39" i="165"/>
  <c r="AF39" i="165"/>
  <c r="AE39" i="165"/>
  <c r="X39" i="165"/>
  <c r="W39" i="165"/>
  <c r="V39" i="165"/>
  <c r="U39" i="165"/>
  <c r="T39" i="165"/>
  <c r="S39" i="165"/>
  <c r="L39" i="165"/>
  <c r="K39" i="165"/>
  <c r="J39" i="165"/>
  <c r="I39" i="165"/>
  <c r="H39" i="165"/>
  <c r="G39" i="165"/>
  <c r="DE38" i="165"/>
  <c r="DD38" i="165"/>
  <c r="DC38" i="165"/>
  <c r="DB38" i="165"/>
  <c r="DA38" i="165"/>
  <c r="CZ38" i="165"/>
  <c r="CS38" i="165"/>
  <c r="CR38" i="165"/>
  <c r="CQ38" i="165"/>
  <c r="CP38" i="165"/>
  <c r="CO38" i="165"/>
  <c r="CN38" i="165"/>
  <c r="CG38" i="165"/>
  <c r="CF38" i="165"/>
  <c r="CE38" i="165"/>
  <c r="CD38" i="165"/>
  <c r="CC38" i="165"/>
  <c r="CB38" i="165"/>
  <c r="BU38" i="165"/>
  <c r="BT38" i="165"/>
  <c r="BS38" i="165"/>
  <c r="BR38" i="165"/>
  <c r="BQ38" i="165"/>
  <c r="BP38" i="165"/>
  <c r="BH38" i="165"/>
  <c r="BG38" i="165"/>
  <c r="BF38" i="165"/>
  <c r="BE38" i="165"/>
  <c r="BD38" i="165"/>
  <c r="BC38" i="165"/>
  <c r="AV38" i="165"/>
  <c r="AU38" i="165"/>
  <c r="AT38" i="165"/>
  <c r="AS38" i="165"/>
  <c r="AR38" i="165"/>
  <c r="AQ38" i="165"/>
  <c r="AJ38" i="165"/>
  <c r="AI38" i="165"/>
  <c r="AH38" i="165"/>
  <c r="AG38" i="165"/>
  <c r="AF38" i="165"/>
  <c r="AE38" i="165"/>
  <c r="X38" i="165"/>
  <c r="W38" i="165"/>
  <c r="V38" i="165"/>
  <c r="U38" i="165"/>
  <c r="T38" i="165"/>
  <c r="S38" i="165"/>
  <c r="L38" i="165"/>
  <c r="K38" i="165"/>
  <c r="J38" i="165"/>
  <c r="I38" i="165"/>
  <c r="H38" i="165"/>
  <c r="G38" i="165"/>
  <c r="DE37" i="165"/>
  <c r="DD37" i="165"/>
  <c r="DC37" i="165"/>
  <c r="DB37" i="165"/>
  <c r="DA37" i="165"/>
  <c r="CZ37" i="165"/>
  <c r="CS37" i="165"/>
  <c r="CR37" i="165"/>
  <c r="CQ37" i="165"/>
  <c r="CP37" i="165"/>
  <c r="CO37" i="165"/>
  <c r="CN37" i="165"/>
  <c r="CG37" i="165"/>
  <c r="CF37" i="165"/>
  <c r="CE37" i="165"/>
  <c r="CD37" i="165"/>
  <c r="CC37" i="165"/>
  <c r="CB37" i="165"/>
  <c r="BU37" i="165"/>
  <c r="BT37" i="165"/>
  <c r="BS37" i="165"/>
  <c r="BR37" i="165"/>
  <c r="BQ37" i="165"/>
  <c r="BP37" i="165"/>
  <c r="BH37" i="165"/>
  <c r="BG37" i="165"/>
  <c r="BF37" i="165"/>
  <c r="BE37" i="165"/>
  <c r="BD37" i="165"/>
  <c r="BC37" i="165"/>
  <c r="AV37" i="165"/>
  <c r="AU37" i="165"/>
  <c r="AT37" i="165"/>
  <c r="AS37" i="165"/>
  <c r="AR37" i="165"/>
  <c r="AQ37" i="165"/>
  <c r="AJ37" i="165"/>
  <c r="AI37" i="165"/>
  <c r="AH37" i="165"/>
  <c r="AG37" i="165"/>
  <c r="AF37" i="165"/>
  <c r="AE37" i="165"/>
  <c r="X37" i="165"/>
  <c r="W37" i="165"/>
  <c r="V37" i="165"/>
  <c r="U37" i="165"/>
  <c r="T37" i="165"/>
  <c r="S37" i="165"/>
  <c r="L37" i="165"/>
  <c r="K37" i="165"/>
  <c r="J37" i="165"/>
  <c r="I37" i="165"/>
  <c r="H37" i="165"/>
  <c r="G37" i="165"/>
  <c r="DE36" i="165"/>
  <c r="DD36" i="165"/>
  <c r="DC36" i="165"/>
  <c r="DB36" i="165"/>
  <c r="DA36" i="165"/>
  <c r="CZ36" i="165"/>
  <c r="CS36" i="165"/>
  <c r="CR36" i="165"/>
  <c r="CQ36" i="165"/>
  <c r="CP36" i="165"/>
  <c r="CO36" i="165"/>
  <c r="CN36" i="165"/>
  <c r="CG36" i="165"/>
  <c r="CF36" i="165"/>
  <c r="CE36" i="165"/>
  <c r="CD36" i="165"/>
  <c r="CC36" i="165"/>
  <c r="CB36" i="165"/>
  <c r="BU36" i="165"/>
  <c r="BT36" i="165"/>
  <c r="BS36" i="165"/>
  <c r="BR36" i="165"/>
  <c r="BQ36" i="165"/>
  <c r="BP36" i="165"/>
  <c r="BH36" i="165"/>
  <c r="BG36" i="165"/>
  <c r="BF36" i="165"/>
  <c r="BE36" i="165"/>
  <c r="BD36" i="165"/>
  <c r="BC36" i="165"/>
  <c r="AV36" i="165"/>
  <c r="AU36" i="165"/>
  <c r="AT36" i="165"/>
  <c r="AS36" i="165"/>
  <c r="AR36" i="165"/>
  <c r="AQ36" i="165"/>
  <c r="AJ36" i="165"/>
  <c r="AI36" i="165"/>
  <c r="AH36" i="165"/>
  <c r="AG36" i="165"/>
  <c r="AF36" i="165"/>
  <c r="AE36" i="165"/>
  <c r="X36" i="165"/>
  <c r="W36" i="165"/>
  <c r="V36" i="165"/>
  <c r="U36" i="165"/>
  <c r="T36" i="165"/>
  <c r="S36" i="165"/>
  <c r="L36" i="165"/>
  <c r="K36" i="165"/>
  <c r="J36" i="165"/>
  <c r="I36" i="165"/>
  <c r="H36" i="165"/>
  <c r="G36" i="165"/>
  <c r="DE35" i="165"/>
  <c r="DD35" i="165"/>
  <c r="DC35" i="165"/>
  <c r="DB35" i="165"/>
  <c r="DA35" i="165"/>
  <c r="CZ35" i="165"/>
  <c r="CS35" i="165"/>
  <c r="CR35" i="165"/>
  <c r="CQ35" i="165"/>
  <c r="CP35" i="165"/>
  <c r="CO35" i="165"/>
  <c r="CN35" i="165"/>
  <c r="CG35" i="165"/>
  <c r="CF35" i="165"/>
  <c r="CE35" i="165"/>
  <c r="CD35" i="165"/>
  <c r="CC35" i="165"/>
  <c r="CB35" i="165"/>
  <c r="BU35" i="165"/>
  <c r="BT35" i="165"/>
  <c r="BS35" i="165"/>
  <c r="BR35" i="165"/>
  <c r="BQ35" i="165"/>
  <c r="BP35" i="165"/>
  <c r="BH35" i="165"/>
  <c r="BG35" i="165"/>
  <c r="BF35" i="165"/>
  <c r="BE35" i="165"/>
  <c r="BD35" i="165"/>
  <c r="BC35" i="165"/>
  <c r="AV35" i="165"/>
  <c r="AU35" i="165"/>
  <c r="AT35" i="165"/>
  <c r="AS35" i="165"/>
  <c r="AR35" i="165"/>
  <c r="AQ35" i="165"/>
  <c r="AJ35" i="165"/>
  <c r="AI35" i="165"/>
  <c r="AH35" i="165"/>
  <c r="AG35" i="165"/>
  <c r="AF35" i="165"/>
  <c r="AE35" i="165"/>
  <c r="X35" i="165"/>
  <c r="W35" i="165"/>
  <c r="V35" i="165"/>
  <c r="U35" i="165"/>
  <c r="T35" i="165"/>
  <c r="S35" i="165"/>
  <c r="L35" i="165"/>
  <c r="K35" i="165"/>
  <c r="J35" i="165"/>
  <c r="I35" i="165"/>
  <c r="H35" i="165"/>
  <c r="G35" i="165"/>
  <c r="DE34" i="165"/>
  <c r="DD34" i="165"/>
  <c r="DC34" i="165"/>
  <c r="DB34" i="165"/>
  <c r="DA34" i="165"/>
  <c r="CZ34" i="165"/>
  <c r="CS34" i="165"/>
  <c r="CR34" i="165"/>
  <c r="CQ34" i="165"/>
  <c r="CP34" i="165"/>
  <c r="CO34" i="165"/>
  <c r="CN34" i="165"/>
  <c r="CG34" i="165"/>
  <c r="CF34" i="165"/>
  <c r="CE34" i="165"/>
  <c r="CD34" i="165"/>
  <c r="CC34" i="165"/>
  <c r="CB34" i="165"/>
  <c r="BU34" i="165"/>
  <c r="BT34" i="165"/>
  <c r="BS34" i="165"/>
  <c r="BR34" i="165"/>
  <c r="BQ34" i="165"/>
  <c r="BP34" i="165"/>
  <c r="BH34" i="165"/>
  <c r="BG34" i="165"/>
  <c r="BF34" i="165"/>
  <c r="BE34" i="165"/>
  <c r="BD34" i="165"/>
  <c r="BC34" i="165"/>
  <c r="AV34" i="165"/>
  <c r="AU34" i="165"/>
  <c r="AT34" i="165"/>
  <c r="AS34" i="165"/>
  <c r="AR34" i="165"/>
  <c r="AQ34" i="165"/>
  <c r="AJ34" i="165"/>
  <c r="AI34" i="165"/>
  <c r="AH34" i="165"/>
  <c r="AG34" i="165"/>
  <c r="AF34" i="165"/>
  <c r="AE34" i="165"/>
  <c r="X34" i="165"/>
  <c r="W34" i="165"/>
  <c r="V34" i="165"/>
  <c r="U34" i="165"/>
  <c r="T34" i="165"/>
  <c r="S34" i="165"/>
  <c r="L34" i="165"/>
  <c r="K34" i="165"/>
  <c r="J34" i="165"/>
  <c r="I34" i="165"/>
  <c r="H34" i="165"/>
  <c r="G34" i="165"/>
  <c r="DE33" i="165"/>
  <c r="DD33" i="165"/>
  <c r="DC33" i="165"/>
  <c r="DB33" i="165"/>
  <c r="DA33" i="165"/>
  <c r="CZ33" i="165"/>
  <c r="CS33" i="165"/>
  <c r="CR33" i="165"/>
  <c r="CQ33" i="165"/>
  <c r="CP33" i="165"/>
  <c r="CO33" i="165"/>
  <c r="CN33" i="165"/>
  <c r="CG33" i="165"/>
  <c r="CF33" i="165"/>
  <c r="CE33" i="165"/>
  <c r="CD33" i="165"/>
  <c r="CC33" i="165"/>
  <c r="CB33" i="165"/>
  <c r="BU33" i="165"/>
  <c r="BT33" i="165"/>
  <c r="BS33" i="165"/>
  <c r="BR33" i="165"/>
  <c r="BQ33" i="165"/>
  <c r="BP33" i="165"/>
  <c r="BH33" i="165"/>
  <c r="BG33" i="165"/>
  <c r="BF33" i="165"/>
  <c r="BE33" i="165"/>
  <c r="BD33" i="165"/>
  <c r="BC33" i="165"/>
  <c r="AV33" i="165"/>
  <c r="AU33" i="165"/>
  <c r="AT33" i="165"/>
  <c r="AS33" i="165"/>
  <c r="AR33" i="165"/>
  <c r="AQ33" i="165"/>
  <c r="AJ33" i="165"/>
  <c r="AI33" i="165"/>
  <c r="AH33" i="165"/>
  <c r="AG33" i="165"/>
  <c r="AF33" i="165"/>
  <c r="AE33" i="165"/>
  <c r="X33" i="165"/>
  <c r="W33" i="165"/>
  <c r="V33" i="165"/>
  <c r="U33" i="165"/>
  <c r="T33" i="165"/>
  <c r="S33" i="165"/>
  <c r="L33" i="165"/>
  <c r="K33" i="165"/>
  <c r="J33" i="165"/>
  <c r="I33" i="165"/>
  <c r="H33" i="165"/>
  <c r="G33" i="165"/>
  <c r="DE32" i="165"/>
  <c r="DD32" i="165"/>
  <c r="DC32" i="165"/>
  <c r="DB32" i="165"/>
  <c r="DA32" i="165"/>
  <c r="CZ32" i="165"/>
  <c r="CS32" i="165"/>
  <c r="CR32" i="165"/>
  <c r="CQ32" i="165"/>
  <c r="CP32" i="165"/>
  <c r="CO32" i="165"/>
  <c r="CN32" i="165"/>
  <c r="CG32" i="165"/>
  <c r="CF32" i="165"/>
  <c r="CE32" i="165"/>
  <c r="CD32" i="165"/>
  <c r="CC32" i="165"/>
  <c r="CB32" i="165"/>
  <c r="BU32" i="165"/>
  <c r="BT32" i="165"/>
  <c r="BS32" i="165"/>
  <c r="BR32" i="165"/>
  <c r="BQ32" i="165"/>
  <c r="BP32" i="165"/>
  <c r="BH32" i="165"/>
  <c r="BG32" i="165"/>
  <c r="BF32" i="165"/>
  <c r="BE32" i="165"/>
  <c r="BD32" i="165"/>
  <c r="BC32" i="165"/>
  <c r="AV32" i="165"/>
  <c r="AU32" i="165"/>
  <c r="AT32" i="165"/>
  <c r="AS32" i="165"/>
  <c r="AR32" i="165"/>
  <c r="AQ32" i="165"/>
  <c r="AJ32" i="165"/>
  <c r="AI32" i="165"/>
  <c r="AH32" i="165"/>
  <c r="AG32" i="165"/>
  <c r="AF32" i="165"/>
  <c r="AE32" i="165"/>
  <c r="X32" i="165"/>
  <c r="W32" i="165"/>
  <c r="V32" i="165"/>
  <c r="U32" i="165"/>
  <c r="T32" i="165"/>
  <c r="S32" i="165"/>
  <c r="L32" i="165"/>
  <c r="K32" i="165"/>
  <c r="J32" i="165"/>
  <c r="I32" i="165"/>
  <c r="H32" i="165"/>
  <c r="G32" i="165"/>
  <c r="DE31" i="165"/>
  <c r="DD31" i="165"/>
  <c r="DC31" i="165"/>
  <c r="DB31" i="165"/>
  <c r="DA31" i="165"/>
  <c r="CZ31" i="165"/>
  <c r="CS31" i="165"/>
  <c r="CR31" i="165"/>
  <c r="CQ31" i="165"/>
  <c r="CP31" i="165"/>
  <c r="CO31" i="165"/>
  <c r="CN31" i="165"/>
  <c r="CG31" i="165"/>
  <c r="CF31" i="165"/>
  <c r="CE31" i="165"/>
  <c r="CD31" i="165"/>
  <c r="CC31" i="165"/>
  <c r="CB31" i="165"/>
  <c r="BU31" i="165"/>
  <c r="BT31" i="165"/>
  <c r="BS31" i="165"/>
  <c r="BR31" i="165"/>
  <c r="BQ31" i="165"/>
  <c r="BP31" i="165"/>
  <c r="BH31" i="165"/>
  <c r="BG31" i="165"/>
  <c r="BF31" i="165"/>
  <c r="BE31" i="165"/>
  <c r="BD31" i="165"/>
  <c r="BC31" i="165"/>
  <c r="AV31" i="165"/>
  <c r="AU31" i="165"/>
  <c r="AT31" i="165"/>
  <c r="AS31" i="165"/>
  <c r="AR31" i="165"/>
  <c r="AQ31" i="165"/>
  <c r="AJ31" i="165"/>
  <c r="AI31" i="165"/>
  <c r="AH31" i="165"/>
  <c r="AG31" i="165"/>
  <c r="AF31" i="165"/>
  <c r="AE31" i="165"/>
  <c r="X31" i="165"/>
  <c r="W31" i="165"/>
  <c r="V31" i="165"/>
  <c r="U31" i="165"/>
  <c r="T31" i="165"/>
  <c r="S31" i="165"/>
  <c r="L31" i="165"/>
  <c r="K31" i="165"/>
  <c r="J31" i="165"/>
  <c r="I31" i="165"/>
  <c r="H31" i="165"/>
  <c r="G31" i="165"/>
  <c r="DE30" i="165"/>
  <c r="DD30" i="165"/>
  <c r="DC30" i="165"/>
  <c r="DB30" i="165"/>
  <c r="DA30" i="165"/>
  <c r="CZ30" i="165"/>
  <c r="CS30" i="165"/>
  <c r="CR30" i="165"/>
  <c r="CQ30" i="165"/>
  <c r="CP30" i="165"/>
  <c r="CO30" i="165"/>
  <c r="CN30" i="165"/>
  <c r="CG30" i="165"/>
  <c r="CF30" i="165"/>
  <c r="CE30" i="165"/>
  <c r="CD30" i="165"/>
  <c r="CC30" i="165"/>
  <c r="CB30" i="165"/>
  <c r="BU30" i="165"/>
  <c r="BT30" i="165"/>
  <c r="BS30" i="165"/>
  <c r="BR30" i="165"/>
  <c r="BQ30" i="165"/>
  <c r="BP30" i="165"/>
  <c r="BH30" i="165"/>
  <c r="BG30" i="165"/>
  <c r="BF30" i="165"/>
  <c r="BE30" i="165"/>
  <c r="BD30" i="165"/>
  <c r="BC30" i="165"/>
  <c r="AV30" i="165"/>
  <c r="AU30" i="165"/>
  <c r="AT30" i="165"/>
  <c r="AS30" i="165"/>
  <c r="AR30" i="165"/>
  <c r="AQ30" i="165"/>
  <c r="AJ30" i="165"/>
  <c r="AI30" i="165"/>
  <c r="AH30" i="165"/>
  <c r="AG30" i="165"/>
  <c r="AF30" i="165"/>
  <c r="AE30" i="165"/>
  <c r="X30" i="165"/>
  <c r="W30" i="165"/>
  <c r="V30" i="165"/>
  <c r="U30" i="165"/>
  <c r="T30" i="165"/>
  <c r="S30" i="165"/>
  <c r="L30" i="165"/>
  <c r="K30" i="165"/>
  <c r="J30" i="165"/>
  <c r="I30" i="165"/>
  <c r="H30" i="165"/>
  <c r="G30" i="165"/>
  <c r="DE29" i="165"/>
  <c r="DD29" i="165"/>
  <c r="DC29" i="165"/>
  <c r="DB29" i="165"/>
  <c r="DA29" i="165"/>
  <c r="CZ29" i="165"/>
  <c r="CS29" i="165"/>
  <c r="CR29" i="165"/>
  <c r="CQ29" i="165"/>
  <c r="CP29" i="165"/>
  <c r="CO29" i="165"/>
  <c r="CN29" i="165"/>
  <c r="CG29" i="165"/>
  <c r="CF29" i="165"/>
  <c r="CE29" i="165"/>
  <c r="CD29" i="165"/>
  <c r="CC29" i="165"/>
  <c r="CB29" i="165"/>
  <c r="BU29" i="165"/>
  <c r="BT29" i="165"/>
  <c r="BS29" i="165"/>
  <c r="BR29" i="165"/>
  <c r="BQ29" i="165"/>
  <c r="BP29" i="165"/>
  <c r="BH29" i="165"/>
  <c r="BG29" i="165"/>
  <c r="BF29" i="165"/>
  <c r="BE29" i="165"/>
  <c r="BD29" i="165"/>
  <c r="BC29" i="165"/>
  <c r="AV29" i="165"/>
  <c r="AU29" i="165"/>
  <c r="AT29" i="165"/>
  <c r="AS29" i="165"/>
  <c r="AR29" i="165"/>
  <c r="AQ29" i="165"/>
  <c r="AJ29" i="165"/>
  <c r="AI29" i="165"/>
  <c r="AH29" i="165"/>
  <c r="AG29" i="165"/>
  <c r="AF29" i="165"/>
  <c r="AE29" i="165"/>
  <c r="X29" i="165"/>
  <c r="W29" i="165"/>
  <c r="V29" i="165"/>
  <c r="U29" i="165"/>
  <c r="T29" i="165"/>
  <c r="S29" i="165"/>
  <c r="L29" i="165"/>
  <c r="K29" i="165"/>
  <c r="J29" i="165"/>
  <c r="I29" i="165"/>
  <c r="H29" i="165"/>
  <c r="G29" i="165"/>
  <c r="DE28" i="165"/>
  <c r="DD28" i="165"/>
  <c r="DC28" i="165"/>
  <c r="DB28" i="165"/>
  <c r="DA28" i="165"/>
  <c r="CZ28" i="165"/>
  <c r="CS28" i="165"/>
  <c r="CR28" i="165"/>
  <c r="CQ28" i="165"/>
  <c r="CP28" i="165"/>
  <c r="CO28" i="165"/>
  <c r="CN28" i="165"/>
  <c r="CG28" i="165"/>
  <c r="CF28" i="165"/>
  <c r="CE28" i="165"/>
  <c r="CD28" i="165"/>
  <c r="CC28" i="165"/>
  <c r="CB28" i="165"/>
  <c r="BU28" i="165"/>
  <c r="BT28" i="165"/>
  <c r="BS28" i="165"/>
  <c r="BR28" i="165"/>
  <c r="BQ28" i="165"/>
  <c r="BP28" i="165"/>
  <c r="BH28" i="165"/>
  <c r="BG28" i="165"/>
  <c r="BF28" i="165"/>
  <c r="BE28" i="165"/>
  <c r="BD28" i="165"/>
  <c r="BC28" i="165"/>
  <c r="AV28" i="165"/>
  <c r="AU28" i="165"/>
  <c r="AT28" i="165"/>
  <c r="AS28" i="165"/>
  <c r="AR28" i="165"/>
  <c r="AQ28" i="165"/>
  <c r="AJ28" i="165"/>
  <c r="AI28" i="165"/>
  <c r="AH28" i="165"/>
  <c r="AG28" i="165"/>
  <c r="AF28" i="165"/>
  <c r="AE28" i="165"/>
  <c r="X28" i="165"/>
  <c r="W28" i="165"/>
  <c r="V28" i="165"/>
  <c r="U28" i="165"/>
  <c r="T28" i="165"/>
  <c r="S28" i="165"/>
  <c r="L28" i="165"/>
  <c r="K28" i="165"/>
  <c r="J28" i="165"/>
  <c r="I28" i="165"/>
  <c r="H28" i="165"/>
  <c r="G28" i="165"/>
  <c r="DE27" i="165"/>
  <c r="DD27" i="165"/>
  <c r="DC27" i="165"/>
  <c r="DB27" i="165"/>
  <c r="DA27" i="165"/>
  <c r="CZ27" i="165"/>
  <c r="CS27" i="165"/>
  <c r="CR27" i="165"/>
  <c r="CQ27" i="165"/>
  <c r="CP27" i="165"/>
  <c r="CO27" i="165"/>
  <c r="CN27" i="165"/>
  <c r="CG27" i="165"/>
  <c r="CF27" i="165"/>
  <c r="CE27" i="165"/>
  <c r="CD27" i="165"/>
  <c r="CC27" i="165"/>
  <c r="CB27" i="165"/>
  <c r="BU27" i="165"/>
  <c r="BT27" i="165"/>
  <c r="BS27" i="165"/>
  <c r="BR27" i="165"/>
  <c r="BQ27" i="165"/>
  <c r="BP27" i="165"/>
  <c r="BH27" i="165"/>
  <c r="BG27" i="165"/>
  <c r="BF27" i="165"/>
  <c r="BE27" i="165"/>
  <c r="BD27" i="165"/>
  <c r="BC27" i="165"/>
  <c r="AV27" i="165"/>
  <c r="AU27" i="165"/>
  <c r="AT27" i="165"/>
  <c r="AS27" i="165"/>
  <c r="AR27" i="165"/>
  <c r="AQ27" i="165"/>
  <c r="AJ27" i="165"/>
  <c r="AI27" i="165"/>
  <c r="AH27" i="165"/>
  <c r="AG27" i="165"/>
  <c r="AF27" i="165"/>
  <c r="AE27" i="165"/>
  <c r="X27" i="165"/>
  <c r="W27" i="165"/>
  <c r="V27" i="165"/>
  <c r="U27" i="165"/>
  <c r="T27" i="165"/>
  <c r="S27" i="165"/>
  <c r="L27" i="165"/>
  <c r="K27" i="165"/>
  <c r="J27" i="165"/>
  <c r="I27" i="165"/>
  <c r="H27" i="165"/>
  <c r="G27" i="165"/>
  <c r="DE26" i="165"/>
  <c r="DD26" i="165"/>
  <c r="DC26" i="165"/>
  <c r="DB26" i="165"/>
  <c r="DA26" i="165"/>
  <c r="CZ26" i="165"/>
  <c r="CS26" i="165"/>
  <c r="CR26" i="165"/>
  <c r="CQ26" i="165"/>
  <c r="CP26" i="165"/>
  <c r="CO26" i="165"/>
  <c r="CN26" i="165"/>
  <c r="CG26" i="165"/>
  <c r="CF26" i="165"/>
  <c r="CE26" i="165"/>
  <c r="CD26" i="165"/>
  <c r="CC26" i="165"/>
  <c r="CB26" i="165"/>
  <c r="BU26" i="165"/>
  <c r="BT26" i="165"/>
  <c r="BS26" i="165"/>
  <c r="BR26" i="165"/>
  <c r="BQ26" i="165"/>
  <c r="BP26" i="165"/>
  <c r="BH26" i="165"/>
  <c r="BG26" i="165"/>
  <c r="BF26" i="165"/>
  <c r="BE26" i="165"/>
  <c r="BD26" i="165"/>
  <c r="BC26" i="165"/>
  <c r="AV26" i="165"/>
  <c r="AU26" i="165"/>
  <c r="AT26" i="165"/>
  <c r="AS26" i="165"/>
  <c r="AR26" i="165"/>
  <c r="AQ26" i="165"/>
  <c r="AJ26" i="165"/>
  <c r="AI26" i="165"/>
  <c r="AH26" i="165"/>
  <c r="AG26" i="165"/>
  <c r="AF26" i="165"/>
  <c r="AE26" i="165"/>
  <c r="X26" i="165"/>
  <c r="W26" i="165"/>
  <c r="V26" i="165"/>
  <c r="U26" i="165"/>
  <c r="T26" i="165"/>
  <c r="S26" i="165"/>
  <c r="L26" i="165"/>
  <c r="K26" i="165"/>
  <c r="J26" i="165"/>
  <c r="I26" i="165"/>
  <c r="H26" i="165"/>
  <c r="G26" i="165"/>
  <c r="DE25" i="165"/>
  <c r="DD25" i="165"/>
  <c r="DC25" i="165"/>
  <c r="DB25" i="165"/>
  <c r="DA25" i="165"/>
  <c r="CZ25" i="165"/>
  <c r="CS25" i="165"/>
  <c r="CR25" i="165"/>
  <c r="CQ25" i="165"/>
  <c r="CP25" i="165"/>
  <c r="CO25" i="165"/>
  <c r="CN25" i="165"/>
  <c r="CG25" i="165"/>
  <c r="CF25" i="165"/>
  <c r="CE25" i="165"/>
  <c r="CD25" i="165"/>
  <c r="CC25" i="165"/>
  <c r="CB25" i="165"/>
  <c r="BU25" i="165"/>
  <c r="BT25" i="165"/>
  <c r="BS25" i="165"/>
  <c r="BR25" i="165"/>
  <c r="BQ25" i="165"/>
  <c r="BP25" i="165"/>
  <c r="BH25" i="165"/>
  <c r="BG25" i="165"/>
  <c r="BF25" i="165"/>
  <c r="BE25" i="165"/>
  <c r="BD25" i="165"/>
  <c r="BC25" i="165"/>
  <c r="AV25" i="165"/>
  <c r="AU25" i="165"/>
  <c r="AT25" i="165"/>
  <c r="AS25" i="165"/>
  <c r="AR25" i="165"/>
  <c r="AQ25" i="165"/>
  <c r="AJ25" i="165"/>
  <c r="AI25" i="165"/>
  <c r="AH25" i="165"/>
  <c r="AG25" i="165"/>
  <c r="AF25" i="165"/>
  <c r="AE25" i="165"/>
  <c r="X25" i="165"/>
  <c r="W25" i="165"/>
  <c r="V25" i="165"/>
  <c r="U25" i="165"/>
  <c r="T25" i="165"/>
  <c r="S25" i="165"/>
  <c r="L25" i="165"/>
  <c r="K25" i="165"/>
  <c r="J25" i="165"/>
  <c r="I25" i="165"/>
  <c r="H25" i="165"/>
  <c r="G25" i="165"/>
  <c r="DE24" i="165"/>
  <c r="DD24" i="165"/>
  <c r="DC24" i="165"/>
  <c r="DB24" i="165"/>
  <c r="DA24" i="165"/>
  <c r="CZ24" i="165"/>
  <c r="CS24" i="165"/>
  <c r="CR24" i="165"/>
  <c r="CQ24" i="165"/>
  <c r="CP24" i="165"/>
  <c r="CO24" i="165"/>
  <c r="CN24" i="165"/>
  <c r="CG24" i="165"/>
  <c r="CF24" i="165"/>
  <c r="CE24" i="165"/>
  <c r="CD24" i="165"/>
  <c r="CC24" i="165"/>
  <c r="CB24" i="165"/>
  <c r="BU24" i="165"/>
  <c r="BT24" i="165"/>
  <c r="BS24" i="165"/>
  <c r="BR24" i="165"/>
  <c r="BQ24" i="165"/>
  <c r="BP24" i="165"/>
  <c r="BH24" i="165"/>
  <c r="BG24" i="165"/>
  <c r="BF24" i="165"/>
  <c r="BE24" i="165"/>
  <c r="BD24" i="165"/>
  <c r="BC24" i="165"/>
  <c r="AV24" i="165"/>
  <c r="AU24" i="165"/>
  <c r="AT24" i="165"/>
  <c r="AS24" i="165"/>
  <c r="AR24" i="165"/>
  <c r="AQ24" i="165"/>
  <c r="AJ24" i="165"/>
  <c r="AI24" i="165"/>
  <c r="AH24" i="165"/>
  <c r="AG24" i="165"/>
  <c r="AF24" i="165"/>
  <c r="AE24" i="165"/>
  <c r="X24" i="165"/>
  <c r="W24" i="165"/>
  <c r="V24" i="165"/>
  <c r="U24" i="165"/>
  <c r="T24" i="165"/>
  <c r="S24" i="165"/>
  <c r="L24" i="165"/>
  <c r="K24" i="165"/>
  <c r="J24" i="165"/>
  <c r="I24" i="165"/>
  <c r="H24" i="165"/>
  <c r="G24" i="165"/>
  <c r="DE23" i="165"/>
  <c r="DD23" i="165"/>
  <c r="DC23" i="165"/>
  <c r="DB23" i="165"/>
  <c r="DA23" i="165"/>
  <c r="CZ23" i="165"/>
  <c r="CS23" i="165"/>
  <c r="CR23" i="165"/>
  <c r="CQ23" i="165"/>
  <c r="CP23" i="165"/>
  <c r="CO23" i="165"/>
  <c r="CN23" i="165"/>
  <c r="CG23" i="165"/>
  <c r="CF23" i="165"/>
  <c r="CE23" i="165"/>
  <c r="CD23" i="165"/>
  <c r="CC23" i="165"/>
  <c r="CB23" i="165"/>
  <c r="BU23" i="165"/>
  <c r="BT23" i="165"/>
  <c r="BS23" i="165"/>
  <c r="BR23" i="165"/>
  <c r="BQ23" i="165"/>
  <c r="BP23" i="165"/>
  <c r="BH23" i="165"/>
  <c r="BG23" i="165"/>
  <c r="BF23" i="165"/>
  <c r="BE23" i="165"/>
  <c r="BD23" i="165"/>
  <c r="BC23" i="165"/>
  <c r="AV23" i="165"/>
  <c r="AU23" i="165"/>
  <c r="AT23" i="165"/>
  <c r="AS23" i="165"/>
  <c r="AR23" i="165"/>
  <c r="AQ23" i="165"/>
  <c r="AJ23" i="165"/>
  <c r="AI23" i="165"/>
  <c r="AH23" i="165"/>
  <c r="AG23" i="165"/>
  <c r="AF23" i="165"/>
  <c r="AE23" i="165"/>
  <c r="X23" i="165"/>
  <c r="W23" i="165"/>
  <c r="V23" i="165"/>
  <c r="U23" i="165"/>
  <c r="T23" i="165"/>
  <c r="S23" i="165"/>
  <c r="L23" i="165"/>
  <c r="K23" i="165"/>
  <c r="J23" i="165"/>
  <c r="I23" i="165"/>
  <c r="H23" i="165"/>
  <c r="G23" i="165"/>
  <c r="DE22" i="165"/>
  <c r="DD22" i="165"/>
  <c r="DC22" i="165"/>
  <c r="DB22" i="165"/>
  <c r="DA22" i="165"/>
  <c r="CZ22" i="165"/>
  <c r="CS22" i="165"/>
  <c r="CR22" i="165"/>
  <c r="CQ22" i="165"/>
  <c r="CP22" i="165"/>
  <c r="CO22" i="165"/>
  <c r="CN22" i="165"/>
  <c r="CG22" i="165"/>
  <c r="CF22" i="165"/>
  <c r="CE22" i="165"/>
  <c r="CD22" i="165"/>
  <c r="CC22" i="165"/>
  <c r="CB22" i="165"/>
  <c r="BU22" i="165"/>
  <c r="BT22" i="165"/>
  <c r="BS22" i="165"/>
  <c r="BR22" i="165"/>
  <c r="BQ22" i="165"/>
  <c r="BP22" i="165"/>
  <c r="BH22" i="165"/>
  <c r="BG22" i="165"/>
  <c r="BF22" i="165"/>
  <c r="BE22" i="165"/>
  <c r="BD22" i="165"/>
  <c r="BC22" i="165"/>
  <c r="AV22" i="165"/>
  <c r="AU22" i="165"/>
  <c r="AT22" i="165"/>
  <c r="AS22" i="165"/>
  <c r="AR22" i="165"/>
  <c r="AQ22" i="165"/>
  <c r="AJ22" i="165"/>
  <c r="AI22" i="165"/>
  <c r="AH22" i="165"/>
  <c r="AG22" i="165"/>
  <c r="AF22" i="165"/>
  <c r="AE22" i="165"/>
  <c r="X22" i="165"/>
  <c r="W22" i="165"/>
  <c r="V22" i="165"/>
  <c r="U22" i="165"/>
  <c r="T22" i="165"/>
  <c r="S22" i="165"/>
  <c r="L22" i="165"/>
  <c r="K22" i="165"/>
  <c r="J22" i="165"/>
  <c r="I22" i="165"/>
  <c r="H22" i="165"/>
  <c r="G22" i="165"/>
  <c r="DE21" i="165"/>
  <c r="DD21" i="165"/>
  <c r="DC21" i="165"/>
  <c r="DB21" i="165"/>
  <c r="DA21" i="165"/>
  <c r="CZ21" i="165"/>
  <c r="CS21" i="165"/>
  <c r="CR21" i="165"/>
  <c r="CQ21" i="165"/>
  <c r="CP21" i="165"/>
  <c r="CO21" i="165"/>
  <c r="CN21" i="165"/>
  <c r="CG21" i="165"/>
  <c r="CF21" i="165"/>
  <c r="CE21" i="165"/>
  <c r="CD21" i="165"/>
  <c r="CC21" i="165"/>
  <c r="CB21" i="165"/>
  <c r="BU21" i="165"/>
  <c r="BT21" i="165"/>
  <c r="BS21" i="165"/>
  <c r="BR21" i="165"/>
  <c r="BQ21" i="165"/>
  <c r="BP21" i="165"/>
  <c r="BH21" i="165"/>
  <c r="BG21" i="165"/>
  <c r="BF21" i="165"/>
  <c r="BE21" i="165"/>
  <c r="BD21" i="165"/>
  <c r="BC21" i="165"/>
  <c r="AV21" i="165"/>
  <c r="AU21" i="165"/>
  <c r="AT21" i="165"/>
  <c r="AS21" i="165"/>
  <c r="AR21" i="165"/>
  <c r="AQ21" i="165"/>
  <c r="AJ21" i="165"/>
  <c r="AI21" i="165"/>
  <c r="AH21" i="165"/>
  <c r="AG21" i="165"/>
  <c r="AF21" i="165"/>
  <c r="AE21" i="165"/>
  <c r="X21" i="165"/>
  <c r="W21" i="165"/>
  <c r="V21" i="165"/>
  <c r="U21" i="165"/>
  <c r="T21" i="165"/>
  <c r="S21" i="165"/>
  <c r="L21" i="165"/>
  <c r="K21" i="165"/>
  <c r="J21" i="165"/>
  <c r="I21" i="165"/>
  <c r="H21" i="165"/>
  <c r="G21" i="165"/>
  <c r="DE20" i="165"/>
  <c r="DD20" i="165"/>
  <c r="DC20" i="165"/>
  <c r="DB20" i="165"/>
  <c r="DA20" i="165"/>
  <c r="CZ20" i="165"/>
  <c r="CS20" i="165"/>
  <c r="CR20" i="165"/>
  <c r="CQ20" i="165"/>
  <c r="CP20" i="165"/>
  <c r="CO20" i="165"/>
  <c r="CN20" i="165"/>
  <c r="CG20" i="165"/>
  <c r="CF20" i="165"/>
  <c r="CE20" i="165"/>
  <c r="CD20" i="165"/>
  <c r="CC20" i="165"/>
  <c r="CB20" i="165"/>
  <c r="BU20" i="165"/>
  <c r="BT20" i="165"/>
  <c r="BS20" i="165"/>
  <c r="BR20" i="165"/>
  <c r="BQ20" i="165"/>
  <c r="BP20" i="165"/>
  <c r="BH20" i="165"/>
  <c r="BG20" i="165"/>
  <c r="BF20" i="165"/>
  <c r="BE20" i="165"/>
  <c r="BD20" i="165"/>
  <c r="BC20" i="165"/>
  <c r="AV20" i="165"/>
  <c r="AU20" i="165"/>
  <c r="AT20" i="165"/>
  <c r="AS20" i="165"/>
  <c r="AR20" i="165"/>
  <c r="AQ20" i="165"/>
  <c r="AJ20" i="165"/>
  <c r="AI20" i="165"/>
  <c r="AH20" i="165"/>
  <c r="AG20" i="165"/>
  <c r="AF20" i="165"/>
  <c r="AE20" i="165"/>
  <c r="X20" i="165"/>
  <c r="W20" i="165"/>
  <c r="V20" i="165"/>
  <c r="U20" i="165"/>
  <c r="T20" i="165"/>
  <c r="S20" i="165"/>
  <c r="L20" i="165"/>
  <c r="K20" i="165"/>
  <c r="J20" i="165"/>
  <c r="I20" i="165"/>
  <c r="H20" i="165"/>
  <c r="G20" i="165"/>
  <c r="DE19" i="165"/>
  <c r="DD19" i="165"/>
  <c r="DC19" i="165"/>
  <c r="DB19" i="165"/>
  <c r="DA19" i="165"/>
  <c r="CZ19" i="165"/>
  <c r="CS19" i="165"/>
  <c r="CR19" i="165"/>
  <c r="CQ19" i="165"/>
  <c r="CP19" i="165"/>
  <c r="CO19" i="165"/>
  <c r="CN19" i="165"/>
  <c r="CG19" i="165"/>
  <c r="CF19" i="165"/>
  <c r="CE19" i="165"/>
  <c r="CD19" i="165"/>
  <c r="CC19" i="165"/>
  <c r="CB19" i="165"/>
  <c r="BU19" i="165"/>
  <c r="BT19" i="165"/>
  <c r="BS19" i="165"/>
  <c r="BR19" i="165"/>
  <c r="BQ19" i="165"/>
  <c r="BP19" i="165"/>
  <c r="BH19" i="165"/>
  <c r="BG19" i="165"/>
  <c r="BF19" i="165"/>
  <c r="BE19" i="165"/>
  <c r="BD19" i="165"/>
  <c r="BC19" i="165"/>
  <c r="AV19" i="165"/>
  <c r="AU19" i="165"/>
  <c r="AT19" i="165"/>
  <c r="AS19" i="165"/>
  <c r="AR19" i="165"/>
  <c r="AQ19" i="165"/>
  <c r="AJ19" i="165"/>
  <c r="AI19" i="165"/>
  <c r="AH19" i="165"/>
  <c r="AG19" i="165"/>
  <c r="AF19" i="165"/>
  <c r="AE19" i="165"/>
  <c r="X19" i="165"/>
  <c r="W19" i="165"/>
  <c r="V19" i="165"/>
  <c r="U19" i="165"/>
  <c r="T19" i="165"/>
  <c r="S19" i="165"/>
  <c r="L19" i="165"/>
  <c r="K19" i="165"/>
  <c r="J19" i="165"/>
  <c r="I19" i="165"/>
  <c r="H19" i="165"/>
  <c r="G19" i="165"/>
  <c r="DE18" i="165"/>
  <c r="DD18" i="165"/>
  <c r="DC18" i="165"/>
  <c r="DB18" i="165"/>
  <c r="DA18" i="165"/>
  <c r="CZ18" i="165"/>
  <c r="CS18" i="165"/>
  <c r="CR18" i="165"/>
  <c r="CQ18" i="165"/>
  <c r="CP18" i="165"/>
  <c r="CO18" i="165"/>
  <c r="CN18" i="165"/>
  <c r="CG18" i="165"/>
  <c r="CF18" i="165"/>
  <c r="CE18" i="165"/>
  <c r="CD18" i="165"/>
  <c r="CC18" i="165"/>
  <c r="CB18" i="165"/>
  <c r="BU18" i="165"/>
  <c r="BT18" i="165"/>
  <c r="BS18" i="165"/>
  <c r="BR18" i="165"/>
  <c r="BQ18" i="165"/>
  <c r="BP18" i="165"/>
  <c r="BH18" i="165"/>
  <c r="BG18" i="165"/>
  <c r="BF18" i="165"/>
  <c r="BE18" i="165"/>
  <c r="BD18" i="165"/>
  <c r="BC18" i="165"/>
  <c r="AV18" i="165"/>
  <c r="AU18" i="165"/>
  <c r="AT18" i="165"/>
  <c r="AS18" i="165"/>
  <c r="AR18" i="165"/>
  <c r="AQ18" i="165"/>
  <c r="AJ18" i="165"/>
  <c r="AI18" i="165"/>
  <c r="AH18" i="165"/>
  <c r="AG18" i="165"/>
  <c r="AF18" i="165"/>
  <c r="AE18" i="165"/>
  <c r="X18" i="165"/>
  <c r="W18" i="165"/>
  <c r="V18" i="165"/>
  <c r="U18" i="165"/>
  <c r="T18" i="165"/>
  <c r="S18" i="165"/>
  <c r="L18" i="165"/>
  <c r="K18" i="165"/>
  <c r="J18" i="165"/>
  <c r="I18" i="165"/>
  <c r="H18" i="165"/>
  <c r="G18" i="165"/>
  <c r="DE17" i="165"/>
  <c r="DD17" i="165"/>
  <c r="DC17" i="165"/>
  <c r="DB17" i="165"/>
  <c r="DA17" i="165"/>
  <c r="CZ17" i="165"/>
  <c r="CS17" i="165"/>
  <c r="CR17" i="165"/>
  <c r="CQ17" i="165"/>
  <c r="CP17" i="165"/>
  <c r="CO17" i="165"/>
  <c r="CN17" i="165"/>
  <c r="CG17" i="165"/>
  <c r="CF17" i="165"/>
  <c r="CE17" i="165"/>
  <c r="CD17" i="165"/>
  <c r="CC17" i="165"/>
  <c r="CB17" i="165"/>
  <c r="BU17" i="165"/>
  <c r="BT17" i="165"/>
  <c r="BS17" i="165"/>
  <c r="BR17" i="165"/>
  <c r="BQ17" i="165"/>
  <c r="BP17" i="165"/>
  <c r="BH17" i="165"/>
  <c r="BG17" i="165"/>
  <c r="BF17" i="165"/>
  <c r="BE17" i="165"/>
  <c r="BD17" i="165"/>
  <c r="BC17" i="165"/>
  <c r="AV17" i="165"/>
  <c r="AU17" i="165"/>
  <c r="AT17" i="165"/>
  <c r="AS17" i="165"/>
  <c r="AR17" i="165"/>
  <c r="AQ17" i="165"/>
  <c r="AJ17" i="165"/>
  <c r="AI17" i="165"/>
  <c r="AH17" i="165"/>
  <c r="AG17" i="165"/>
  <c r="AF17" i="165"/>
  <c r="AE17" i="165"/>
  <c r="X17" i="165"/>
  <c r="W17" i="165"/>
  <c r="V17" i="165"/>
  <c r="U17" i="165"/>
  <c r="T17" i="165"/>
  <c r="S17" i="165"/>
  <c r="L17" i="165"/>
  <c r="K17" i="165"/>
  <c r="J17" i="165"/>
  <c r="I17" i="165"/>
  <c r="H17" i="165"/>
  <c r="G17" i="165"/>
  <c r="DE16" i="165"/>
  <c r="DD16" i="165"/>
  <c r="DC16" i="165"/>
  <c r="DB16" i="165"/>
  <c r="DA16" i="165"/>
  <c r="CZ16" i="165"/>
  <c r="CS16" i="165"/>
  <c r="CR16" i="165"/>
  <c r="CQ16" i="165"/>
  <c r="CP16" i="165"/>
  <c r="CO16" i="165"/>
  <c r="CN16" i="165"/>
  <c r="CG16" i="165"/>
  <c r="CF16" i="165"/>
  <c r="CE16" i="165"/>
  <c r="CD16" i="165"/>
  <c r="CC16" i="165"/>
  <c r="CB16" i="165"/>
  <c r="BU16" i="165"/>
  <c r="BT16" i="165"/>
  <c r="BS16" i="165"/>
  <c r="BR16" i="165"/>
  <c r="BQ16" i="165"/>
  <c r="BP16" i="165"/>
  <c r="BH16" i="165"/>
  <c r="BG16" i="165"/>
  <c r="BF16" i="165"/>
  <c r="BE16" i="165"/>
  <c r="BD16" i="165"/>
  <c r="BC16" i="165"/>
  <c r="AV16" i="165"/>
  <c r="AU16" i="165"/>
  <c r="AT16" i="165"/>
  <c r="AS16" i="165"/>
  <c r="AR16" i="165"/>
  <c r="AQ16" i="165"/>
  <c r="AJ16" i="165"/>
  <c r="AI16" i="165"/>
  <c r="AH16" i="165"/>
  <c r="AG16" i="165"/>
  <c r="AF16" i="165"/>
  <c r="AE16" i="165"/>
  <c r="X16" i="165"/>
  <c r="W16" i="165"/>
  <c r="V16" i="165"/>
  <c r="U16" i="165"/>
  <c r="T16" i="165"/>
  <c r="S16" i="165"/>
  <c r="L16" i="165"/>
  <c r="K16" i="165"/>
  <c r="J16" i="165"/>
  <c r="I16" i="165"/>
  <c r="H16" i="165"/>
  <c r="G16" i="165"/>
  <c r="DE15" i="165"/>
  <c r="DD15" i="165"/>
  <c r="DC15" i="165"/>
  <c r="DB15" i="165"/>
  <c r="DA15" i="165"/>
  <c r="CZ15" i="165"/>
  <c r="CS15" i="165"/>
  <c r="CR15" i="165"/>
  <c r="CQ15" i="165"/>
  <c r="CP15" i="165"/>
  <c r="CO15" i="165"/>
  <c r="CN15" i="165"/>
  <c r="CG15" i="165"/>
  <c r="CF15" i="165"/>
  <c r="CE15" i="165"/>
  <c r="CD15" i="165"/>
  <c r="CC15" i="165"/>
  <c r="CB15" i="165"/>
  <c r="BU15" i="165"/>
  <c r="BT15" i="165"/>
  <c r="BS15" i="165"/>
  <c r="BR15" i="165"/>
  <c r="BQ15" i="165"/>
  <c r="BP15" i="165"/>
  <c r="BH15" i="165"/>
  <c r="BG15" i="165"/>
  <c r="BF15" i="165"/>
  <c r="BE15" i="165"/>
  <c r="BD15" i="165"/>
  <c r="BC15" i="165"/>
  <c r="AV15" i="165"/>
  <c r="AU15" i="165"/>
  <c r="AT15" i="165"/>
  <c r="AS15" i="165"/>
  <c r="AR15" i="165"/>
  <c r="AQ15" i="165"/>
  <c r="AJ15" i="165"/>
  <c r="AI15" i="165"/>
  <c r="AH15" i="165"/>
  <c r="AG15" i="165"/>
  <c r="AF15" i="165"/>
  <c r="AE15" i="165"/>
  <c r="X15" i="165"/>
  <c r="W15" i="165"/>
  <c r="V15" i="165"/>
  <c r="U15" i="165"/>
  <c r="T15" i="165"/>
  <c r="S15" i="165"/>
  <c r="L15" i="165"/>
  <c r="K15" i="165"/>
  <c r="J15" i="165"/>
  <c r="I15" i="165"/>
  <c r="H15" i="165"/>
  <c r="G15" i="165"/>
  <c r="DE14" i="165"/>
  <c r="DD14" i="165"/>
  <c r="DC14" i="165"/>
  <c r="DB14" i="165"/>
  <c r="DA14" i="165"/>
  <c r="CZ14" i="165"/>
  <c r="CS14" i="165"/>
  <c r="CR14" i="165"/>
  <c r="CQ14" i="165"/>
  <c r="CP14" i="165"/>
  <c r="CO14" i="165"/>
  <c r="CN14" i="165"/>
  <c r="CG14" i="165"/>
  <c r="CF14" i="165"/>
  <c r="CE14" i="165"/>
  <c r="CD14" i="165"/>
  <c r="CC14" i="165"/>
  <c r="CB14" i="165"/>
  <c r="BU14" i="165"/>
  <c r="BT14" i="165"/>
  <c r="BS14" i="165"/>
  <c r="BR14" i="165"/>
  <c r="BQ14" i="165"/>
  <c r="BP14" i="165"/>
  <c r="BH14" i="165"/>
  <c r="BG14" i="165"/>
  <c r="BF14" i="165"/>
  <c r="BE14" i="165"/>
  <c r="BD14" i="165"/>
  <c r="BC14" i="165"/>
  <c r="AV14" i="165"/>
  <c r="AU14" i="165"/>
  <c r="AT14" i="165"/>
  <c r="AS14" i="165"/>
  <c r="AR14" i="165"/>
  <c r="AQ14" i="165"/>
  <c r="AJ14" i="165"/>
  <c r="AI14" i="165"/>
  <c r="AH14" i="165"/>
  <c r="AG14" i="165"/>
  <c r="AF14" i="165"/>
  <c r="AE14" i="165"/>
  <c r="X14" i="165"/>
  <c r="W14" i="165"/>
  <c r="V14" i="165"/>
  <c r="U14" i="165"/>
  <c r="T14" i="165"/>
  <c r="S14" i="165"/>
  <c r="L14" i="165"/>
  <c r="K14" i="165"/>
  <c r="J14" i="165"/>
  <c r="I14" i="165"/>
  <c r="H14" i="165"/>
  <c r="G14" i="165"/>
  <c r="DE13" i="165"/>
  <c r="DD13" i="165"/>
  <c r="DC13" i="165"/>
  <c r="DB13" i="165"/>
  <c r="DA13" i="165"/>
  <c r="CZ13" i="165"/>
  <c r="CS13" i="165"/>
  <c r="CR13" i="165"/>
  <c r="CQ13" i="165"/>
  <c r="CP13" i="165"/>
  <c r="CO13" i="165"/>
  <c r="CN13" i="165"/>
  <c r="CG13" i="165"/>
  <c r="CF13" i="165"/>
  <c r="CE13" i="165"/>
  <c r="CD13" i="165"/>
  <c r="CC13" i="165"/>
  <c r="CB13" i="165"/>
  <c r="BU13" i="165"/>
  <c r="BT13" i="165"/>
  <c r="BS13" i="165"/>
  <c r="BR13" i="165"/>
  <c r="BQ13" i="165"/>
  <c r="BP13" i="165"/>
  <c r="BH13" i="165"/>
  <c r="BG13" i="165"/>
  <c r="BF13" i="165"/>
  <c r="BE13" i="165"/>
  <c r="BD13" i="165"/>
  <c r="BC13" i="165"/>
  <c r="AV13" i="165"/>
  <c r="AU13" i="165"/>
  <c r="AT13" i="165"/>
  <c r="AS13" i="165"/>
  <c r="AR13" i="165"/>
  <c r="AQ13" i="165"/>
  <c r="AJ13" i="165"/>
  <c r="AI13" i="165"/>
  <c r="AH13" i="165"/>
  <c r="AG13" i="165"/>
  <c r="AF13" i="165"/>
  <c r="AE13" i="165"/>
  <c r="X13" i="165"/>
  <c r="W13" i="165"/>
  <c r="V13" i="165"/>
  <c r="U13" i="165"/>
  <c r="T13" i="165"/>
  <c r="S13" i="165"/>
  <c r="L13" i="165"/>
  <c r="K13" i="165"/>
  <c r="J13" i="165"/>
  <c r="I13" i="165"/>
  <c r="H13" i="165"/>
  <c r="G13" i="165"/>
  <c r="DE12" i="165"/>
  <c r="DD12" i="165"/>
  <c r="DC12" i="165"/>
  <c r="DB12" i="165"/>
  <c r="DA12" i="165"/>
  <c r="CZ12" i="165"/>
  <c r="CS12" i="165"/>
  <c r="CR12" i="165"/>
  <c r="CQ12" i="165"/>
  <c r="CP12" i="165"/>
  <c r="CO12" i="165"/>
  <c r="CN12" i="165"/>
  <c r="CG12" i="165"/>
  <c r="CF12" i="165"/>
  <c r="CE12" i="165"/>
  <c r="CD12" i="165"/>
  <c r="CC12" i="165"/>
  <c r="CB12" i="165"/>
  <c r="BU12" i="165"/>
  <c r="BT12" i="165"/>
  <c r="BS12" i="165"/>
  <c r="BR12" i="165"/>
  <c r="BQ12" i="165"/>
  <c r="BP12" i="165"/>
  <c r="BH12" i="165"/>
  <c r="BG12" i="165"/>
  <c r="BF12" i="165"/>
  <c r="BE12" i="165"/>
  <c r="BD12" i="165"/>
  <c r="BC12" i="165"/>
  <c r="AV12" i="165"/>
  <c r="AU12" i="165"/>
  <c r="AT12" i="165"/>
  <c r="AS12" i="165"/>
  <c r="AR12" i="165"/>
  <c r="AQ12" i="165"/>
  <c r="AJ12" i="165"/>
  <c r="AI12" i="165"/>
  <c r="AH12" i="165"/>
  <c r="AG12" i="165"/>
  <c r="AF12" i="165"/>
  <c r="AE12" i="165"/>
  <c r="X12" i="165"/>
  <c r="W12" i="165"/>
  <c r="V12" i="165"/>
  <c r="U12" i="165"/>
  <c r="T12" i="165"/>
  <c r="S12" i="165"/>
  <c r="L12" i="165"/>
  <c r="K12" i="165"/>
  <c r="J12" i="165"/>
  <c r="I12" i="165"/>
  <c r="H12" i="165"/>
  <c r="G12" i="165"/>
  <c r="DE11" i="165"/>
  <c r="DD11" i="165"/>
  <c r="DC11" i="165"/>
  <c r="DB11" i="165"/>
  <c r="DA11" i="165"/>
  <c r="CZ11" i="165"/>
  <c r="CS11" i="165"/>
  <c r="CR11" i="165"/>
  <c r="CQ11" i="165"/>
  <c r="CP11" i="165"/>
  <c r="CO11" i="165"/>
  <c r="CN11" i="165"/>
  <c r="CG11" i="165"/>
  <c r="CF11" i="165"/>
  <c r="CE11" i="165"/>
  <c r="CD11" i="165"/>
  <c r="CC11" i="165"/>
  <c r="CB11" i="165"/>
  <c r="BU11" i="165"/>
  <c r="BT11" i="165"/>
  <c r="BS11" i="165"/>
  <c r="BR11" i="165"/>
  <c r="BQ11" i="165"/>
  <c r="BP11" i="165"/>
  <c r="BH11" i="165"/>
  <c r="BG11" i="165"/>
  <c r="BF11" i="165"/>
  <c r="BE11" i="165"/>
  <c r="BD11" i="165"/>
  <c r="BC11" i="165"/>
  <c r="AV11" i="165"/>
  <c r="AU11" i="165"/>
  <c r="AT11" i="165"/>
  <c r="AS11" i="165"/>
  <c r="AR11" i="165"/>
  <c r="AQ11" i="165"/>
  <c r="AJ11" i="165"/>
  <c r="AI11" i="165"/>
  <c r="AH11" i="165"/>
  <c r="AG11" i="165"/>
  <c r="AF11" i="165"/>
  <c r="AE11" i="165"/>
  <c r="X11" i="165"/>
  <c r="W11" i="165"/>
  <c r="V11" i="165"/>
  <c r="U11" i="165"/>
  <c r="T11" i="165"/>
  <c r="S11" i="165"/>
  <c r="L11" i="165"/>
  <c r="K11" i="165"/>
  <c r="J11" i="165"/>
  <c r="I11" i="165"/>
  <c r="H11" i="165"/>
  <c r="G11" i="165"/>
  <c r="DE10" i="165"/>
  <c r="DD10" i="165"/>
  <c r="DC10" i="165"/>
  <c r="DB10" i="165"/>
  <c r="DA10" i="165"/>
  <c r="CZ10" i="165"/>
  <c r="CS10" i="165"/>
  <c r="CR10" i="165"/>
  <c r="CQ10" i="165"/>
  <c r="CP10" i="165"/>
  <c r="CO10" i="165"/>
  <c r="CN10" i="165"/>
  <c r="CG10" i="165"/>
  <c r="CF10" i="165"/>
  <c r="CE10" i="165"/>
  <c r="CD10" i="165"/>
  <c r="CC10" i="165"/>
  <c r="CB10" i="165"/>
  <c r="BU10" i="165"/>
  <c r="BT10" i="165"/>
  <c r="BS10" i="165"/>
  <c r="BR10" i="165"/>
  <c r="BQ10" i="165"/>
  <c r="BP10" i="165"/>
  <c r="BH10" i="165"/>
  <c r="BG10" i="165"/>
  <c r="BF10" i="165"/>
  <c r="BE10" i="165"/>
  <c r="BD10" i="165"/>
  <c r="BC10" i="165"/>
  <c r="AV10" i="165"/>
  <c r="AU10" i="165"/>
  <c r="AT10" i="165"/>
  <c r="AS10" i="165"/>
  <c r="AR10" i="165"/>
  <c r="AQ10" i="165"/>
  <c r="AJ10" i="165"/>
  <c r="AI10" i="165"/>
  <c r="AH10" i="165"/>
  <c r="AG10" i="165"/>
  <c r="AF10" i="165"/>
  <c r="AE10" i="165"/>
  <c r="X10" i="165"/>
  <c r="W10" i="165"/>
  <c r="V10" i="165"/>
  <c r="U10" i="165"/>
  <c r="T10" i="165"/>
  <c r="S10" i="165"/>
  <c r="L10" i="165"/>
  <c r="K10" i="165"/>
  <c r="J10" i="165"/>
  <c r="I10" i="165"/>
  <c r="H10" i="165"/>
  <c r="G10" i="165"/>
  <c r="DE9" i="165"/>
  <c r="DD9" i="165"/>
  <c r="DC9" i="165"/>
  <c r="DB9" i="165"/>
  <c r="DA9" i="165"/>
  <c r="CZ9" i="165"/>
  <c r="CS9" i="165"/>
  <c r="CR9" i="165"/>
  <c r="CQ9" i="165"/>
  <c r="CP9" i="165"/>
  <c r="CO9" i="165"/>
  <c r="CN9" i="165"/>
  <c r="CG9" i="165"/>
  <c r="CF9" i="165"/>
  <c r="CE9" i="165"/>
  <c r="CD9" i="165"/>
  <c r="CC9" i="165"/>
  <c r="CB9" i="165"/>
  <c r="BU9" i="165"/>
  <c r="BT9" i="165"/>
  <c r="BS9" i="165"/>
  <c r="BR9" i="165"/>
  <c r="BQ9" i="165"/>
  <c r="BP9" i="165"/>
  <c r="BH9" i="165"/>
  <c r="BG9" i="165"/>
  <c r="BF9" i="165"/>
  <c r="BE9" i="165"/>
  <c r="BD9" i="165"/>
  <c r="BC9" i="165"/>
  <c r="AV9" i="165"/>
  <c r="AU9" i="165"/>
  <c r="AT9" i="165"/>
  <c r="AS9" i="165"/>
  <c r="AR9" i="165"/>
  <c r="AQ9" i="165"/>
  <c r="AJ9" i="165"/>
  <c r="AI9" i="165"/>
  <c r="AH9" i="165"/>
  <c r="AG9" i="165"/>
  <c r="AF9" i="165"/>
  <c r="AE9" i="165"/>
  <c r="X9" i="165"/>
  <c r="W9" i="165"/>
  <c r="V9" i="165"/>
  <c r="U9" i="165"/>
  <c r="T9" i="165"/>
  <c r="S9" i="165"/>
  <c r="L9" i="165"/>
  <c r="K9" i="165"/>
  <c r="J9" i="165"/>
  <c r="I9" i="165"/>
  <c r="H9" i="165"/>
  <c r="G9" i="165"/>
  <c r="DE8" i="165"/>
  <c r="DD8" i="165"/>
  <c r="DC8" i="165"/>
  <c r="DB8" i="165"/>
  <c r="DA8" i="165"/>
  <c r="CZ8" i="165"/>
  <c r="CS8" i="165"/>
  <c r="CR8" i="165"/>
  <c r="CQ8" i="165"/>
  <c r="CP8" i="165"/>
  <c r="CO8" i="165"/>
  <c r="CN8" i="165"/>
  <c r="CG8" i="165"/>
  <c r="CF8" i="165"/>
  <c r="CE8" i="165"/>
  <c r="CD8" i="165"/>
  <c r="CC8" i="165"/>
  <c r="CB8" i="165"/>
  <c r="BU8" i="165"/>
  <c r="BT8" i="165"/>
  <c r="BS8" i="165"/>
  <c r="BR8" i="165"/>
  <c r="BQ8" i="165"/>
  <c r="BP8" i="165"/>
  <c r="BH8" i="165"/>
  <c r="BG8" i="165"/>
  <c r="BF8" i="165"/>
  <c r="BE8" i="165"/>
  <c r="BD8" i="165"/>
  <c r="BC8" i="165"/>
  <c r="AV8" i="165"/>
  <c r="AU8" i="165"/>
  <c r="AT8" i="165"/>
  <c r="AS8" i="165"/>
  <c r="AR8" i="165"/>
  <c r="AQ8" i="165"/>
  <c r="AJ8" i="165"/>
  <c r="AI8" i="165"/>
  <c r="AH8" i="165"/>
  <c r="AG8" i="165"/>
  <c r="AF8" i="165"/>
  <c r="AE8" i="165"/>
  <c r="X8" i="165"/>
  <c r="W8" i="165"/>
  <c r="V8" i="165"/>
  <c r="U8" i="165"/>
  <c r="T8" i="165"/>
  <c r="S8" i="165"/>
  <c r="L8" i="165"/>
  <c r="K8" i="165"/>
  <c r="J8" i="165"/>
  <c r="I8" i="165"/>
  <c r="H8" i="165"/>
  <c r="G8" i="165"/>
  <c r="DE7" i="165"/>
  <c r="DD7" i="165"/>
  <c r="DC7" i="165"/>
  <c r="DB7" i="165"/>
  <c r="DA7" i="165"/>
  <c r="CZ7" i="165"/>
  <c r="CS7" i="165"/>
  <c r="CR7" i="165"/>
  <c r="CQ7" i="165"/>
  <c r="CP7" i="165"/>
  <c r="CO7" i="165"/>
  <c r="CN7" i="165"/>
  <c r="CG7" i="165"/>
  <c r="CF7" i="165"/>
  <c r="CE7" i="165"/>
  <c r="CD7" i="165"/>
  <c r="CC7" i="165"/>
  <c r="CB7" i="165"/>
  <c r="BU7" i="165"/>
  <c r="BT7" i="165"/>
  <c r="BS7" i="165"/>
  <c r="BR7" i="165"/>
  <c r="BQ7" i="165"/>
  <c r="BP7" i="165"/>
  <c r="BH7" i="165"/>
  <c r="BG7" i="165"/>
  <c r="BF7" i="165"/>
  <c r="BE7" i="165"/>
  <c r="BD7" i="165"/>
  <c r="BC7" i="165"/>
  <c r="AV7" i="165"/>
  <c r="AU7" i="165"/>
  <c r="AT7" i="165"/>
  <c r="AS7" i="165"/>
  <c r="AR7" i="165"/>
  <c r="AQ7" i="165"/>
  <c r="AJ7" i="165"/>
  <c r="AI7" i="165"/>
  <c r="AH7" i="165"/>
  <c r="AG7" i="165"/>
  <c r="AF7" i="165"/>
  <c r="AE7" i="165"/>
  <c r="X7" i="165"/>
  <c r="W7" i="165"/>
  <c r="V7" i="165"/>
  <c r="U7" i="165"/>
  <c r="T7" i="165"/>
  <c r="S7" i="165"/>
  <c r="L7" i="165"/>
  <c r="K7" i="165"/>
  <c r="J7" i="165"/>
  <c r="I7" i="165"/>
  <c r="H7" i="165"/>
  <c r="G7" i="165"/>
  <c r="DE6" i="165"/>
  <c r="DD6" i="165"/>
  <c r="DC6" i="165"/>
  <c r="DB6" i="165"/>
  <c r="DA6" i="165"/>
  <c r="CZ6" i="165"/>
  <c r="CS6" i="165"/>
  <c r="CR6" i="165"/>
  <c r="CQ6" i="165"/>
  <c r="CP6" i="165"/>
  <c r="CO6" i="165"/>
  <c r="CN6" i="165"/>
  <c r="CG6" i="165"/>
  <c r="CF6" i="165"/>
  <c r="CE6" i="165"/>
  <c r="CD6" i="165"/>
  <c r="CC6" i="165"/>
  <c r="CB6" i="165"/>
  <c r="BU6" i="165"/>
  <c r="BT6" i="165"/>
  <c r="BS6" i="165"/>
  <c r="BR6" i="165"/>
  <c r="BQ6" i="165"/>
  <c r="BP6" i="165"/>
  <c r="BH6" i="165"/>
  <c r="BG6" i="165"/>
  <c r="BF6" i="165"/>
  <c r="BE6" i="165"/>
  <c r="BD6" i="165"/>
  <c r="BC6" i="165"/>
  <c r="AV6" i="165"/>
  <c r="AU6" i="165"/>
  <c r="AT6" i="165"/>
  <c r="AS6" i="165"/>
  <c r="AR6" i="165"/>
  <c r="AQ6" i="165"/>
  <c r="AJ6" i="165"/>
  <c r="AI6" i="165"/>
  <c r="AH6" i="165"/>
  <c r="AG6" i="165"/>
  <c r="AF6" i="165"/>
  <c r="AE6" i="165"/>
  <c r="X6" i="165"/>
  <c r="W6" i="165"/>
  <c r="V6" i="165"/>
  <c r="U6" i="165"/>
  <c r="T6" i="165"/>
  <c r="S6" i="165"/>
  <c r="L6" i="165"/>
  <c r="K6" i="165"/>
  <c r="J6" i="165"/>
  <c r="I6" i="165"/>
  <c r="H6" i="165"/>
  <c r="G6" i="165"/>
  <c r="DE5" i="165"/>
  <c r="DD5" i="165"/>
  <c r="DC5" i="165"/>
  <c r="DB5" i="165"/>
  <c r="DA5" i="165"/>
  <c r="CZ5" i="165"/>
  <c r="CS5" i="165"/>
  <c r="CR5" i="165"/>
  <c r="CQ5" i="165"/>
  <c r="CP5" i="165"/>
  <c r="CO5" i="165"/>
  <c r="CN5" i="165"/>
  <c r="CG5" i="165"/>
  <c r="CF5" i="165"/>
  <c r="CE5" i="165"/>
  <c r="CD5" i="165"/>
  <c r="CC5" i="165"/>
  <c r="CB5" i="165"/>
  <c r="BU5" i="165"/>
  <c r="BT5" i="165"/>
  <c r="BS5" i="165"/>
  <c r="BR5" i="165"/>
  <c r="BQ5" i="165"/>
  <c r="BP5" i="165"/>
  <c r="BH5" i="165"/>
  <c r="BG5" i="165"/>
  <c r="BF5" i="165"/>
  <c r="BE5" i="165"/>
  <c r="BD5" i="165"/>
  <c r="BC5" i="165"/>
  <c r="AV5" i="165"/>
  <c r="AU5" i="165"/>
  <c r="AT5" i="165"/>
  <c r="AS5" i="165"/>
  <c r="AR5" i="165"/>
  <c r="AQ5" i="165"/>
  <c r="AJ5" i="165"/>
  <c r="AI5" i="165"/>
  <c r="AH5" i="165"/>
  <c r="AG5" i="165"/>
  <c r="AF5" i="165"/>
  <c r="AE5" i="165"/>
  <c r="X5" i="165"/>
  <c r="W5" i="165"/>
  <c r="V5" i="165"/>
  <c r="U5" i="165"/>
  <c r="T5" i="165"/>
  <c r="S5" i="165"/>
  <c r="L5" i="165"/>
  <c r="K5" i="165"/>
  <c r="J5" i="165"/>
  <c r="I5" i="165"/>
  <c r="H5" i="165"/>
  <c r="G5" i="165"/>
  <c r="DE4" i="165"/>
  <c r="DD4" i="165"/>
  <c r="DC4" i="165"/>
  <c r="DB4" i="165"/>
  <c r="DA4" i="165"/>
  <c r="CZ4" i="165"/>
  <c r="CS4" i="165"/>
  <c r="CR4" i="165"/>
  <c r="CQ4" i="165"/>
  <c r="CP4" i="165"/>
  <c r="CO4" i="165"/>
  <c r="CN4" i="165"/>
  <c r="CG4" i="165"/>
  <c r="CF4" i="165"/>
  <c r="CE4" i="165"/>
  <c r="CD4" i="165"/>
  <c r="CC4" i="165"/>
  <c r="CB4" i="165"/>
  <c r="BU4" i="165"/>
  <c r="BT4" i="165"/>
  <c r="BS4" i="165"/>
  <c r="BR4" i="165"/>
  <c r="BQ4" i="165"/>
  <c r="BP4" i="165"/>
  <c r="BH4" i="165"/>
  <c r="BG4" i="165"/>
  <c r="BF4" i="165"/>
  <c r="BE4" i="165"/>
  <c r="BD4" i="165"/>
  <c r="BC4" i="165"/>
  <c r="AV4" i="165"/>
  <c r="AU4" i="165"/>
  <c r="AT4" i="165"/>
  <c r="AS4" i="165"/>
  <c r="AR4" i="165"/>
  <c r="AQ4" i="165"/>
  <c r="AJ4" i="165"/>
  <c r="AI4" i="165"/>
  <c r="AH4" i="165"/>
  <c r="AG4" i="165"/>
  <c r="AF4" i="165"/>
  <c r="AE4" i="165"/>
  <c r="X4" i="165"/>
  <c r="W4" i="165"/>
  <c r="V4" i="165"/>
  <c r="U4" i="165"/>
  <c r="T4" i="165"/>
  <c r="S4" i="165"/>
  <c r="L4" i="165"/>
  <c r="K4" i="165"/>
  <c r="J4" i="165"/>
  <c r="I4" i="165"/>
  <c r="H4" i="165"/>
  <c r="G4" i="165"/>
  <c r="DE3" i="165"/>
  <c r="DD3" i="165"/>
  <c r="DC3" i="165"/>
  <c r="DB3" i="165"/>
  <c r="DA3" i="165"/>
  <c r="CZ3" i="165"/>
  <c r="CS3" i="165"/>
  <c r="CR3" i="165"/>
  <c r="CQ3" i="165"/>
  <c r="CP3" i="165"/>
  <c r="CO3" i="165"/>
  <c r="CN3" i="165"/>
  <c r="CG3" i="165"/>
  <c r="CF3" i="165"/>
  <c r="CE3" i="165"/>
  <c r="CD3" i="165"/>
  <c r="CC3" i="165"/>
  <c r="CB3" i="165"/>
  <c r="BU3" i="165"/>
  <c r="BT3" i="165"/>
  <c r="BS3" i="165"/>
  <c r="BR3" i="165"/>
  <c r="BQ3" i="165"/>
  <c r="BP3" i="165"/>
  <c r="BH3" i="165"/>
  <c r="BG3" i="165"/>
  <c r="BF3" i="165"/>
  <c r="BE3" i="165"/>
  <c r="BD3" i="165"/>
  <c r="BC3" i="165"/>
  <c r="AV3" i="165"/>
  <c r="AU3" i="165"/>
  <c r="AT3" i="165"/>
  <c r="AS3" i="165"/>
  <c r="AR3" i="165"/>
  <c r="AQ3" i="165"/>
  <c r="AJ3" i="165"/>
  <c r="AI3" i="165"/>
  <c r="AH3" i="165"/>
  <c r="AG3" i="165"/>
  <c r="AF3" i="165"/>
  <c r="AE3" i="165"/>
  <c r="X3" i="165"/>
  <c r="W3" i="165"/>
  <c r="V3" i="165"/>
  <c r="U3" i="165"/>
  <c r="T3" i="165"/>
  <c r="S3" i="165"/>
  <c r="L3" i="165"/>
  <c r="K3" i="165"/>
  <c r="J3" i="165"/>
  <c r="I3" i="165"/>
  <c r="H3" i="165"/>
  <c r="G3" i="165"/>
  <c r="L113" i="164"/>
  <c r="J113" i="164"/>
  <c r="I113" i="164"/>
  <c r="G113" i="164"/>
  <c r="L112" i="164"/>
  <c r="K112" i="164"/>
  <c r="J112" i="164"/>
  <c r="I112" i="164"/>
  <c r="H112" i="164"/>
  <c r="G112" i="164"/>
  <c r="L111" i="164"/>
  <c r="K111" i="164"/>
  <c r="J111" i="164"/>
  <c r="I111" i="164"/>
  <c r="H111" i="164"/>
  <c r="G111" i="164"/>
  <c r="L110" i="164"/>
  <c r="K110" i="164"/>
  <c r="J110" i="164"/>
  <c r="I110" i="164"/>
  <c r="H110" i="164"/>
  <c r="G110" i="164"/>
  <c r="L109" i="164"/>
  <c r="K109" i="164"/>
  <c r="J109" i="164"/>
  <c r="I109" i="164"/>
  <c r="H109" i="164"/>
  <c r="G109" i="164"/>
  <c r="L108" i="164"/>
  <c r="K108" i="164"/>
  <c r="J108" i="164"/>
  <c r="I108" i="164"/>
  <c r="H108" i="164"/>
  <c r="G108" i="164"/>
  <c r="X107" i="164"/>
  <c r="W107" i="164"/>
  <c r="V107" i="164"/>
  <c r="U107" i="164"/>
  <c r="T107" i="164"/>
  <c r="S107" i="164"/>
  <c r="L107" i="164"/>
  <c r="K107" i="164"/>
  <c r="J107" i="164"/>
  <c r="I107" i="164"/>
  <c r="H107" i="164"/>
  <c r="G107" i="164"/>
  <c r="X106" i="164"/>
  <c r="W106" i="164"/>
  <c r="V106" i="164"/>
  <c r="U106" i="164"/>
  <c r="T106" i="164"/>
  <c r="S106" i="164"/>
  <c r="L106" i="164"/>
  <c r="K106" i="164"/>
  <c r="J106" i="164"/>
  <c r="I106" i="164"/>
  <c r="H106" i="164"/>
  <c r="G106" i="164"/>
  <c r="X105" i="164"/>
  <c r="W105" i="164"/>
  <c r="V105" i="164"/>
  <c r="U105" i="164"/>
  <c r="T105" i="164"/>
  <c r="S105" i="164"/>
  <c r="L105" i="164"/>
  <c r="K105" i="164"/>
  <c r="J105" i="164"/>
  <c r="I105" i="164"/>
  <c r="H105" i="164"/>
  <c r="G105" i="164"/>
  <c r="X104" i="164"/>
  <c r="W104" i="164"/>
  <c r="V104" i="164"/>
  <c r="U104" i="164"/>
  <c r="T104" i="164"/>
  <c r="S104" i="164"/>
  <c r="L104" i="164"/>
  <c r="K104" i="164"/>
  <c r="J104" i="164"/>
  <c r="I104" i="164"/>
  <c r="H104" i="164"/>
  <c r="G104" i="164"/>
  <c r="X103" i="164"/>
  <c r="W103" i="164"/>
  <c r="V103" i="164"/>
  <c r="U103" i="164"/>
  <c r="T103" i="164"/>
  <c r="S103" i="164"/>
  <c r="L103" i="164"/>
  <c r="K103" i="164"/>
  <c r="J103" i="164"/>
  <c r="I103" i="164"/>
  <c r="H103" i="164"/>
  <c r="G103" i="164"/>
  <c r="X102" i="164"/>
  <c r="W102" i="164"/>
  <c r="V102" i="164"/>
  <c r="U102" i="164"/>
  <c r="T102" i="164"/>
  <c r="S102" i="164"/>
  <c r="L102" i="164"/>
  <c r="K102" i="164"/>
  <c r="J102" i="164"/>
  <c r="I102" i="164"/>
  <c r="H102" i="164"/>
  <c r="G102" i="164"/>
  <c r="X101" i="164"/>
  <c r="W101" i="164"/>
  <c r="V101" i="164"/>
  <c r="U101" i="164"/>
  <c r="T101" i="164"/>
  <c r="S101" i="164"/>
  <c r="L101" i="164"/>
  <c r="K101" i="164"/>
  <c r="J101" i="164"/>
  <c r="I101" i="164"/>
  <c r="H101" i="164"/>
  <c r="G101" i="164"/>
  <c r="X100" i="164"/>
  <c r="W100" i="164"/>
  <c r="V100" i="164"/>
  <c r="U100" i="164"/>
  <c r="T100" i="164"/>
  <c r="S100" i="164"/>
  <c r="L100" i="164"/>
  <c r="K100" i="164"/>
  <c r="J100" i="164"/>
  <c r="I100" i="164"/>
  <c r="H100" i="164"/>
  <c r="G100" i="164"/>
  <c r="X99" i="164"/>
  <c r="W99" i="164"/>
  <c r="V99" i="164"/>
  <c r="U99" i="164"/>
  <c r="T99" i="164"/>
  <c r="S99" i="164"/>
  <c r="L99" i="164"/>
  <c r="K99" i="164"/>
  <c r="J99" i="164"/>
  <c r="I99" i="164"/>
  <c r="H99" i="164"/>
  <c r="G99" i="164"/>
  <c r="X98" i="164"/>
  <c r="W98" i="164"/>
  <c r="V98" i="164"/>
  <c r="U98" i="164"/>
  <c r="T98" i="164"/>
  <c r="S98" i="164"/>
  <c r="L98" i="164"/>
  <c r="K98" i="164"/>
  <c r="J98" i="164"/>
  <c r="I98" i="164"/>
  <c r="H98" i="164"/>
  <c r="G98" i="164"/>
  <c r="X97" i="164"/>
  <c r="W97" i="164"/>
  <c r="V97" i="164"/>
  <c r="U97" i="164"/>
  <c r="T97" i="164"/>
  <c r="S97" i="164"/>
  <c r="L97" i="164"/>
  <c r="K97" i="164"/>
  <c r="J97" i="164"/>
  <c r="I97" i="164"/>
  <c r="H97" i="164"/>
  <c r="G97" i="164"/>
  <c r="X96" i="164"/>
  <c r="W96" i="164"/>
  <c r="V96" i="164"/>
  <c r="U96" i="164"/>
  <c r="T96" i="164"/>
  <c r="S96" i="164"/>
  <c r="L96" i="164"/>
  <c r="K96" i="164"/>
  <c r="J96" i="164"/>
  <c r="I96" i="164"/>
  <c r="H96" i="164"/>
  <c r="G96" i="164"/>
  <c r="X95" i="164"/>
  <c r="W95" i="164"/>
  <c r="V95" i="164"/>
  <c r="U95" i="164"/>
  <c r="T95" i="164"/>
  <c r="S95" i="164"/>
  <c r="L95" i="164"/>
  <c r="K95" i="164"/>
  <c r="J95" i="164"/>
  <c r="I95" i="164"/>
  <c r="H95" i="164"/>
  <c r="G95" i="164"/>
  <c r="X94" i="164"/>
  <c r="W94" i="164"/>
  <c r="V94" i="164"/>
  <c r="U94" i="164"/>
  <c r="T94" i="164"/>
  <c r="S94" i="164"/>
  <c r="L94" i="164"/>
  <c r="K94" i="164"/>
  <c r="J94" i="164"/>
  <c r="I94" i="164"/>
  <c r="H94" i="164"/>
  <c r="G94" i="164"/>
  <c r="X93" i="164"/>
  <c r="W93" i="164"/>
  <c r="V93" i="164"/>
  <c r="U93" i="164"/>
  <c r="T93" i="164"/>
  <c r="S93" i="164"/>
  <c r="L93" i="164"/>
  <c r="K93" i="164"/>
  <c r="J93" i="164"/>
  <c r="I93" i="164"/>
  <c r="H93" i="164"/>
  <c r="G93" i="164"/>
  <c r="X92" i="164"/>
  <c r="W92" i="164"/>
  <c r="V92" i="164"/>
  <c r="U92" i="164"/>
  <c r="T92" i="164"/>
  <c r="S92" i="164"/>
  <c r="L92" i="164"/>
  <c r="K92" i="164"/>
  <c r="J92" i="164"/>
  <c r="I92" i="164"/>
  <c r="H92" i="164"/>
  <c r="G92" i="164"/>
  <c r="X91" i="164"/>
  <c r="W91" i="164"/>
  <c r="V91" i="164"/>
  <c r="U91" i="164"/>
  <c r="T91" i="164"/>
  <c r="S91" i="164"/>
  <c r="L91" i="164"/>
  <c r="K91" i="164"/>
  <c r="J91" i="164"/>
  <c r="I91" i="164"/>
  <c r="H91" i="164"/>
  <c r="G91" i="164"/>
  <c r="X90" i="164"/>
  <c r="W90" i="164"/>
  <c r="V90" i="164"/>
  <c r="U90" i="164"/>
  <c r="T90" i="164"/>
  <c r="S90" i="164"/>
  <c r="L90" i="164"/>
  <c r="K90" i="164"/>
  <c r="J90" i="164"/>
  <c r="I90" i="164"/>
  <c r="H90" i="164"/>
  <c r="G90" i="164"/>
  <c r="X89" i="164"/>
  <c r="W89" i="164"/>
  <c r="V89" i="164"/>
  <c r="U89" i="164"/>
  <c r="T89" i="164"/>
  <c r="S89" i="164"/>
  <c r="L89" i="164"/>
  <c r="K89" i="164"/>
  <c r="J89" i="164"/>
  <c r="I89" i="164"/>
  <c r="H89" i="164"/>
  <c r="G89" i="164"/>
  <c r="X88" i="164"/>
  <c r="W88" i="164"/>
  <c r="V88" i="164"/>
  <c r="U88" i="164"/>
  <c r="T88" i="164"/>
  <c r="S88" i="164"/>
  <c r="L88" i="164"/>
  <c r="K88" i="164"/>
  <c r="J88" i="164"/>
  <c r="I88" i="164"/>
  <c r="H88" i="164"/>
  <c r="G88" i="164"/>
  <c r="X87" i="164"/>
  <c r="W87" i="164"/>
  <c r="V87" i="164"/>
  <c r="U87" i="164"/>
  <c r="T87" i="164"/>
  <c r="S87" i="164"/>
  <c r="L87" i="164"/>
  <c r="K87" i="164"/>
  <c r="J87" i="164"/>
  <c r="I87" i="164"/>
  <c r="H87" i="164"/>
  <c r="G87" i="164"/>
  <c r="X86" i="164"/>
  <c r="W86" i="164"/>
  <c r="V86" i="164"/>
  <c r="U86" i="164"/>
  <c r="T86" i="164"/>
  <c r="S86" i="164"/>
  <c r="L86" i="164"/>
  <c r="K86" i="164"/>
  <c r="J86" i="164"/>
  <c r="I86" i="164"/>
  <c r="H86" i="164"/>
  <c r="G86" i="164"/>
  <c r="X85" i="164"/>
  <c r="W85" i="164"/>
  <c r="V85" i="164"/>
  <c r="U85" i="164"/>
  <c r="T85" i="164"/>
  <c r="S85" i="164"/>
  <c r="L85" i="164"/>
  <c r="K85" i="164"/>
  <c r="J85" i="164"/>
  <c r="I85" i="164"/>
  <c r="H85" i="164"/>
  <c r="G85" i="164"/>
  <c r="X84" i="164"/>
  <c r="W84" i="164"/>
  <c r="V84" i="164"/>
  <c r="U84" i="164"/>
  <c r="T84" i="164"/>
  <c r="S84" i="164"/>
  <c r="L84" i="164"/>
  <c r="K84" i="164"/>
  <c r="J84" i="164"/>
  <c r="I84" i="164"/>
  <c r="H84" i="164"/>
  <c r="G84" i="164"/>
  <c r="AJ83" i="164"/>
  <c r="AI83" i="164"/>
  <c r="AH83" i="164"/>
  <c r="AG83" i="164"/>
  <c r="AF83" i="164"/>
  <c r="AE83" i="164"/>
  <c r="X83" i="164"/>
  <c r="W83" i="164"/>
  <c r="V83" i="164"/>
  <c r="U83" i="164"/>
  <c r="T83" i="164"/>
  <c r="S83" i="164"/>
  <c r="L83" i="164"/>
  <c r="K83" i="164"/>
  <c r="J83" i="164"/>
  <c r="I83" i="164"/>
  <c r="H83" i="164"/>
  <c r="G83" i="164"/>
  <c r="AJ82" i="164"/>
  <c r="AI82" i="164"/>
  <c r="AH82" i="164"/>
  <c r="AG82" i="164"/>
  <c r="AF82" i="164"/>
  <c r="AE82" i="164"/>
  <c r="X82" i="164"/>
  <c r="W82" i="164"/>
  <c r="V82" i="164"/>
  <c r="U82" i="164"/>
  <c r="T82" i="164"/>
  <c r="S82" i="164"/>
  <c r="L82" i="164"/>
  <c r="K82" i="164"/>
  <c r="J82" i="164"/>
  <c r="I82" i="164"/>
  <c r="H82" i="164"/>
  <c r="G82" i="164"/>
  <c r="AJ81" i="164"/>
  <c r="AI81" i="164"/>
  <c r="AH81" i="164"/>
  <c r="AG81" i="164"/>
  <c r="AF81" i="164"/>
  <c r="AE81" i="164"/>
  <c r="X81" i="164"/>
  <c r="W81" i="164"/>
  <c r="V81" i="164"/>
  <c r="U81" i="164"/>
  <c r="T81" i="164"/>
  <c r="S81" i="164"/>
  <c r="L81" i="164"/>
  <c r="K81" i="164"/>
  <c r="J81" i="164"/>
  <c r="I81" i="164"/>
  <c r="H81" i="164"/>
  <c r="G81" i="164"/>
  <c r="AJ80" i="164"/>
  <c r="AI80" i="164"/>
  <c r="AH80" i="164"/>
  <c r="AG80" i="164"/>
  <c r="AF80" i="164"/>
  <c r="AE80" i="164"/>
  <c r="X80" i="164"/>
  <c r="W80" i="164"/>
  <c r="V80" i="164"/>
  <c r="U80" i="164"/>
  <c r="T80" i="164"/>
  <c r="S80" i="164"/>
  <c r="L80" i="164"/>
  <c r="K80" i="164"/>
  <c r="J80" i="164"/>
  <c r="I80" i="164"/>
  <c r="H80" i="164"/>
  <c r="G80" i="164"/>
  <c r="AJ79" i="164"/>
  <c r="AI79" i="164"/>
  <c r="AH79" i="164"/>
  <c r="AG79" i="164"/>
  <c r="AF79" i="164"/>
  <c r="AE79" i="164"/>
  <c r="X79" i="164"/>
  <c r="W79" i="164"/>
  <c r="V79" i="164"/>
  <c r="U79" i="164"/>
  <c r="T79" i="164"/>
  <c r="S79" i="164"/>
  <c r="L79" i="164"/>
  <c r="K79" i="164"/>
  <c r="J79" i="164"/>
  <c r="I79" i="164"/>
  <c r="H79" i="164"/>
  <c r="G79" i="164"/>
  <c r="AJ78" i="164"/>
  <c r="AI78" i="164"/>
  <c r="AH78" i="164"/>
  <c r="AG78" i="164"/>
  <c r="AF78" i="164"/>
  <c r="AE78" i="164"/>
  <c r="X78" i="164"/>
  <c r="W78" i="164"/>
  <c r="V78" i="164"/>
  <c r="U78" i="164"/>
  <c r="T78" i="164"/>
  <c r="S78" i="164"/>
  <c r="L78" i="164"/>
  <c r="K78" i="164"/>
  <c r="J78" i="164"/>
  <c r="I78" i="164"/>
  <c r="H78" i="164"/>
  <c r="G78" i="164"/>
  <c r="AJ77" i="164"/>
  <c r="AI77" i="164"/>
  <c r="AH77" i="164"/>
  <c r="AG77" i="164"/>
  <c r="AF77" i="164"/>
  <c r="AE77" i="164"/>
  <c r="X77" i="164"/>
  <c r="W77" i="164"/>
  <c r="V77" i="164"/>
  <c r="U77" i="164"/>
  <c r="T77" i="164"/>
  <c r="S77" i="164"/>
  <c r="L77" i="164"/>
  <c r="K77" i="164"/>
  <c r="J77" i="164"/>
  <c r="I77" i="164"/>
  <c r="H77" i="164"/>
  <c r="G77" i="164"/>
  <c r="AJ76" i="164"/>
  <c r="AI76" i="164"/>
  <c r="AH76" i="164"/>
  <c r="AG76" i="164"/>
  <c r="AF76" i="164"/>
  <c r="AE76" i="164"/>
  <c r="X76" i="164"/>
  <c r="W76" i="164"/>
  <c r="V76" i="164"/>
  <c r="U76" i="164"/>
  <c r="T76" i="164"/>
  <c r="S76" i="164"/>
  <c r="L76" i="164"/>
  <c r="K76" i="164"/>
  <c r="J76" i="164"/>
  <c r="I76" i="164"/>
  <c r="H76" i="164"/>
  <c r="G76" i="164"/>
  <c r="AJ75" i="164"/>
  <c r="AI75" i="164"/>
  <c r="AH75" i="164"/>
  <c r="AG75" i="164"/>
  <c r="AF75" i="164"/>
  <c r="AE75" i="164"/>
  <c r="X75" i="164"/>
  <c r="W75" i="164"/>
  <c r="V75" i="164"/>
  <c r="U75" i="164"/>
  <c r="T75" i="164"/>
  <c r="S75" i="164"/>
  <c r="L75" i="164"/>
  <c r="K75" i="164"/>
  <c r="J75" i="164"/>
  <c r="I75" i="164"/>
  <c r="H75" i="164"/>
  <c r="G75" i="164"/>
  <c r="AJ74" i="164"/>
  <c r="AI74" i="164"/>
  <c r="AH74" i="164"/>
  <c r="AG74" i="164"/>
  <c r="AF74" i="164"/>
  <c r="AE74" i="164"/>
  <c r="X74" i="164"/>
  <c r="W74" i="164"/>
  <c r="V74" i="164"/>
  <c r="U74" i="164"/>
  <c r="T74" i="164"/>
  <c r="S74" i="164"/>
  <c r="L74" i="164"/>
  <c r="K74" i="164"/>
  <c r="J74" i="164"/>
  <c r="I74" i="164"/>
  <c r="H74" i="164"/>
  <c r="G74" i="164"/>
  <c r="AJ73" i="164"/>
  <c r="AI73" i="164"/>
  <c r="AH73" i="164"/>
  <c r="AG73" i="164"/>
  <c r="AF73" i="164"/>
  <c r="AE73" i="164"/>
  <c r="X73" i="164"/>
  <c r="W73" i="164"/>
  <c r="V73" i="164"/>
  <c r="U73" i="164"/>
  <c r="T73" i="164"/>
  <c r="S73" i="164"/>
  <c r="L73" i="164"/>
  <c r="K73" i="164"/>
  <c r="J73" i="164"/>
  <c r="I73" i="164"/>
  <c r="H73" i="164"/>
  <c r="G73" i="164"/>
  <c r="AJ72" i="164"/>
  <c r="AI72" i="164"/>
  <c r="AH72" i="164"/>
  <c r="AG72" i="164"/>
  <c r="AF72" i="164"/>
  <c r="AE72" i="164"/>
  <c r="X72" i="164"/>
  <c r="W72" i="164"/>
  <c r="V72" i="164"/>
  <c r="U72" i="164"/>
  <c r="T72" i="164"/>
  <c r="S72" i="164"/>
  <c r="L72" i="164"/>
  <c r="K72" i="164"/>
  <c r="J72" i="164"/>
  <c r="I72" i="164"/>
  <c r="H72" i="164"/>
  <c r="G72" i="164"/>
  <c r="AJ71" i="164"/>
  <c r="AI71" i="164"/>
  <c r="AH71" i="164"/>
  <c r="AG71" i="164"/>
  <c r="AF71" i="164"/>
  <c r="AE71" i="164"/>
  <c r="X71" i="164"/>
  <c r="W71" i="164"/>
  <c r="V71" i="164"/>
  <c r="U71" i="164"/>
  <c r="T71" i="164"/>
  <c r="S71" i="164"/>
  <c r="L71" i="164"/>
  <c r="K71" i="164"/>
  <c r="J71" i="164"/>
  <c r="I71" i="164"/>
  <c r="H71" i="164"/>
  <c r="G71" i="164"/>
  <c r="AJ70" i="164"/>
  <c r="AI70" i="164"/>
  <c r="AH70" i="164"/>
  <c r="AG70" i="164"/>
  <c r="AF70" i="164"/>
  <c r="AE70" i="164"/>
  <c r="X70" i="164"/>
  <c r="W70" i="164"/>
  <c r="V70" i="164"/>
  <c r="U70" i="164"/>
  <c r="T70" i="164"/>
  <c r="S70" i="164"/>
  <c r="L70" i="164"/>
  <c r="K70" i="164"/>
  <c r="J70" i="164"/>
  <c r="I70" i="164"/>
  <c r="H70" i="164"/>
  <c r="G70" i="164"/>
  <c r="AJ69" i="164"/>
  <c r="AI69" i="164"/>
  <c r="AH69" i="164"/>
  <c r="AG69" i="164"/>
  <c r="AF69" i="164"/>
  <c r="AE69" i="164"/>
  <c r="X69" i="164"/>
  <c r="W69" i="164"/>
  <c r="V69" i="164"/>
  <c r="U69" i="164"/>
  <c r="T69" i="164"/>
  <c r="S69" i="164"/>
  <c r="L69" i="164"/>
  <c r="K69" i="164"/>
  <c r="J69" i="164"/>
  <c r="I69" i="164"/>
  <c r="H69" i="164"/>
  <c r="G69" i="164"/>
  <c r="AJ68" i="164"/>
  <c r="AI68" i="164"/>
  <c r="AH68" i="164"/>
  <c r="AG68" i="164"/>
  <c r="AF68" i="164"/>
  <c r="AE68" i="164"/>
  <c r="X68" i="164"/>
  <c r="W68" i="164"/>
  <c r="V68" i="164"/>
  <c r="U68" i="164"/>
  <c r="T68" i="164"/>
  <c r="S68" i="164"/>
  <c r="L68" i="164"/>
  <c r="K68" i="164"/>
  <c r="J68" i="164"/>
  <c r="I68" i="164"/>
  <c r="H68" i="164"/>
  <c r="G68" i="164"/>
  <c r="AJ67" i="164"/>
  <c r="AI67" i="164"/>
  <c r="AH67" i="164"/>
  <c r="AG67" i="164"/>
  <c r="AF67" i="164"/>
  <c r="AE67" i="164"/>
  <c r="X67" i="164"/>
  <c r="W67" i="164"/>
  <c r="V67" i="164"/>
  <c r="U67" i="164"/>
  <c r="T67" i="164"/>
  <c r="S67" i="164"/>
  <c r="L67" i="164"/>
  <c r="K67" i="164"/>
  <c r="J67" i="164"/>
  <c r="I67" i="164"/>
  <c r="H67" i="164"/>
  <c r="G67" i="164"/>
  <c r="AJ66" i="164"/>
  <c r="AI66" i="164"/>
  <c r="AH66" i="164"/>
  <c r="AG66" i="164"/>
  <c r="AF66" i="164"/>
  <c r="AE66" i="164"/>
  <c r="X66" i="164"/>
  <c r="W66" i="164"/>
  <c r="V66" i="164"/>
  <c r="U66" i="164"/>
  <c r="T66" i="164"/>
  <c r="S66" i="164"/>
  <c r="L66" i="164"/>
  <c r="K66" i="164"/>
  <c r="J66" i="164"/>
  <c r="I66" i="164"/>
  <c r="H66" i="164"/>
  <c r="G66" i="164"/>
  <c r="AJ65" i="164"/>
  <c r="AI65" i="164"/>
  <c r="AH65" i="164"/>
  <c r="AG65" i="164"/>
  <c r="AF65" i="164"/>
  <c r="AE65" i="164"/>
  <c r="X65" i="164"/>
  <c r="W65" i="164"/>
  <c r="V65" i="164"/>
  <c r="U65" i="164"/>
  <c r="T65" i="164"/>
  <c r="S65" i="164"/>
  <c r="L65" i="164"/>
  <c r="K65" i="164"/>
  <c r="J65" i="164"/>
  <c r="I65" i="164"/>
  <c r="H65" i="164"/>
  <c r="G65" i="164"/>
  <c r="AJ64" i="164"/>
  <c r="AI64" i="164"/>
  <c r="AH64" i="164"/>
  <c r="AG64" i="164"/>
  <c r="AF64" i="164"/>
  <c r="AE64" i="164"/>
  <c r="X64" i="164"/>
  <c r="W64" i="164"/>
  <c r="V64" i="164"/>
  <c r="U64" i="164"/>
  <c r="T64" i="164"/>
  <c r="S64" i="164"/>
  <c r="L64" i="164"/>
  <c r="K64" i="164"/>
  <c r="J64" i="164"/>
  <c r="I64" i="164"/>
  <c r="H64" i="164"/>
  <c r="G64" i="164"/>
  <c r="AV63" i="164"/>
  <c r="AU63" i="164"/>
  <c r="AT63" i="164"/>
  <c r="AS63" i="164"/>
  <c r="AR63" i="164"/>
  <c r="AQ63" i="164"/>
  <c r="AJ63" i="164"/>
  <c r="AI63" i="164"/>
  <c r="AH63" i="164"/>
  <c r="AG63" i="164"/>
  <c r="AF63" i="164"/>
  <c r="AE63" i="164"/>
  <c r="X63" i="164"/>
  <c r="W63" i="164"/>
  <c r="V63" i="164"/>
  <c r="U63" i="164"/>
  <c r="T63" i="164"/>
  <c r="S63" i="164"/>
  <c r="L63" i="164"/>
  <c r="K63" i="164"/>
  <c r="J63" i="164"/>
  <c r="I63" i="164"/>
  <c r="H63" i="164"/>
  <c r="G63" i="164"/>
  <c r="BH62" i="164"/>
  <c r="BG62" i="164"/>
  <c r="BF62" i="164"/>
  <c r="BE62" i="164"/>
  <c r="BD62" i="164"/>
  <c r="BC62" i="164"/>
  <c r="AV62" i="164"/>
  <c r="AU62" i="164"/>
  <c r="AT62" i="164"/>
  <c r="AS62" i="164"/>
  <c r="AR62" i="164"/>
  <c r="AQ62" i="164"/>
  <c r="AJ62" i="164"/>
  <c r="AI62" i="164"/>
  <c r="AH62" i="164"/>
  <c r="AG62" i="164"/>
  <c r="AF62" i="164"/>
  <c r="AE62" i="164"/>
  <c r="X62" i="164"/>
  <c r="W62" i="164"/>
  <c r="V62" i="164"/>
  <c r="U62" i="164"/>
  <c r="T62" i="164"/>
  <c r="S62" i="164"/>
  <c r="L62" i="164"/>
  <c r="K62" i="164"/>
  <c r="J62" i="164"/>
  <c r="I62" i="164"/>
  <c r="H62" i="164"/>
  <c r="G62" i="164"/>
  <c r="BH61" i="164"/>
  <c r="BG61" i="164"/>
  <c r="BF61" i="164"/>
  <c r="BE61" i="164"/>
  <c r="BD61" i="164"/>
  <c r="BC61" i="164"/>
  <c r="AV61" i="164"/>
  <c r="AU61" i="164"/>
  <c r="AT61" i="164"/>
  <c r="AS61" i="164"/>
  <c r="AR61" i="164"/>
  <c r="AQ61" i="164"/>
  <c r="AJ61" i="164"/>
  <c r="AI61" i="164"/>
  <c r="AH61" i="164"/>
  <c r="AG61" i="164"/>
  <c r="AF61" i="164"/>
  <c r="AE61" i="164"/>
  <c r="X61" i="164"/>
  <c r="W61" i="164"/>
  <c r="V61" i="164"/>
  <c r="U61" i="164"/>
  <c r="T61" i="164"/>
  <c r="S61" i="164"/>
  <c r="L61" i="164"/>
  <c r="K61" i="164"/>
  <c r="J61" i="164"/>
  <c r="I61" i="164"/>
  <c r="H61" i="164"/>
  <c r="G61" i="164"/>
  <c r="BH60" i="164"/>
  <c r="BG60" i="164"/>
  <c r="BF60" i="164"/>
  <c r="BE60" i="164"/>
  <c r="BD60" i="164"/>
  <c r="BC60" i="164"/>
  <c r="AV60" i="164"/>
  <c r="AU60" i="164"/>
  <c r="AT60" i="164"/>
  <c r="AS60" i="164"/>
  <c r="AR60" i="164"/>
  <c r="AQ60" i="164"/>
  <c r="AJ60" i="164"/>
  <c r="AI60" i="164"/>
  <c r="AH60" i="164"/>
  <c r="AG60" i="164"/>
  <c r="AF60" i="164"/>
  <c r="AE60" i="164"/>
  <c r="X60" i="164"/>
  <c r="W60" i="164"/>
  <c r="V60" i="164"/>
  <c r="U60" i="164"/>
  <c r="T60" i="164"/>
  <c r="S60" i="164"/>
  <c r="L60" i="164"/>
  <c r="K60" i="164"/>
  <c r="J60" i="164"/>
  <c r="I60" i="164"/>
  <c r="H60" i="164"/>
  <c r="G60" i="164"/>
  <c r="BH59" i="164"/>
  <c r="BG59" i="164"/>
  <c r="BF59" i="164"/>
  <c r="BE59" i="164"/>
  <c r="BD59" i="164"/>
  <c r="BC59" i="164"/>
  <c r="AV59" i="164"/>
  <c r="AU59" i="164"/>
  <c r="AT59" i="164"/>
  <c r="AS59" i="164"/>
  <c r="AR59" i="164"/>
  <c r="AQ59" i="164"/>
  <c r="AJ59" i="164"/>
  <c r="AI59" i="164"/>
  <c r="AH59" i="164"/>
  <c r="AG59" i="164"/>
  <c r="AF59" i="164"/>
  <c r="AE59" i="164"/>
  <c r="X59" i="164"/>
  <c r="W59" i="164"/>
  <c r="V59" i="164"/>
  <c r="U59" i="164"/>
  <c r="T59" i="164"/>
  <c r="S59" i="164"/>
  <c r="L59" i="164"/>
  <c r="K59" i="164"/>
  <c r="J59" i="164"/>
  <c r="I59" i="164"/>
  <c r="H59" i="164"/>
  <c r="G59" i="164"/>
  <c r="BH58" i="164"/>
  <c r="BG58" i="164"/>
  <c r="BF58" i="164"/>
  <c r="BE58" i="164"/>
  <c r="BD58" i="164"/>
  <c r="BC58" i="164"/>
  <c r="AV58" i="164"/>
  <c r="AU58" i="164"/>
  <c r="AT58" i="164"/>
  <c r="AS58" i="164"/>
  <c r="AR58" i="164"/>
  <c r="AQ58" i="164"/>
  <c r="AJ58" i="164"/>
  <c r="AI58" i="164"/>
  <c r="AH58" i="164"/>
  <c r="AG58" i="164"/>
  <c r="AF58" i="164"/>
  <c r="AE58" i="164"/>
  <c r="X58" i="164"/>
  <c r="W58" i="164"/>
  <c r="V58" i="164"/>
  <c r="U58" i="164"/>
  <c r="T58" i="164"/>
  <c r="S58" i="164"/>
  <c r="L58" i="164"/>
  <c r="K58" i="164"/>
  <c r="J58" i="164"/>
  <c r="I58" i="164"/>
  <c r="H58" i="164"/>
  <c r="G58" i="164"/>
  <c r="BH57" i="164"/>
  <c r="BG57" i="164"/>
  <c r="BF57" i="164"/>
  <c r="BE57" i="164"/>
  <c r="BD57" i="164"/>
  <c r="BC57" i="164"/>
  <c r="AV57" i="164"/>
  <c r="AU57" i="164"/>
  <c r="AT57" i="164"/>
  <c r="AS57" i="164"/>
  <c r="AR57" i="164"/>
  <c r="AQ57" i="164"/>
  <c r="AJ57" i="164"/>
  <c r="AI57" i="164"/>
  <c r="AH57" i="164"/>
  <c r="AG57" i="164"/>
  <c r="AF57" i="164"/>
  <c r="AE57" i="164"/>
  <c r="X57" i="164"/>
  <c r="W57" i="164"/>
  <c r="V57" i="164"/>
  <c r="U57" i="164"/>
  <c r="T57" i="164"/>
  <c r="S57" i="164"/>
  <c r="L57" i="164"/>
  <c r="K57" i="164"/>
  <c r="J57" i="164"/>
  <c r="I57" i="164"/>
  <c r="H57" i="164"/>
  <c r="G57" i="164"/>
  <c r="BH56" i="164"/>
  <c r="BG56" i="164"/>
  <c r="BF56" i="164"/>
  <c r="BE56" i="164"/>
  <c r="BD56" i="164"/>
  <c r="BC56" i="164"/>
  <c r="AV56" i="164"/>
  <c r="AU56" i="164"/>
  <c r="AT56" i="164"/>
  <c r="AS56" i="164"/>
  <c r="AR56" i="164"/>
  <c r="AQ56" i="164"/>
  <c r="AJ56" i="164"/>
  <c r="AI56" i="164"/>
  <c r="AH56" i="164"/>
  <c r="AG56" i="164"/>
  <c r="AF56" i="164"/>
  <c r="AE56" i="164"/>
  <c r="X56" i="164"/>
  <c r="W56" i="164"/>
  <c r="V56" i="164"/>
  <c r="U56" i="164"/>
  <c r="T56" i="164"/>
  <c r="S56" i="164"/>
  <c r="L56" i="164"/>
  <c r="K56" i="164"/>
  <c r="J56" i="164"/>
  <c r="I56" i="164"/>
  <c r="H56" i="164"/>
  <c r="G56" i="164"/>
  <c r="BH55" i="164"/>
  <c r="BG55" i="164"/>
  <c r="BF55" i="164"/>
  <c r="BE55" i="164"/>
  <c r="BD55" i="164"/>
  <c r="BC55" i="164"/>
  <c r="AV55" i="164"/>
  <c r="AU55" i="164"/>
  <c r="AT55" i="164"/>
  <c r="AS55" i="164"/>
  <c r="AR55" i="164"/>
  <c r="AQ55" i="164"/>
  <c r="AJ55" i="164"/>
  <c r="AI55" i="164"/>
  <c r="AH55" i="164"/>
  <c r="AG55" i="164"/>
  <c r="AF55" i="164"/>
  <c r="AE55" i="164"/>
  <c r="X55" i="164"/>
  <c r="W55" i="164"/>
  <c r="V55" i="164"/>
  <c r="U55" i="164"/>
  <c r="T55" i="164"/>
  <c r="S55" i="164"/>
  <c r="L55" i="164"/>
  <c r="K55" i="164"/>
  <c r="J55" i="164"/>
  <c r="I55" i="164"/>
  <c r="H55" i="164"/>
  <c r="G55" i="164"/>
  <c r="BH54" i="164"/>
  <c r="BG54" i="164"/>
  <c r="BF54" i="164"/>
  <c r="BE54" i="164"/>
  <c r="BD54" i="164"/>
  <c r="BC54" i="164"/>
  <c r="AV54" i="164"/>
  <c r="AU54" i="164"/>
  <c r="AT54" i="164"/>
  <c r="AS54" i="164"/>
  <c r="AR54" i="164"/>
  <c r="AQ54" i="164"/>
  <c r="AJ54" i="164"/>
  <c r="AI54" i="164"/>
  <c r="AH54" i="164"/>
  <c r="AG54" i="164"/>
  <c r="AF54" i="164"/>
  <c r="AE54" i="164"/>
  <c r="X54" i="164"/>
  <c r="W54" i="164"/>
  <c r="V54" i="164"/>
  <c r="U54" i="164"/>
  <c r="T54" i="164"/>
  <c r="S54" i="164"/>
  <c r="L54" i="164"/>
  <c r="K54" i="164"/>
  <c r="J54" i="164"/>
  <c r="I54" i="164"/>
  <c r="H54" i="164"/>
  <c r="G54" i="164"/>
  <c r="BH53" i="164"/>
  <c r="BG53" i="164"/>
  <c r="BF53" i="164"/>
  <c r="BE53" i="164"/>
  <c r="BD53" i="164"/>
  <c r="BC53" i="164"/>
  <c r="AV53" i="164"/>
  <c r="AU53" i="164"/>
  <c r="AT53" i="164"/>
  <c r="AS53" i="164"/>
  <c r="AR53" i="164"/>
  <c r="AQ53" i="164"/>
  <c r="AJ53" i="164"/>
  <c r="AI53" i="164"/>
  <c r="AH53" i="164"/>
  <c r="AG53" i="164"/>
  <c r="AF53" i="164"/>
  <c r="AE53" i="164"/>
  <c r="X53" i="164"/>
  <c r="W53" i="164"/>
  <c r="V53" i="164"/>
  <c r="U53" i="164"/>
  <c r="T53" i="164"/>
  <c r="S53" i="164"/>
  <c r="L53" i="164"/>
  <c r="K53" i="164"/>
  <c r="J53" i="164"/>
  <c r="I53" i="164"/>
  <c r="H53" i="164"/>
  <c r="G53" i="164"/>
  <c r="BH52" i="164"/>
  <c r="BG52" i="164"/>
  <c r="BF52" i="164"/>
  <c r="BE52" i="164"/>
  <c r="BD52" i="164"/>
  <c r="BC52" i="164"/>
  <c r="AV52" i="164"/>
  <c r="AU52" i="164"/>
  <c r="AT52" i="164"/>
  <c r="AS52" i="164"/>
  <c r="AR52" i="164"/>
  <c r="AQ52" i="164"/>
  <c r="AJ52" i="164"/>
  <c r="AI52" i="164"/>
  <c r="AH52" i="164"/>
  <c r="AG52" i="164"/>
  <c r="AF52" i="164"/>
  <c r="AE52" i="164"/>
  <c r="X52" i="164"/>
  <c r="W52" i="164"/>
  <c r="V52" i="164"/>
  <c r="U52" i="164"/>
  <c r="T52" i="164"/>
  <c r="S52" i="164"/>
  <c r="L52" i="164"/>
  <c r="K52" i="164"/>
  <c r="J52" i="164"/>
  <c r="I52" i="164"/>
  <c r="H52" i="164"/>
  <c r="G52" i="164"/>
  <c r="BH51" i="164"/>
  <c r="BG51" i="164"/>
  <c r="BF51" i="164"/>
  <c r="BE51" i="164"/>
  <c r="BD51" i="164"/>
  <c r="BC51" i="164"/>
  <c r="AV51" i="164"/>
  <c r="AU51" i="164"/>
  <c r="AT51" i="164"/>
  <c r="AS51" i="164"/>
  <c r="AR51" i="164"/>
  <c r="AQ51" i="164"/>
  <c r="AJ51" i="164"/>
  <c r="AI51" i="164"/>
  <c r="AH51" i="164"/>
  <c r="AG51" i="164"/>
  <c r="AF51" i="164"/>
  <c r="AE51" i="164"/>
  <c r="X51" i="164"/>
  <c r="W51" i="164"/>
  <c r="V51" i="164"/>
  <c r="U51" i="164"/>
  <c r="T51" i="164"/>
  <c r="S51" i="164"/>
  <c r="L51" i="164"/>
  <c r="K51" i="164"/>
  <c r="J51" i="164"/>
  <c r="I51" i="164"/>
  <c r="H51" i="164"/>
  <c r="G51" i="164"/>
  <c r="BH50" i="164"/>
  <c r="BG50" i="164"/>
  <c r="BF50" i="164"/>
  <c r="BE50" i="164"/>
  <c r="BD50" i="164"/>
  <c r="BC50" i="164"/>
  <c r="AV50" i="164"/>
  <c r="AU50" i="164"/>
  <c r="AT50" i="164"/>
  <c r="AS50" i="164"/>
  <c r="AR50" i="164"/>
  <c r="AQ50" i="164"/>
  <c r="AJ50" i="164"/>
  <c r="AI50" i="164"/>
  <c r="AH50" i="164"/>
  <c r="AG50" i="164"/>
  <c r="AF50" i="164"/>
  <c r="AE50" i="164"/>
  <c r="X50" i="164"/>
  <c r="W50" i="164"/>
  <c r="V50" i="164"/>
  <c r="U50" i="164"/>
  <c r="T50" i="164"/>
  <c r="S50" i="164"/>
  <c r="L50" i="164"/>
  <c r="K50" i="164"/>
  <c r="J50" i="164"/>
  <c r="I50" i="164"/>
  <c r="H50" i="164"/>
  <c r="G50" i="164"/>
  <c r="BH49" i="164"/>
  <c r="BG49" i="164"/>
  <c r="BF49" i="164"/>
  <c r="BE49" i="164"/>
  <c r="BD49" i="164"/>
  <c r="BC49" i="164"/>
  <c r="AV49" i="164"/>
  <c r="AU49" i="164"/>
  <c r="AT49" i="164"/>
  <c r="AS49" i="164"/>
  <c r="AR49" i="164"/>
  <c r="AQ49" i="164"/>
  <c r="AJ49" i="164"/>
  <c r="AI49" i="164"/>
  <c r="AH49" i="164"/>
  <c r="AG49" i="164"/>
  <c r="AF49" i="164"/>
  <c r="AE49" i="164"/>
  <c r="X49" i="164"/>
  <c r="W49" i="164"/>
  <c r="V49" i="164"/>
  <c r="U49" i="164"/>
  <c r="T49" i="164"/>
  <c r="S49" i="164"/>
  <c r="L49" i="164"/>
  <c r="K49" i="164"/>
  <c r="J49" i="164"/>
  <c r="I49" i="164"/>
  <c r="H49" i="164"/>
  <c r="G49" i="164"/>
  <c r="BH48" i="164"/>
  <c r="BG48" i="164"/>
  <c r="BF48" i="164"/>
  <c r="BE48" i="164"/>
  <c r="BD48" i="164"/>
  <c r="BC48" i="164"/>
  <c r="AV48" i="164"/>
  <c r="AU48" i="164"/>
  <c r="AT48" i="164"/>
  <c r="AS48" i="164"/>
  <c r="AR48" i="164"/>
  <c r="AQ48" i="164"/>
  <c r="AJ48" i="164"/>
  <c r="AI48" i="164"/>
  <c r="AH48" i="164"/>
  <c r="AG48" i="164"/>
  <c r="AF48" i="164"/>
  <c r="AE48" i="164"/>
  <c r="X48" i="164"/>
  <c r="W48" i="164"/>
  <c r="V48" i="164"/>
  <c r="U48" i="164"/>
  <c r="T48" i="164"/>
  <c r="S48" i="164"/>
  <c r="L48" i="164"/>
  <c r="K48" i="164"/>
  <c r="J48" i="164"/>
  <c r="I48" i="164"/>
  <c r="H48" i="164"/>
  <c r="G48" i="164"/>
  <c r="BH47" i="164"/>
  <c r="BG47" i="164"/>
  <c r="BF47" i="164"/>
  <c r="BE47" i="164"/>
  <c r="BD47" i="164"/>
  <c r="BC47" i="164"/>
  <c r="AV47" i="164"/>
  <c r="AU47" i="164"/>
  <c r="AT47" i="164"/>
  <c r="AS47" i="164"/>
  <c r="AR47" i="164"/>
  <c r="AQ47" i="164"/>
  <c r="AJ47" i="164"/>
  <c r="AI47" i="164"/>
  <c r="AH47" i="164"/>
  <c r="AG47" i="164"/>
  <c r="AF47" i="164"/>
  <c r="AE47" i="164"/>
  <c r="X47" i="164"/>
  <c r="W47" i="164"/>
  <c r="V47" i="164"/>
  <c r="U47" i="164"/>
  <c r="T47" i="164"/>
  <c r="S47" i="164"/>
  <c r="L47" i="164"/>
  <c r="K47" i="164"/>
  <c r="J47" i="164"/>
  <c r="I47" i="164"/>
  <c r="H47" i="164"/>
  <c r="G47" i="164"/>
  <c r="BH46" i="164"/>
  <c r="BG46" i="164"/>
  <c r="BF46" i="164"/>
  <c r="BE46" i="164"/>
  <c r="BD46" i="164"/>
  <c r="BC46" i="164"/>
  <c r="AV46" i="164"/>
  <c r="AU46" i="164"/>
  <c r="AT46" i="164"/>
  <c r="AS46" i="164"/>
  <c r="AR46" i="164"/>
  <c r="AQ46" i="164"/>
  <c r="AJ46" i="164"/>
  <c r="AI46" i="164"/>
  <c r="AH46" i="164"/>
  <c r="AG46" i="164"/>
  <c r="AF46" i="164"/>
  <c r="AE46" i="164"/>
  <c r="X46" i="164"/>
  <c r="W46" i="164"/>
  <c r="V46" i="164"/>
  <c r="U46" i="164"/>
  <c r="T46" i="164"/>
  <c r="S46" i="164"/>
  <c r="L46" i="164"/>
  <c r="K46" i="164"/>
  <c r="J46" i="164"/>
  <c r="I46" i="164"/>
  <c r="H46" i="164"/>
  <c r="G46" i="164"/>
  <c r="BH45" i="164"/>
  <c r="BG45" i="164"/>
  <c r="BF45" i="164"/>
  <c r="BE45" i="164"/>
  <c r="BD45" i="164"/>
  <c r="BC45" i="164"/>
  <c r="AV45" i="164"/>
  <c r="AU45" i="164"/>
  <c r="AT45" i="164"/>
  <c r="AS45" i="164"/>
  <c r="AR45" i="164"/>
  <c r="AQ45" i="164"/>
  <c r="AJ45" i="164"/>
  <c r="AI45" i="164"/>
  <c r="AH45" i="164"/>
  <c r="AG45" i="164"/>
  <c r="AF45" i="164"/>
  <c r="AE45" i="164"/>
  <c r="X45" i="164"/>
  <c r="W45" i="164"/>
  <c r="V45" i="164"/>
  <c r="U45" i="164"/>
  <c r="T45" i="164"/>
  <c r="S45" i="164"/>
  <c r="L45" i="164"/>
  <c r="K45" i="164"/>
  <c r="J45" i="164"/>
  <c r="I45" i="164"/>
  <c r="H45" i="164"/>
  <c r="G45" i="164"/>
  <c r="BH44" i="164"/>
  <c r="BG44" i="164"/>
  <c r="BF44" i="164"/>
  <c r="BE44" i="164"/>
  <c r="BD44" i="164"/>
  <c r="BC44" i="164"/>
  <c r="AV44" i="164"/>
  <c r="AU44" i="164"/>
  <c r="AT44" i="164"/>
  <c r="AS44" i="164"/>
  <c r="AR44" i="164"/>
  <c r="AQ44" i="164"/>
  <c r="AJ44" i="164"/>
  <c r="AI44" i="164"/>
  <c r="AH44" i="164"/>
  <c r="AG44" i="164"/>
  <c r="AF44" i="164"/>
  <c r="AE44" i="164"/>
  <c r="X44" i="164"/>
  <c r="W44" i="164"/>
  <c r="V44" i="164"/>
  <c r="U44" i="164"/>
  <c r="T44" i="164"/>
  <c r="S44" i="164"/>
  <c r="L44" i="164"/>
  <c r="K44" i="164"/>
  <c r="J44" i="164"/>
  <c r="I44" i="164"/>
  <c r="H44" i="164"/>
  <c r="G44" i="164"/>
  <c r="BH43" i="164"/>
  <c r="BG43" i="164"/>
  <c r="BF43" i="164"/>
  <c r="BE43" i="164"/>
  <c r="BD43" i="164"/>
  <c r="BC43" i="164"/>
  <c r="AV43" i="164"/>
  <c r="AU43" i="164"/>
  <c r="AT43" i="164"/>
  <c r="AS43" i="164"/>
  <c r="AR43" i="164"/>
  <c r="AQ43" i="164"/>
  <c r="AJ43" i="164"/>
  <c r="AI43" i="164"/>
  <c r="AH43" i="164"/>
  <c r="AG43" i="164"/>
  <c r="AF43" i="164"/>
  <c r="AE43" i="164"/>
  <c r="X43" i="164"/>
  <c r="W43" i="164"/>
  <c r="V43" i="164"/>
  <c r="U43" i="164"/>
  <c r="T43" i="164"/>
  <c r="S43" i="164"/>
  <c r="L43" i="164"/>
  <c r="K43" i="164"/>
  <c r="J43" i="164"/>
  <c r="I43" i="164"/>
  <c r="H43" i="164"/>
  <c r="G43" i="164"/>
  <c r="BH42" i="164"/>
  <c r="BG42" i="164"/>
  <c r="BF42" i="164"/>
  <c r="BE42" i="164"/>
  <c r="BD42" i="164"/>
  <c r="BC42" i="164"/>
  <c r="AV42" i="164"/>
  <c r="AU42" i="164"/>
  <c r="AT42" i="164"/>
  <c r="AS42" i="164"/>
  <c r="AR42" i="164"/>
  <c r="AQ42" i="164"/>
  <c r="AJ42" i="164"/>
  <c r="AI42" i="164"/>
  <c r="AH42" i="164"/>
  <c r="AG42" i="164"/>
  <c r="AF42" i="164"/>
  <c r="AE42" i="164"/>
  <c r="X42" i="164"/>
  <c r="W42" i="164"/>
  <c r="V42" i="164"/>
  <c r="U42" i="164"/>
  <c r="T42" i="164"/>
  <c r="S42" i="164"/>
  <c r="L42" i="164"/>
  <c r="K42" i="164"/>
  <c r="J42" i="164"/>
  <c r="I42" i="164"/>
  <c r="H42" i="164"/>
  <c r="G42" i="164"/>
  <c r="BH41" i="164"/>
  <c r="BG41" i="164"/>
  <c r="BF41" i="164"/>
  <c r="BE41" i="164"/>
  <c r="BD41" i="164"/>
  <c r="BC41" i="164"/>
  <c r="AV41" i="164"/>
  <c r="AU41" i="164"/>
  <c r="AT41" i="164"/>
  <c r="AS41" i="164"/>
  <c r="AR41" i="164"/>
  <c r="AQ41" i="164"/>
  <c r="AJ41" i="164"/>
  <c r="AI41" i="164"/>
  <c r="AH41" i="164"/>
  <c r="AG41" i="164"/>
  <c r="AF41" i="164"/>
  <c r="AE41" i="164"/>
  <c r="X41" i="164"/>
  <c r="W41" i="164"/>
  <c r="V41" i="164"/>
  <c r="U41" i="164"/>
  <c r="T41" i="164"/>
  <c r="S41" i="164"/>
  <c r="L41" i="164"/>
  <c r="K41" i="164"/>
  <c r="J41" i="164"/>
  <c r="I41" i="164"/>
  <c r="H41" i="164"/>
  <c r="G41" i="164"/>
  <c r="BH40" i="164"/>
  <c r="BG40" i="164"/>
  <c r="BF40" i="164"/>
  <c r="BE40" i="164"/>
  <c r="BD40" i="164"/>
  <c r="BC40" i="164"/>
  <c r="AV40" i="164"/>
  <c r="AU40" i="164"/>
  <c r="AT40" i="164"/>
  <c r="AS40" i="164"/>
  <c r="AR40" i="164"/>
  <c r="AQ40" i="164"/>
  <c r="AJ40" i="164"/>
  <c r="AI40" i="164"/>
  <c r="AH40" i="164"/>
  <c r="AG40" i="164"/>
  <c r="AF40" i="164"/>
  <c r="AE40" i="164"/>
  <c r="X40" i="164"/>
  <c r="W40" i="164"/>
  <c r="V40" i="164"/>
  <c r="U40" i="164"/>
  <c r="T40" i="164"/>
  <c r="S40" i="164"/>
  <c r="L40" i="164"/>
  <c r="K40" i="164"/>
  <c r="J40" i="164"/>
  <c r="I40" i="164"/>
  <c r="H40" i="164"/>
  <c r="G40" i="164"/>
  <c r="BH39" i="164"/>
  <c r="BG39" i="164"/>
  <c r="BF39" i="164"/>
  <c r="BE39" i="164"/>
  <c r="BD39" i="164"/>
  <c r="BC39" i="164"/>
  <c r="AV39" i="164"/>
  <c r="AU39" i="164"/>
  <c r="AT39" i="164"/>
  <c r="AS39" i="164"/>
  <c r="AR39" i="164"/>
  <c r="AQ39" i="164"/>
  <c r="AJ39" i="164"/>
  <c r="AI39" i="164"/>
  <c r="AH39" i="164"/>
  <c r="AG39" i="164"/>
  <c r="AF39" i="164"/>
  <c r="AE39" i="164"/>
  <c r="X39" i="164"/>
  <c r="W39" i="164"/>
  <c r="V39" i="164"/>
  <c r="U39" i="164"/>
  <c r="T39" i="164"/>
  <c r="S39" i="164"/>
  <c r="L39" i="164"/>
  <c r="K39" i="164"/>
  <c r="J39" i="164"/>
  <c r="I39" i="164"/>
  <c r="H39" i="164"/>
  <c r="G39" i="164"/>
  <c r="BH38" i="164"/>
  <c r="BG38" i="164"/>
  <c r="BF38" i="164"/>
  <c r="BE38" i="164"/>
  <c r="BD38" i="164"/>
  <c r="BC38" i="164"/>
  <c r="AV38" i="164"/>
  <c r="AU38" i="164"/>
  <c r="AT38" i="164"/>
  <c r="AS38" i="164"/>
  <c r="AR38" i="164"/>
  <c r="AQ38" i="164"/>
  <c r="AJ38" i="164"/>
  <c r="AI38" i="164"/>
  <c r="AH38" i="164"/>
  <c r="AG38" i="164"/>
  <c r="AF38" i="164"/>
  <c r="AE38" i="164"/>
  <c r="X38" i="164"/>
  <c r="W38" i="164"/>
  <c r="V38" i="164"/>
  <c r="U38" i="164"/>
  <c r="T38" i="164"/>
  <c r="S38" i="164"/>
  <c r="L38" i="164"/>
  <c r="K38" i="164"/>
  <c r="J38" i="164"/>
  <c r="I38" i="164"/>
  <c r="H38" i="164"/>
  <c r="G38" i="164"/>
  <c r="BH37" i="164"/>
  <c r="BG37" i="164"/>
  <c r="BF37" i="164"/>
  <c r="BE37" i="164"/>
  <c r="BD37" i="164"/>
  <c r="BC37" i="164"/>
  <c r="AV37" i="164"/>
  <c r="AU37" i="164"/>
  <c r="AT37" i="164"/>
  <c r="AS37" i="164"/>
  <c r="AR37" i="164"/>
  <c r="AQ37" i="164"/>
  <c r="AJ37" i="164"/>
  <c r="AI37" i="164"/>
  <c r="AH37" i="164"/>
  <c r="AG37" i="164"/>
  <c r="AF37" i="164"/>
  <c r="AE37" i="164"/>
  <c r="X37" i="164"/>
  <c r="W37" i="164"/>
  <c r="V37" i="164"/>
  <c r="U37" i="164"/>
  <c r="T37" i="164"/>
  <c r="S37" i="164"/>
  <c r="L37" i="164"/>
  <c r="K37" i="164"/>
  <c r="J37" i="164"/>
  <c r="I37" i="164"/>
  <c r="H37" i="164"/>
  <c r="G37" i="164"/>
  <c r="BH36" i="164"/>
  <c r="BG36" i="164"/>
  <c r="BF36" i="164"/>
  <c r="BE36" i="164"/>
  <c r="BD36" i="164"/>
  <c r="BC36" i="164"/>
  <c r="AV36" i="164"/>
  <c r="AU36" i="164"/>
  <c r="AT36" i="164"/>
  <c r="AS36" i="164"/>
  <c r="AR36" i="164"/>
  <c r="AQ36" i="164"/>
  <c r="AJ36" i="164"/>
  <c r="AI36" i="164"/>
  <c r="AH36" i="164"/>
  <c r="AG36" i="164"/>
  <c r="AF36" i="164"/>
  <c r="AE36" i="164"/>
  <c r="X36" i="164"/>
  <c r="W36" i="164"/>
  <c r="V36" i="164"/>
  <c r="U36" i="164"/>
  <c r="T36" i="164"/>
  <c r="S36" i="164"/>
  <c r="L36" i="164"/>
  <c r="K36" i="164"/>
  <c r="J36" i="164"/>
  <c r="I36" i="164"/>
  <c r="H36" i="164"/>
  <c r="G36" i="164"/>
  <c r="BH35" i="164"/>
  <c r="BG35" i="164"/>
  <c r="BF35" i="164"/>
  <c r="BE35" i="164"/>
  <c r="BD35" i="164"/>
  <c r="BC35" i="164"/>
  <c r="AV35" i="164"/>
  <c r="AU35" i="164"/>
  <c r="AT35" i="164"/>
  <c r="AS35" i="164"/>
  <c r="AR35" i="164"/>
  <c r="AQ35" i="164"/>
  <c r="AJ35" i="164"/>
  <c r="AI35" i="164"/>
  <c r="AH35" i="164"/>
  <c r="AG35" i="164"/>
  <c r="AF35" i="164"/>
  <c r="AE35" i="164"/>
  <c r="X35" i="164"/>
  <c r="W35" i="164"/>
  <c r="V35" i="164"/>
  <c r="U35" i="164"/>
  <c r="T35" i="164"/>
  <c r="S35" i="164"/>
  <c r="L35" i="164"/>
  <c r="K35" i="164"/>
  <c r="J35" i="164"/>
  <c r="I35" i="164"/>
  <c r="H35" i="164"/>
  <c r="G35" i="164"/>
  <c r="BH34" i="164"/>
  <c r="BG34" i="164"/>
  <c r="BF34" i="164"/>
  <c r="BE34" i="164"/>
  <c r="BD34" i="164"/>
  <c r="BC34" i="164"/>
  <c r="AV34" i="164"/>
  <c r="AU34" i="164"/>
  <c r="AT34" i="164"/>
  <c r="AS34" i="164"/>
  <c r="AR34" i="164"/>
  <c r="AQ34" i="164"/>
  <c r="AJ34" i="164"/>
  <c r="AI34" i="164"/>
  <c r="AH34" i="164"/>
  <c r="AG34" i="164"/>
  <c r="AF34" i="164"/>
  <c r="AE34" i="164"/>
  <c r="X34" i="164"/>
  <c r="W34" i="164"/>
  <c r="V34" i="164"/>
  <c r="U34" i="164"/>
  <c r="T34" i="164"/>
  <c r="S34" i="164"/>
  <c r="L34" i="164"/>
  <c r="K34" i="164"/>
  <c r="J34" i="164"/>
  <c r="I34" i="164"/>
  <c r="H34" i="164"/>
  <c r="G34" i="164"/>
  <c r="BH33" i="164"/>
  <c r="BG33" i="164"/>
  <c r="BF33" i="164"/>
  <c r="BE33" i="164"/>
  <c r="BD33" i="164"/>
  <c r="BC33" i="164"/>
  <c r="AV33" i="164"/>
  <c r="AU33" i="164"/>
  <c r="AT33" i="164"/>
  <c r="AS33" i="164"/>
  <c r="AR33" i="164"/>
  <c r="AQ33" i="164"/>
  <c r="AJ33" i="164"/>
  <c r="AI33" i="164"/>
  <c r="AH33" i="164"/>
  <c r="AG33" i="164"/>
  <c r="AF33" i="164"/>
  <c r="AE33" i="164"/>
  <c r="X33" i="164"/>
  <c r="W33" i="164"/>
  <c r="V33" i="164"/>
  <c r="U33" i="164"/>
  <c r="T33" i="164"/>
  <c r="S33" i="164"/>
  <c r="L33" i="164"/>
  <c r="K33" i="164"/>
  <c r="J33" i="164"/>
  <c r="I33" i="164"/>
  <c r="H33" i="164"/>
  <c r="G33" i="164"/>
  <c r="BH32" i="164"/>
  <c r="BG32" i="164"/>
  <c r="BF32" i="164"/>
  <c r="BE32" i="164"/>
  <c r="BD32" i="164"/>
  <c r="BC32" i="164"/>
  <c r="AV32" i="164"/>
  <c r="AU32" i="164"/>
  <c r="AT32" i="164"/>
  <c r="AS32" i="164"/>
  <c r="AR32" i="164"/>
  <c r="AQ32" i="164"/>
  <c r="AJ32" i="164"/>
  <c r="AI32" i="164"/>
  <c r="AH32" i="164"/>
  <c r="AG32" i="164"/>
  <c r="AF32" i="164"/>
  <c r="AE32" i="164"/>
  <c r="X32" i="164"/>
  <c r="W32" i="164"/>
  <c r="V32" i="164"/>
  <c r="U32" i="164"/>
  <c r="T32" i="164"/>
  <c r="S32" i="164"/>
  <c r="L32" i="164"/>
  <c r="K32" i="164"/>
  <c r="J32" i="164"/>
  <c r="I32" i="164"/>
  <c r="H32" i="164"/>
  <c r="G32" i="164"/>
  <c r="BH31" i="164"/>
  <c r="BG31" i="164"/>
  <c r="BF31" i="164"/>
  <c r="BE31" i="164"/>
  <c r="BD31" i="164"/>
  <c r="BC31" i="164"/>
  <c r="AV31" i="164"/>
  <c r="AU31" i="164"/>
  <c r="AT31" i="164"/>
  <c r="AS31" i="164"/>
  <c r="AR31" i="164"/>
  <c r="AQ31" i="164"/>
  <c r="AJ31" i="164"/>
  <c r="AI31" i="164"/>
  <c r="AH31" i="164"/>
  <c r="AG31" i="164"/>
  <c r="AF31" i="164"/>
  <c r="AE31" i="164"/>
  <c r="X31" i="164"/>
  <c r="W31" i="164"/>
  <c r="V31" i="164"/>
  <c r="U31" i="164"/>
  <c r="T31" i="164"/>
  <c r="S31" i="164"/>
  <c r="L31" i="164"/>
  <c r="K31" i="164"/>
  <c r="J31" i="164"/>
  <c r="I31" i="164"/>
  <c r="H31" i="164"/>
  <c r="G31" i="164"/>
  <c r="BH30" i="164"/>
  <c r="BG30" i="164"/>
  <c r="BF30" i="164"/>
  <c r="BE30" i="164"/>
  <c r="BD30" i="164"/>
  <c r="BC30" i="164"/>
  <c r="AV30" i="164"/>
  <c r="AU30" i="164"/>
  <c r="AT30" i="164"/>
  <c r="AS30" i="164"/>
  <c r="AR30" i="164"/>
  <c r="AQ30" i="164"/>
  <c r="AJ30" i="164"/>
  <c r="AI30" i="164"/>
  <c r="AH30" i="164"/>
  <c r="AG30" i="164"/>
  <c r="AF30" i="164"/>
  <c r="AE30" i="164"/>
  <c r="X30" i="164"/>
  <c r="W30" i="164"/>
  <c r="V30" i="164"/>
  <c r="U30" i="164"/>
  <c r="T30" i="164"/>
  <c r="S30" i="164"/>
  <c r="L30" i="164"/>
  <c r="K30" i="164"/>
  <c r="J30" i="164"/>
  <c r="I30" i="164"/>
  <c r="H30" i="164"/>
  <c r="G30" i="164"/>
  <c r="BH29" i="164"/>
  <c r="BG29" i="164"/>
  <c r="BF29" i="164"/>
  <c r="BE29" i="164"/>
  <c r="BD29" i="164"/>
  <c r="BC29" i="164"/>
  <c r="AV29" i="164"/>
  <c r="AU29" i="164"/>
  <c r="AT29" i="164"/>
  <c r="AS29" i="164"/>
  <c r="AR29" i="164"/>
  <c r="AQ29" i="164"/>
  <c r="AJ29" i="164"/>
  <c r="AI29" i="164"/>
  <c r="AH29" i="164"/>
  <c r="AG29" i="164"/>
  <c r="AF29" i="164"/>
  <c r="AE29" i="164"/>
  <c r="X29" i="164"/>
  <c r="W29" i="164"/>
  <c r="V29" i="164"/>
  <c r="U29" i="164"/>
  <c r="T29" i="164"/>
  <c r="S29" i="164"/>
  <c r="L29" i="164"/>
  <c r="K29" i="164"/>
  <c r="J29" i="164"/>
  <c r="I29" i="164"/>
  <c r="H29" i="164"/>
  <c r="G29" i="164"/>
  <c r="BH28" i="164"/>
  <c r="BG28" i="164"/>
  <c r="BF28" i="164"/>
  <c r="BE28" i="164"/>
  <c r="BD28" i="164"/>
  <c r="BC28" i="164"/>
  <c r="AV28" i="164"/>
  <c r="AU28" i="164"/>
  <c r="AT28" i="164"/>
  <c r="AS28" i="164"/>
  <c r="AR28" i="164"/>
  <c r="AQ28" i="164"/>
  <c r="AJ28" i="164"/>
  <c r="AI28" i="164"/>
  <c r="AH28" i="164"/>
  <c r="AG28" i="164"/>
  <c r="AF28" i="164"/>
  <c r="AE28" i="164"/>
  <c r="X28" i="164"/>
  <c r="W28" i="164"/>
  <c r="V28" i="164"/>
  <c r="U28" i="164"/>
  <c r="T28" i="164"/>
  <c r="S28" i="164"/>
  <c r="L28" i="164"/>
  <c r="K28" i="164"/>
  <c r="J28" i="164"/>
  <c r="I28" i="164"/>
  <c r="H28" i="164"/>
  <c r="G28" i="164"/>
  <c r="BH27" i="164"/>
  <c r="BG27" i="164"/>
  <c r="BF27" i="164"/>
  <c r="BE27" i="164"/>
  <c r="BD27" i="164"/>
  <c r="BC27" i="164"/>
  <c r="AV27" i="164"/>
  <c r="AU27" i="164"/>
  <c r="AT27" i="164"/>
  <c r="AS27" i="164"/>
  <c r="AR27" i="164"/>
  <c r="AQ27" i="164"/>
  <c r="AJ27" i="164"/>
  <c r="AI27" i="164"/>
  <c r="AH27" i="164"/>
  <c r="AG27" i="164"/>
  <c r="AF27" i="164"/>
  <c r="AE27" i="164"/>
  <c r="X27" i="164"/>
  <c r="W27" i="164"/>
  <c r="V27" i="164"/>
  <c r="U27" i="164"/>
  <c r="T27" i="164"/>
  <c r="S27" i="164"/>
  <c r="L27" i="164"/>
  <c r="K27" i="164"/>
  <c r="J27" i="164"/>
  <c r="I27" i="164"/>
  <c r="H27" i="164"/>
  <c r="G27" i="164"/>
  <c r="BH26" i="164"/>
  <c r="BG26" i="164"/>
  <c r="BF26" i="164"/>
  <c r="BE26" i="164"/>
  <c r="BD26" i="164"/>
  <c r="BC26" i="164"/>
  <c r="AV26" i="164"/>
  <c r="AU26" i="164"/>
  <c r="AT26" i="164"/>
  <c r="AS26" i="164"/>
  <c r="AR26" i="164"/>
  <c r="AQ26" i="164"/>
  <c r="AJ26" i="164"/>
  <c r="AI26" i="164"/>
  <c r="AH26" i="164"/>
  <c r="AG26" i="164"/>
  <c r="AF26" i="164"/>
  <c r="AE26" i="164"/>
  <c r="X26" i="164"/>
  <c r="W26" i="164"/>
  <c r="V26" i="164"/>
  <c r="U26" i="164"/>
  <c r="T26" i="164"/>
  <c r="S26" i="164"/>
  <c r="L26" i="164"/>
  <c r="K26" i="164"/>
  <c r="J26" i="164"/>
  <c r="I26" i="164"/>
  <c r="H26" i="164"/>
  <c r="G26" i="164"/>
  <c r="BH25" i="164"/>
  <c r="BG25" i="164"/>
  <c r="BF25" i="164"/>
  <c r="BE25" i="164"/>
  <c r="BD25" i="164"/>
  <c r="BC25" i="164"/>
  <c r="AV25" i="164"/>
  <c r="AU25" i="164"/>
  <c r="AT25" i="164"/>
  <c r="AS25" i="164"/>
  <c r="AR25" i="164"/>
  <c r="AQ25" i="164"/>
  <c r="AJ25" i="164"/>
  <c r="AI25" i="164"/>
  <c r="AH25" i="164"/>
  <c r="AG25" i="164"/>
  <c r="AF25" i="164"/>
  <c r="AE25" i="164"/>
  <c r="X25" i="164"/>
  <c r="W25" i="164"/>
  <c r="V25" i="164"/>
  <c r="U25" i="164"/>
  <c r="T25" i="164"/>
  <c r="S25" i="164"/>
  <c r="L25" i="164"/>
  <c r="K25" i="164"/>
  <c r="J25" i="164"/>
  <c r="I25" i="164"/>
  <c r="H25" i="164"/>
  <c r="G25" i="164"/>
  <c r="BH24" i="164"/>
  <c r="BG24" i="164"/>
  <c r="BF24" i="164"/>
  <c r="BE24" i="164"/>
  <c r="BD24" i="164"/>
  <c r="BC24" i="164"/>
  <c r="AV24" i="164"/>
  <c r="AU24" i="164"/>
  <c r="AT24" i="164"/>
  <c r="AS24" i="164"/>
  <c r="AR24" i="164"/>
  <c r="AQ24" i="164"/>
  <c r="AJ24" i="164"/>
  <c r="AI24" i="164"/>
  <c r="AH24" i="164"/>
  <c r="AG24" i="164"/>
  <c r="AF24" i="164"/>
  <c r="AE24" i="164"/>
  <c r="X24" i="164"/>
  <c r="W24" i="164"/>
  <c r="V24" i="164"/>
  <c r="U24" i="164"/>
  <c r="T24" i="164"/>
  <c r="S24" i="164"/>
  <c r="L24" i="164"/>
  <c r="K24" i="164"/>
  <c r="J24" i="164"/>
  <c r="I24" i="164"/>
  <c r="H24" i="164"/>
  <c r="G24" i="164"/>
  <c r="BH23" i="164"/>
  <c r="BG23" i="164"/>
  <c r="BF23" i="164"/>
  <c r="BE23" i="164"/>
  <c r="BD23" i="164"/>
  <c r="BC23" i="164"/>
  <c r="AV23" i="164"/>
  <c r="AU23" i="164"/>
  <c r="AT23" i="164"/>
  <c r="AS23" i="164"/>
  <c r="AR23" i="164"/>
  <c r="AQ23" i="164"/>
  <c r="AJ23" i="164"/>
  <c r="AI23" i="164"/>
  <c r="AH23" i="164"/>
  <c r="AG23" i="164"/>
  <c r="AF23" i="164"/>
  <c r="AE23" i="164"/>
  <c r="X23" i="164"/>
  <c r="W23" i="164"/>
  <c r="V23" i="164"/>
  <c r="U23" i="164"/>
  <c r="T23" i="164"/>
  <c r="S23" i="164"/>
  <c r="L23" i="164"/>
  <c r="K23" i="164"/>
  <c r="J23" i="164"/>
  <c r="I23" i="164"/>
  <c r="H23" i="164"/>
  <c r="G23" i="164"/>
  <c r="BH22" i="164"/>
  <c r="BG22" i="164"/>
  <c r="BF22" i="164"/>
  <c r="BE22" i="164"/>
  <c r="BD22" i="164"/>
  <c r="BC22" i="164"/>
  <c r="AV22" i="164"/>
  <c r="AU22" i="164"/>
  <c r="AT22" i="164"/>
  <c r="AS22" i="164"/>
  <c r="AR22" i="164"/>
  <c r="AQ22" i="164"/>
  <c r="AJ22" i="164"/>
  <c r="AI22" i="164"/>
  <c r="AH22" i="164"/>
  <c r="AG22" i="164"/>
  <c r="AF22" i="164"/>
  <c r="AE22" i="164"/>
  <c r="X22" i="164"/>
  <c r="W22" i="164"/>
  <c r="V22" i="164"/>
  <c r="U22" i="164"/>
  <c r="T22" i="164"/>
  <c r="S22" i="164"/>
  <c r="L22" i="164"/>
  <c r="K22" i="164"/>
  <c r="J22" i="164"/>
  <c r="I22" i="164"/>
  <c r="H22" i="164"/>
  <c r="G22" i="164"/>
  <c r="BH21" i="164"/>
  <c r="BG21" i="164"/>
  <c r="BF21" i="164"/>
  <c r="BE21" i="164"/>
  <c r="BD21" i="164"/>
  <c r="BC21" i="164"/>
  <c r="AV21" i="164"/>
  <c r="AU21" i="164"/>
  <c r="AT21" i="164"/>
  <c r="AS21" i="164"/>
  <c r="AR21" i="164"/>
  <c r="AQ21" i="164"/>
  <c r="AJ21" i="164"/>
  <c r="AI21" i="164"/>
  <c r="AH21" i="164"/>
  <c r="AG21" i="164"/>
  <c r="AF21" i="164"/>
  <c r="AE21" i="164"/>
  <c r="X21" i="164"/>
  <c r="W21" i="164"/>
  <c r="V21" i="164"/>
  <c r="U21" i="164"/>
  <c r="T21" i="164"/>
  <c r="S21" i="164"/>
  <c r="L21" i="164"/>
  <c r="K21" i="164"/>
  <c r="J21" i="164"/>
  <c r="I21" i="164"/>
  <c r="H21" i="164"/>
  <c r="G21" i="164"/>
  <c r="BH20" i="164"/>
  <c r="BG20" i="164"/>
  <c r="BF20" i="164"/>
  <c r="BE20" i="164"/>
  <c r="BD20" i="164"/>
  <c r="BC20" i="164"/>
  <c r="AV20" i="164"/>
  <c r="AU20" i="164"/>
  <c r="AT20" i="164"/>
  <c r="AS20" i="164"/>
  <c r="AR20" i="164"/>
  <c r="AQ20" i="164"/>
  <c r="AJ20" i="164"/>
  <c r="AI20" i="164"/>
  <c r="AH20" i="164"/>
  <c r="AG20" i="164"/>
  <c r="AF20" i="164"/>
  <c r="AE20" i="164"/>
  <c r="X20" i="164"/>
  <c r="W20" i="164"/>
  <c r="V20" i="164"/>
  <c r="U20" i="164"/>
  <c r="T20" i="164"/>
  <c r="S20" i="164"/>
  <c r="L20" i="164"/>
  <c r="K20" i="164"/>
  <c r="J20" i="164"/>
  <c r="I20" i="164"/>
  <c r="H20" i="164"/>
  <c r="G20" i="164"/>
  <c r="BH19" i="164"/>
  <c r="BG19" i="164"/>
  <c r="BF19" i="164"/>
  <c r="BE19" i="164"/>
  <c r="BD19" i="164"/>
  <c r="BC19" i="164"/>
  <c r="AV19" i="164"/>
  <c r="AU19" i="164"/>
  <c r="AT19" i="164"/>
  <c r="AS19" i="164"/>
  <c r="AR19" i="164"/>
  <c r="AQ19" i="164"/>
  <c r="AJ19" i="164"/>
  <c r="AI19" i="164"/>
  <c r="AH19" i="164"/>
  <c r="AG19" i="164"/>
  <c r="AF19" i="164"/>
  <c r="AE19" i="164"/>
  <c r="X19" i="164"/>
  <c r="W19" i="164"/>
  <c r="V19" i="164"/>
  <c r="U19" i="164"/>
  <c r="T19" i="164"/>
  <c r="S19" i="164"/>
  <c r="L19" i="164"/>
  <c r="K19" i="164"/>
  <c r="J19" i="164"/>
  <c r="I19" i="164"/>
  <c r="H19" i="164"/>
  <c r="G19" i="164"/>
  <c r="BH18" i="164"/>
  <c r="BG18" i="164"/>
  <c r="BF18" i="164"/>
  <c r="BE18" i="164"/>
  <c r="BD18" i="164"/>
  <c r="BC18" i="164"/>
  <c r="AV18" i="164"/>
  <c r="AU18" i="164"/>
  <c r="AT18" i="164"/>
  <c r="AS18" i="164"/>
  <c r="AR18" i="164"/>
  <c r="AQ18" i="164"/>
  <c r="AJ18" i="164"/>
  <c r="AI18" i="164"/>
  <c r="AH18" i="164"/>
  <c r="AG18" i="164"/>
  <c r="AF18" i="164"/>
  <c r="AE18" i="164"/>
  <c r="X18" i="164"/>
  <c r="W18" i="164"/>
  <c r="V18" i="164"/>
  <c r="U18" i="164"/>
  <c r="T18" i="164"/>
  <c r="S18" i="164"/>
  <c r="L18" i="164"/>
  <c r="K18" i="164"/>
  <c r="J18" i="164"/>
  <c r="I18" i="164"/>
  <c r="H18" i="164"/>
  <c r="G18" i="164"/>
  <c r="BH17" i="164"/>
  <c r="BG17" i="164"/>
  <c r="BF17" i="164"/>
  <c r="BE17" i="164"/>
  <c r="BD17" i="164"/>
  <c r="BC17" i="164"/>
  <c r="AV17" i="164"/>
  <c r="AU17" i="164"/>
  <c r="AT17" i="164"/>
  <c r="AS17" i="164"/>
  <c r="AR17" i="164"/>
  <c r="AQ17" i="164"/>
  <c r="AJ17" i="164"/>
  <c r="AI17" i="164"/>
  <c r="AH17" i="164"/>
  <c r="AG17" i="164"/>
  <c r="AF17" i="164"/>
  <c r="AE17" i="164"/>
  <c r="X17" i="164"/>
  <c r="W17" i="164"/>
  <c r="V17" i="164"/>
  <c r="U17" i="164"/>
  <c r="T17" i="164"/>
  <c r="S17" i="164"/>
  <c r="L17" i="164"/>
  <c r="K17" i="164"/>
  <c r="J17" i="164"/>
  <c r="I17" i="164"/>
  <c r="H17" i="164"/>
  <c r="G17" i="164"/>
  <c r="BH16" i="164"/>
  <c r="BG16" i="164"/>
  <c r="BF16" i="164"/>
  <c r="BE16" i="164"/>
  <c r="BD16" i="164"/>
  <c r="BC16" i="164"/>
  <c r="AV16" i="164"/>
  <c r="AU16" i="164"/>
  <c r="AT16" i="164"/>
  <c r="AS16" i="164"/>
  <c r="AR16" i="164"/>
  <c r="AQ16" i="164"/>
  <c r="AJ16" i="164"/>
  <c r="AI16" i="164"/>
  <c r="AH16" i="164"/>
  <c r="AG16" i="164"/>
  <c r="AF16" i="164"/>
  <c r="AE16" i="164"/>
  <c r="X16" i="164"/>
  <c r="W16" i="164"/>
  <c r="V16" i="164"/>
  <c r="U16" i="164"/>
  <c r="T16" i="164"/>
  <c r="S16" i="164"/>
  <c r="L16" i="164"/>
  <c r="K16" i="164"/>
  <c r="J16" i="164"/>
  <c r="I16" i="164"/>
  <c r="H16" i="164"/>
  <c r="G16" i="164"/>
  <c r="BH15" i="164"/>
  <c r="BG15" i="164"/>
  <c r="BF15" i="164"/>
  <c r="BE15" i="164"/>
  <c r="BD15" i="164"/>
  <c r="BC15" i="164"/>
  <c r="AV15" i="164"/>
  <c r="AU15" i="164"/>
  <c r="AT15" i="164"/>
  <c r="AS15" i="164"/>
  <c r="AR15" i="164"/>
  <c r="AQ15" i="164"/>
  <c r="AJ15" i="164"/>
  <c r="AI15" i="164"/>
  <c r="AH15" i="164"/>
  <c r="AG15" i="164"/>
  <c r="AF15" i="164"/>
  <c r="AE15" i="164"/>
  <c r="X15" i="164"/>
  <c r="W15" i="164"/>
  <c r="V15" i="164"/>
  <c r="U15" i="164"/>
  <c r="T15" i="164"/>
  <c r="S15" i="164"/>
  <c r="L15" i="164"/>
  <c r="K15" i="164"/>
  <c r="J15" i="164"/>
  <c r="I15" i="164"/>
  <c r="H15" i="164"/>
  <c r="G15" i="164"/>
  <c r="BH14" i="164"/>
  <c r="BG14" i="164"/>
  <c r="BF14" i="164"/>
  <c r="BE14" i="164"/>
  <c r="BD14" i="164"/>
  <c r="BC14" i="164"/>
  <c r="AV14" i="164"/>
  <c r="AU14" i="164"/>
  <c r="AT14" i="164"/>
  <c r="AS14" i="164"/>
  <c r="AR14" i="164"/>
  <c r="AQ14" i="164"/>
  <c r="AJ14" i="164"/>
  <c r="AI14" i="164"/>
  <c r="AH14" i="164"/>
  <c r="AG14" i="164"/>
  <c r="AF14" i="164"/>
  <c r="AE14" i="164"/>
  <c r="X14" i="164"/>
  <c r="W14" i="164"/>
  <c r="V14" i="164"/>
  <c r="U14" i="164"/>
  <c r="T14" i="164"/>
  <c r="S14" i="164"/>
  <c r="L14" i="164"/>
  <c r="K14" i="164"/>
  <c r="J14" i="164"/>
  <c r="I14" i="164"/>
  <c r="H14" i="164"/>
  <c r="G14" i="164"/>
  <c r="BH13" i="164"/>
  <c r="BG13" i="164"/>
  <c r="BF13" i="164"/>
  <c r="BE13" i="164"/>
  <c r="BD13" i="164"/>
  <c r="BC13" i="164"/>
  <c r="AV13" i="164"/>
  <c r="AU13" i="164"/>
  <c r="AT13" i="164"/>
  <c r="AS13" i="164"/>
  <c r="AR13" i="164"/>
  <c r="AQ13" i="164"/>
  <c r="AJ13" i="164"/>
  <c r="AI13" i="164"/>
  <c r="AH13" i="164"/>
  <c r="AG13" i="164"/>
  <c r="AF13" i="164"/>
  <c r="AE13" i="164"/>
  <c r="X13" i="164"/>
  <c r="W13" i="164"/>
  <c r="V13" i="164"/>
  <c r="U13" i="164"/>
  <c r="T13" i="164"/>
  <c r="S13" i="164"/>
  <c r="L13" i="164"/>
  <c r="K13" i="164"/>
  <c r="J13" i="164"/>
  <c r="I13" i="164"/>
  <c r="H13" i="164"/>
  <c r="G13" i="164"/>
  <c r="BH12" i="164"/>
  <c r="BG12" i="164"/>
  <c r="BF12" i="164"/>
  <c r="BE12" i="164"/>
  <c r="BD12" i="164"/>
  <c r="BC12" i="164"/>
  <c r="AV12" i="164"/>
  <c r="AU12" i="164"/>
  <c r="AT12" i="164"/>
  <c r="AS12" i="164"/>
  <c r="AR12" i="164"/>
  <c r="AQ12" i="164"/>
  <c r="AJ12" i="164"/>
  <c r="AI12" i="164"/>
  <c r="AH12" i="164"/>
  <c r="AG12" i="164"/>
  <c r="AF12" i="164"/>
  <c r="AE12" i="164"/>
  <c r="X12" i="164"/>
  <c r="W12" i="164"/>
  <c r="V12" i="164"/>
  <c r="U12" i="164"/>
  <c r="T12" i="164"/>
  <c r="S12" i="164"/>
  <c r="L12" i="164"/>
  <c r="K12" i="164"/>
  <c r="J12" i="164"/>
  <c r="I12" i="164"/>
  <c r="H12" i="164"/>
  <c r="G12" i="164"/>
  <c r="BH11" i="164"/>
  <c r="BG11" i="164"/>
  <c r="BF11" i="164"/>
  <c r="BE11" i="164"/>
  <c r="BD11" i="164"/>
  <c r="BC11" i="164"/>
  <c r="AV11" i="164"/>
  <c r="AU11" i="164"/>
  <c r="AT11" i="164"/>
  <c r="AS11" i="164"/>
  <c r="AR11" i="164"/>
  <c r="AQ11" i="164"/>
  <c r="AJ11" i="164"/>
  <c r="AI11" i="164"/>
  <c r="AH11" i="164"/>
  <c r="AG11" i="164"/>
  <c r="AF11" i="164"/>
  <c r="AE11" i="164"/>
  <c r="X11" i="164"/>
  <c r="W11" i="164"/>
  <c r="V11" i="164"/>
  <c r="U11" i="164"/>
  <c r="T11" i="164"/>
  <c r="S11" i="164"/>
  <c r="L11" i="164"/>
  <c r="K11" i="164"/>
  <c r="J11" i="164"/>
  <c r="I11" i="164"/>
  <c r="H11" i="164"/>
  <c r="G11" i="164"/>
  <c r="BH10" i="164"/>
  <c r="BG10" i="164"/>
  <c r="BF10" i="164"/>
  <c r="BE10" i="164"/>
  <c r="BD10" i="164"/>
  <c r="BC10" i="164"/>
  <c r="AV10" i="164"/>
  <c r="AU10" i="164"/>
  <c r="AT10" i="164"/>
  <c r="AS10" i="164"/>
  <c r="AR10" i="164"/>
  <c r="AQ10" i="164"/>
  <c r="AJ10" i="164"/>
  <c r="AI10" i="164"/>
  <c r="AH10" i="164"/>
  <c r="AG10" i="164"/>
  <c r="AF10" i="164"/>
  <c r="AE10" i="164"/>
  <c r="X10" i="164"/>
  <c r="W10" i="164"/>
  <c r="V10" i="164"/>
  <c r="U10" i="164"/>
  <c r="T10" i="164"/>
  <c r="S10" i="164"/>
  <c r="L10" i="164"/>
  <c r="K10" i="164"/>
  <c r="J10" i="164"/>
  <c r="I10" i="164"/>
  <c r="H10" i="164"/>
  <c r="G10" i="164"/>
  <c r="BH9" i="164"/>
  <c r="BG9" i="164"/>
  <c r="BF9" i="164"/>
  <c r="BE9" i="164"/>
  <c r="BD9" i="164"/>
  <c r="BC9" i="164"/>
  <c r="AV9" i="164"/>
  <c r="AU9" i="164"/>
  <c r="AT9" i="164"/>
  <c r="AS9" i="164"/>
  <c r="AR9" i="164"/>
  <c r="AQ9" i="164"/>
  <c r="AJ9" i="164"/>
  <c r="AI9" i="164"/>
  <c r="AH9" i="164"/>
  <c r="AG9" i="164"/>
  <c r="AF9" i="164"/>
  <c r="AE9" i="164"/>
  <c r="X9" i="164"/>
  <c r="W9" i="164"/>
  <c r="V9" i="164"/>
  <c r="U9" i="164"/>
  <c r="T9" i="164"/>
  <c r="S9" i="164"/>
  <c r="L9" i="164"/>
  <c r="K9" i="164"/>
  <c r="J9" i="164"/>
  <c r="I9" i="164"/>
  <c r="H9" i="164"/>
  <c r="G9" i="164"/>
  <c r="BH8" i="164"/>
  <c r="BG8" i="164"/>
  <c r="BF8" i="164"/>
  <c r="BE8" i="164"/>
  <c r="BD8" i="164"/>
  <c r="BC8" i="164"/>
  <c r="AV8" i="164"/>
  <c r="AU8" i="164"/>
  <c r="AT8" i="164"/>
  <c r="AS8" i="164"/>
  <c r="AR8" i="164"/>
  <c r="AQ8" i="164"/>
  <c r="AJ8" i="164"/>
  <c r="AI8" i="164"/>
  <c r="AH8" i="164"/>
  <c r="AG8" i="164"/>
  <c r="AF8" i="164"/>
  <c r="AE8" i="164"/>
  <c r="X8" i="164"/>
  <c r="W8" i="164"/>
  <c r="V8" i="164"/>
  <c r="U8" i="164"/>
  <c r="T8" i="164"/>
  <c r="S8" i="164"/>
  <c r="L8" i="164"/>
  <c r="K8" i="164"/>
  <c r="J8" i="164"/>
  <c r="I8" i="164"/>
  <c r="H8" i="164"/>
  <c r="G8" i="164"/>
  <c r="BH7" i="164"/>
  <c r="BG7" i="164"/>
  <c r="BF7" i="164"/>
  <c r="BE7" i="164"/>
  <c r="BD7" i="164"/>
  <c r="BC7" i="164"/>
  <c r="AV7" i="164"/>
  <c r="AU7" i="164"/>
  <c r="AT7" i="164"/>
  <c r="AS7" i="164"/>
  <c r="AR7" i="164"/>
  <c r="AQ7" i="164"/>
  <c r="AJ7" i="164"/>
  <c r="AI7" i="164"/>
  <c r="AH7" i="164"/>
  <c r="AG7" i="164"/>
  <c r="AF7" i="164"/>
  <c r="AE7" i="164"/>
  <c r="X7" i="164"/>
  <c r="W7" i="164"/>
  <c r="V7" i="164"/>
  <c r="U7" i="164"/>
  <c r="T7" i="164"/>
  <c r="S7" i="164"/>
  <c r="L7" i="164"/>
  <c r="K7" i="164"/>
  <c r="J7" i="164"/>
  <c r="I7" i="164"/>
  <c r="H7" i="164"/>
  <c r="G7" i="164"/>
  <c r="BH6" i="164"/>
  <c r="BG6" i="164"/>
  <c r="BF6" i="164"/>
  <c r="BE6" i="164"/>
  <c r="BD6" i="164"/>
  <c r="BC6" i="164"/>
  <c r="AV6" i="164"/>
  <c r="AU6" i="164"/>
  <c r="AT6" i="164"/>
  <c r="AS6" i="164"/>
  <c r="AR6" i="164"/>
  <c r="AQ6" i="164"/>
  <c r="AJ6" i="164"/>
  <c r="AI6" i="164"/>
  <c r="AH6" i="164"/>
  <c r="AG6" i="164"/>
  <c r="AF6" i="164"/>
  <c r="AE6" i="164"/>
  <c r="X6" i="164"/>
  <c r="W6" i="164"/>
  <c r="V6" i="164"/>
  <c r="U6" i="164"/>
  <c r="T6" i="164"/>
  <c r="S6" i="164"/>
  <c r="L6" i="164"/>
  <c r="K6" i="164"/>
  <c r="J6" i="164"/>
  <c r="I6" i="164"/>
  <c r="H6" i="164"/>
  <c r="G6" i="164"/>
  <c r="BH5" i="164"/>
  <c r="BG5" i="164"/>
  <c r="BF5" i="164"/>
  <c r="BE5" i="164"/>
  <c r="BD5" i="164"/>
  <c r="BC5" i="164"/>
  <c r="AV5" i="164"/>
  <c r="AU5" i="164"/>
  <c r="AT5" i="164"/>
  <c r="AS5" i="164"/>
  <c r="AR5" i="164"/>
  <c r="AQ5" i="164"/>
  <c r="AJ5" i="164"/>
  <c r="AI5" i="164"/>
  <c r="AH5" i="164"/>
  <c r="AG5" i="164"/>
  <c r="AF5" i="164"/>
  <c r="AE5" i="164"/>
  <c r="X5" i="164"/>
  <c r="W5" i="164"/>
  <c r="V5" i="164"/>
  <c r="U5" i="164"/>
  <c r="T5" i="164"/>
  <c r="S5" i="164"/>
  <c r="L5" i="164"/>
  <c r="K5" i="164"/>
  <c r="J5" i="164"/>
  <c r="I5" i="164"/>
  <c r="H5" i="164"/>
  <c r="G5" i="164"/>
  <c r="BH4" i="164"/>
  <c r="BG4" i="164"/>
  <c r="BF4" i="164"/>
  <c r="BE4" i="164"/>
  <c r="BD4" i="164"/>
  <c r="BC4" i="164"/>
  <c r="AV4" i="164"/>
  <c r="AU4" i="164"/>
  <c r="AT4" i="164"/>
  <c r="AS4" i="164"/>
  <c r="AR4" i="164"/>
  <c r="AQ4" i="164"/>
  <c r="AJ4" i="164"/>
  <c r="AI4" i="164"/>
  <c r="AH4" i="164"/>
  <c r="AG4" i="164"/>
  <c r="AF4" i="164"/>
  <c r="AE4" i="164"/>
  <c r="X4" i="164"/>
  <c r="W4" i="164"/>
  <c r="V4" i="164"/>
  <c r="U4" i="164"/>
  <c r="T4" i="164"/>
  <c r="S4" i="164"/>
  <c r="L4" i="164"/>
  <c r="K4" i="164"/>
  <c r="J4" i="164"/>
  <c r="I4" i="164"/>
  <c r="H4" i="164"/>
  <c r="G4" i="164"/>
  <c r="BH3" i="164"/>
  <c r="BG3" i="164"/>
  <c r="BF3" i="164"/>
  <c r="BE3" i="164"/>
  <c r="BD3" i="164"/>
  <c r="BC3" i="164"/>
  <c r="AV3" i="164"/>
  <c r="AU3" i="164"/>
  <c r="AT3" i="164"/>
  <c r="AS3" i="164"/>
  <c r="AR3" i="164"/>
  <c r="AQ3" i="164"/>
  <c r="AJ3" i="164"/>
  <c r="AI3" i="164"/>
  <c r="AH3" i="164"/>
  <c r="AG3" i="164"/>
  <c r="AF3" i="164"/>
  <c r="AE3" i="164"/>
  <c r="X3" i="164"/>
  <c r="W3" i="164"/>
  <c r="V3" i="164"/>
  <c r="U3" i="164"/>
  <c r="T3" i="164"/>
  <c r="S3" i="164"/>
  <c r="L3" i="164"/>
  <c r="K3" i="164"/>
  <c r="J3" i="164"/>
  <c r="I3" i="164"/>
  <c r="H3" i="164"/>
  <c r="G3" i="164"/>
  <c r="Q9" i="126"/>
  <c r="M4" i="152"/>
  <c r="M5" i="152"/>
  <c r="M6" i="152"/>
  <c r="M7" i="152"/>
  <c r="L4" i="152"/>
  <c r="L5" i="152"/>
  <c r="L6" i="152"/>
  <c r="L7" i="152"/>
  <c r="K4" i="152"/>
  <c r="K5" i="152"/>
  <c r="K6" i="152"/>
  <c r="K7" i="152"/>
  <c r="M3" i="152"/>
  <c r="L3" i="152"/>
  <c r="K3" i="152"/>
  <c r="J4" i="152"/>
  <c r="J5" i="152"/>
  <c r="J6" i="152"/>
  <c r="J7" i="152"/>
  <c r="J3" i="152"/>
  <c r="I113" i="156" l="1"/>
  <c r="L113" i="156"/>
  <c r="G113" i="156"/>
  <c r="J113" i="156"/>
  <c r="K15" i="111"/>
  <c r="CC25" i="141"/>
  <c r="CC16" i="141"/>
  <c r="CC9" i="141"/>
  <c r="D2" i="142"/>
  <c r="D28" i="142"/>
  <c r="L112" i="163"/>
  <c r="K112" i="163"/>
  <c r="J112" i="163"/>
  <c r="I112" i="163"/>
  <c r="H112" i="163"/>
  <c r="G112" i="163"/>
  <c r="L111" i="163"/>
  <c r="K111" i="163"/>
  <c r="J111" i="163"/>
  <c r="I111" i="163"/>
  <c r="H111" i="163"/>
  <c r="G111" i="163"/>
  <c r="L110" i="163"/>
  <c r="K110" i="163"/>
  <c r="J110" i="163"/>
  <c r="I110" i="163"/>
  <c r="H110" i="163"/>
  <c r="G110" i="163"/>
  <c r="L109" i="163"/>
  <c r="K109" i="163"/>
  <c r="J109" i="163"/>
  <c r="I109" i="163"/>
  <c r="H109" i="163"/>
  <c r="G109" i="163"/>
  <c r="L108" i="163"/>
  <c r="K108" i="163"/>
  <c r="J108" i="163"/>
  <c r="I108" i="163"/>
  <c r="H108" i="163"/>
  <c r="G108" i="163"/>
  <c r="X107" i="163"/>
  <c r="W107" i="163"/>
  <c r="V107" i="163"/>
  <c r="U107" i="163"/>
  <c r="T107" i="163"/>
  <c r="S107" i="163"/>
  <c r="L107" i="163"/>
  <c r="K107" i="163"/>
  <c r="J107" i="163"/>
  <c r="I107" i="163"/>
  <c r="H107" i="163"/>
  <c r="G107" i="163"/>
  <c r="X106" i="163"/>
  <c r="W106" i="163"/>
  <c r="V106" i="163"/>
  <c r="U106" i="163"/>
  <c r="T106" i="163"/>
  <c r="S106" i="163"/>
  <c r="L106" i="163"/>
  <c r="K106" i="163"/>
  <c r="J106" i="163"/>
  <c r="I106" i="163"/>
  <c r="H106" i="163"/>
  <c r="G106" i="163"/>
  <c r="X105" i="163"/>
  <c r="W105" i="163"/>
  <c r="V105" i="163"/>
  <c r="U105" i="163"/>
  <c r="T105" i="163"/>
  <c r="S105" i="163"/>
  <c r="L105" i="163"/>
  <c r="K105" i="163"/>
  <c r="J105" i="163"/>
  <c r="I105" i="163"/>
  <c r="H105" i="163"/>
  <c r="G105" i="163"/>
  <c r="X104" i="163"/>
  <c r="W104" i="163"/>
  <c r="V104" i="163"/>
  <c r="U104" i="163"/>
  <c r="T104" i="163"/>
  <c r="S104" i="163"/>
  <c r="L104" i="163"/>
  <c r="K104" i="163"/>
  <c r="J104" i="163"/>
  <c r="I104" i="163"/>
  <c r="H104" i="163"/>
  <c r="G104" i="163"/>
  <c r="X103" i="163"/>
  <c r="W103" i="163"/>
  <c r="V103" i="163"/>
  <c r="U103" i="163"/>
  <c r="T103" i="163"/>
  <c r="S103" i="163"/>
  <c r="L103" i="163"/>
  <c r="K103" i="163"/>
  <c r="J103" i="163"/>
  <c r="I103" i="163"/>
  <c r="H103" i="163"/>
  <c r="G103" i="163"/>
  <c r="X102" i="163"/>
  <c r="W102" i="163"/>
  <c r="V102" i="163"/>
  <c r="U102" i="163"/>
  <c r="T102" i="163"/>
  <c r="S102" i="163"/>
  <c r="L102" i="163"/>
  <c r="K102" i="163"/>
  <c r="J102" i="163"/>
  <c r="I102" i="163"/>
  <c r="H102" i="163"/>
  <c r="G102" i="163"/>
  <c r="X101" i="163"/>
  <c r="W101" i="163"/>
  <c r="V101" i="163"/>
  <c r="U101" i="163"/>
  <c r="T101" i="163"/>
  <c r="S101" i="163"/>
  <c r="L101" i="163"/>
  <c r="K101" i="163"/>
  <c r="J101" i="163"/>
  <c r="I101" i="163"/>
  <c r="H101" i="163"/>
  <c r="G101" i="163"/>
  <c r="X100" i="163"/>
  <c r="W100" i="163"/>
  <c r="V100" i="163"/>
  <c r="U100" i="163"/>
  <c r="T100" i="163"/>
  <c r="S100" i="163"/>
  <c r="L100" i="163"/>
  <c r="K100" i="163"/>
  <c r="J100" i="163"/>
  <c r="I100" i="163"/>
  <c r="H100" i="163"/>
  <c r="G100" i="163"/>
  <c r="X99" i="163"/>
  <c r="W99" i="163"/>
  <c r="V99" i="163"/>
  <c r="U99" i="163"/>
  <c r="T99" i="163"/>
  <c r="S99" i="163"/>
  <c r="L99" i="163"/>
  <c r="K99" i="163"/>
  <c r="J99" i="163"/>
  <c r="I99" i="163"/>
  <c r="H99" i="163"/>
  <c r="G99" i="163"/>
  <c r="X98" i="163"/>
  <c r="W98" i="163"/>
  <c r="V98" i="163"/>
  <c r="U98" i="163"/>
  <c r="T98" i="163"/>
  <c r="S98" i="163"/>
  <c r="L98" i="163"/>
  <c r="K98" i="163"/>
  <c r="J98" i="163"/>
  <c r="I98" i="163"/>
  <c r="H98" i="163"/>
  <c r="G98" i="163"/>
  <c r="X97" i="163"/>
  <c r="W97" i="163"/>
  <c r="V97" i="163"/>
  <c r="U97" i="163"/>
  <c r="T97" i="163"/>
  <c r="S97" i="163"/>
  <c r="L97" i="163"/>
  <c r="K97" i="163"/>
  <c r="J97" i="163"/>
  <c r="I97" i="163"/>
  <c r="H97" i="163"/>
  <c r="G97" i="163"/>
  <c r="X96" i="163"/>
  <c r="W96" i="163"/>
  <c r="V96" i="163"/>
  <c r="U96" i="163"/>
  <c r="T96" i="163"/>
  <c r="S96" i="163"/>
  <c r="L96" i="163"/>
  <c r="K96" i="163"/>
  <c r="J96" i="163"/>
  <c r="I96" i="163"/>
  <c r="H96" i="163"/>
  <c r="G96" i="163"/>
  <c r="X95" i="163"/>
  <c r="W95" i="163"/>
  <c r="V95" i="163"/>
  <c r="U95" i="163"/>
  <c r="T95" i="163"/>
  <c r="S95" i="163"/>
  <c r="L95" i="163"/>
  <c r="K95" i="163"/>
  <c r="J95" i="163"/>
  <c r="I95" i="163"/>
  <c r="H95" i="163"/>
  <c r="G95" i="163"/>
  <c r="X94" i="163"/>
  <c r="W94" i="163"/>
  <c r="V94" i="163"/>
  <c r="U94" i="163"/>
  <c r="T94" i="163"/>
  <c r="S94" i="163"/>
  <c r="L94" i="163"/>
  <c r="K94" i="163"/>
  <c r="J94" i="163"/>
  <c r="I94" i="163"/>
  <c r="H94" i="163"/>
  <c r="G94" i="163"/>
  <c r="X93" i="163"/>
  <c r="W93" i="163"/>
  <c r="V93" i="163"/>
  <c r="U93" i="163"/>
  <c r="T93" i="163"/>
  <c r="S93" i="163"/>
  <c r="L93" i="163"/>
  <c r="K93" i="163"/>
  <c r="J93" i="163"/>
  <c r="I93" i="163"/>
  <c r="H93" i="163"/>
  <c r="G93" i="163"/>
  <c r="X92" i="163"/>
  <c r="W92" i="163"/>
  <c r="V92" i="163"/>
  <c r="U92" i="163"/>
  <c r="T92" i="163"/>
  <c r="S92" i="163"/>
  <c r="L92" i="163"/>
  <c r="K92" i="163"/>
  <c r="J92" i="163"/>
  <c r="I92" i="163"/>
  <c r="H92" i="163"/>
  <c r="G92" i="163"/>
  <c r="X91" i="163"/>
  <c r="W91" i="163"/>
  <c r="V91" i="163"/>
  <c r="U91" i="163"/>
  <c r="T91" i="163"/>
  <c r="S91" i="163"/>
  <c r="L91" i="163"/>
  <c r="K91" i="163"/>
  <c r="J91" i="163"/>
  <c r="I91" i="163"/>
  <c r="H91" i="163"/>
  <c r="G91" i="163"/>
  <c r="X90" i="163"/>
  <c r="W90" i="163"/>
  <c r="V90" i="163"/>
  <c r="U90" i="163"/>
  <c r="T90" i="163"/>
  <c r="S90" i="163"/>
  <c r="L90" i="163"/>
  <c r="K90" i="163"/>
  <c r="J90" i="163"/>
  <c r="I90" i="163"/>
  <c r="H90" i="163"/>
  <c r="G90" i="163"/>
  <c r="X89" i="163"/>
  <c r="W89" i="163"/>
  <c r="V89" i="163"/>
  <c r="U89" i="163"/>
  <c r="T89" i="163"/>
  <c r="S89" i="163"/>
  <c r="L89" i="163"/>
  <c r="K89" i="163"/>
  <c r="J89" i="163"/>
  <c r="I89" i="163"/>
  <c r="H89" i="163"/>
  <c r="G89" i="163"/>
  <c r="X88" i="163"/>
  <c r="W88" i="163"/>
  <c r="V88" i="163"/>
  <c r="U88" i="163"/>
  <c r="T88" i="163"/>
  <c r="S88" i="163"/>
  <c r="L88" i="163"/>
  <c r="K88" i="163"/>
  <c r="J88" i="163"/>
  <c r="I88" i="163"/>
  <c r="H88" i="163"/>
  <c r="G88" i="163"/>
  <c r="X87" i="163"/>
  <c r="W87" i="163"/>
  <c r="V87" i="163"/>
  <c r="U87" i="163"/>
  <c r="T87" i="163"/>
  <c r="S87" i="163"/>
  <c r="L87" i="163"/>
  <c r="K87" i="163"/>
  <c r="J87" i="163"/>
  <c r="I87" i="163"/>
  <c r="H87" i="163"/>
  <c r="G87" i="163"/>
  <c r="X86" i="163"/>
  <c r="W86" i="163"/>
  <c r="V86" i="163"/>
  <c r="U86" i="163"/>
  <c r="T86" i="163"/>
  <c r="S86" i="163"/>
  <c r="L86" i="163"/>
  <c r="K86" i="163"/>
  <c r="J86" i="163"/>
  <c r="I86" i="163"/>
  <c r="H86" i="163"/>
  <c r="G86" i="163"/>
  <c r="X85" i="163"/>
  <c r="W85" i="163"/>
  <c r="V85" i="163"/>
  <c r="U85" i="163"/>
  <c r="T85" i="163"/>
  <c r="S85" i="163"/>
  <c r="L85" i="163"/>
  <c r="K85" i="163"/>
  <c r="J85" i="163"/>
  <c r="I85" i="163"/>
  <c r="H85" i="163"/>
  <c r="G85" i="163"/>
  <c r="X84" i="163"/>
  <c r="W84" i="163"/>
  <c r="V84" i="163"/>
  <c r="U84" i="163"/>
  <c r="T84" i="163"/>
  <c r="S84" i="163"/>
  <c r="L84" i="163"/>
  <c r="K84" i="163"/>
  <c r="J84" i="163"/>
  <c r="I84" i="163"/>
  <c r="H84" i="163"/>
  <c r="G84" i="163"/>
  <c r="AJ83" i="163"/>
  <c r="AI83" i="163"/>
  <c r="AH83" i="163"/>
  <c r="AG83" i="163"/>
  <c r="AF83" i="163"/>
  <c r="AE83" i="163"/>
  <c r="X83" i="163"/>
  <c r="W83" i="163"/>
  <c r="V83" i="163"/>
  <c r="U83" i="163"/>
  <c r="T83" i="163"/>
  <c r="S83" i="163"/>
  <c r="L83" i="163"/>
  <c r="K83" i="163"/>
  <c r="J83" i="163"/>
  <c r="I83" i="163"/>
  <c r="H83" i="163"/>
  <c r="G83" i="163"/>
  <c r="AJ82" i="163"/>
  <c r="AI82" i="163"/>
  <c r="AH82" i="163"/>
  <c r="AG82" i="163"/>
  <c r="AF82" i="163"/>
  <c r="AE82" i="163"/>
  <c r="X82" i="163"/>
  <c r="W82" i="163"/>
  <c r="V82" i="163"/>
  <c r="U82" i="163"/>
  <c r="T82" i="163"/>
  <c r="S82" i="163"/>
  <c r="L82" i="163"/>
  <c r="K82" i="163"/>
  <c r="J82" i="163"/>
  <c r="I82" i="163"/>
  <c r="H82" i="163"/>
  <c r="G82" i="163"/>
  <c r="AJ81" i="163"/>
  <c r="AI81" i="163"/>
  <c r="AH81" i="163"/>
  <c r="AG81" i="163"/>
  <c r="AF81" i="163"/>
  <c r="AE81" i="163"/>
  <c r="X81" i="163"/>
  <c r="W81" i="163"/>
  <c r="V81" i="163"/>
  <c r="U81" i="163"/>
  <c r="T81" i="163"/>
  <c r="S81" i="163"/>
  <c r="L81" i="163"/>
  <c r="K81" i="163"/>
  <c r="J81" i="163"/>
  <c r="I81" i="163"/>
  <c r="H81" i="163"/>
  <c r="G81" i="163"/>
  <c r="AJ80" i="163"/>
  <c r="AI80" i="163"/>
  <c r="AH80" i="163"/>
  <c r="AG80" i="163"/>
  <c r="AF80" i="163"/>
  <c r="AE80" i="163"/>
  <c r="X80" i="163"/>
  <c r="W80" i="163"/>
  <c r="V80" i="163"/>
  <c r="U80" i="163"/>
  <c r="T80" i="163"/>
  <c r="S80" i="163"/>
  <c r="L80" i="163"/>
  <c r="K80" i="163"/>
  <c r="J80" i="163"/>
  <c r="I80" i="163"/>
  <c r="H80" i="163"/>
  <c r="G80" i="163"/>
  <c r="AJ79" i="163"/>
  <c r="AI79" i="163"/>
  <c r="AH79" i="163"/>
  <c r="AG79" i="163"/>
  <c r="AF79" i="163"/>
  <c r="AE79" i="163"/>
  <c r="X79" i="163"/>
  <c r="W79" i="163"/>
  <c r="V79" i="163"/>
  <c r="U79" i="163"/>
  <c r="T79" i="163"/>
  <c r="S79" i="163"/>
  <c r="L79" i="163"/>
  <c r="K79" i="163"/>
  <c r="J79" i="163"/>
  <c r="I79" i="163"/>
  <c r="H79" i="163"/>
  <c r="G79" i="163"/>
  <c r="AJ78" i="163"/>
  <c r="AI78" i="163"/>
  <c r="AH78" i="163"/>
  <c r="AG78" i="163"/>
  <c r="AF78" i="163"/>
  <c r="AE78" i="163"/>
  <c r="X78" i="163"/>
  <c r="W78" i="163"/>
  <c r="V78" i="163"/>
  <c r="U78" i="163"/>
  <c r="T78" i="163"/>
  <c r="S78" i="163"/>
  <c r="L78" i="163"/>
  <c r="K78" i="163"/>
  <c r="J78" i="163"/>
  <c r="I78" i="163"/>
  <c r="H78" i="163"/>
  <c r="G78" i="163"/>
  <c r="AJ77" i="163"/>
  <c r="AI77" i="163"/>
  <c r="AH77" i="163"/>
  <c r="AG77" i="163"/>
  <c r="AF77" i="163"/>
  <c r="AE77" i="163"/>
  <c r="X77" i="163"/>
  <c r="W77" i="163"/>
  <c r="V77" i="163"/>
  <c r="U77" i="163"/>
  <c r="T77" i="163"/>
  <c r="S77" i="163"/>
  <c r="L77" i="163"/>
  <c r="K77" i="163"/>
  <c r="J77" i="163"/>
  <c r="I77" i="163"/>
  <c r="H77" i="163"/>
  <c r="G77" i="163"/>
  <c r="AJ76" i="163"/>
  <c r="AI76" i="163"/>
  <c r="AH76" i="163"/>
  <c r="AG76" i="163"/>
  <c r="AF76" i="163"/>
  <c r="AE76" i="163"/>
  <c r="X76" i="163"/>
  <c r="W76" i="163"/>
  <c r="V76" i="163"/>
  <c r="U76" i="163"/>
  <c r="T76" i="163"/>
  <c r="S76" i="163"/>
  <c r="L76" i="163"/>
  <c r="K76" i="163"/>
  <c r="J76" i="163"/>
  <c r="I76" i="163"/>
  <c r="H76" i="163"/>
  <c r="G76" i="163"/>
  <c r="AJ75" i="163"/>
  <c r="AI75" i="163"/>
  <c r="AH75" i="163"/>
  <c r="AG75" i="163"/>
  <c r="AF75" i="163"/>
  <c r="AE75" i="163"/>
  <c r="X75" i="163"/>
  <c r="W75" i="163"/>
  <c r="V75" i="163"/>
  <c r="U75" i="163"/>
  <c r="T75" i="163"/>
  <c r="S75" i="163"/>
  <c r="L75" i="163"/>
  <c r="K75" i="163"/>
  <c r="J75" i="163"/>
  <c r="I75" i="163"/>
  <c r="H75" i="163"/>
  <c r="G75" i="163"/>
  <c r="AJ74" i="163"/>
  <c r="AI74" i="163"/>
  <c r="AH74" i="163"/>
  <c r="AG74" i="163"/>
  <c r="AF74" i="163"/>
  <c r="AE74" i="163"/>
  <c r="X74" i="163"/>
  <c r="W74" i="163"/>
  <c r="V74" i="163"/>
  <c r="U74" i="163"/>
  <c r="T74" i="163"/>
  <c r="S74" i="163"/>
  <c r="L74" i="163"/>
  <c r="K74" i="163"/>
  <c r="J74" i="163"/>
  <c r="I74" i="163"/>
  <c r="H74" i="163"/>
  <c r="G74" i="163"/>
  <c r="AJ73" i="163"/>
  <c r="AI73" i="163"/>
  <c r="AH73" i="163"/>
  <c r="AG73" i="163"/>
  <c r="AF73" i="163"/>
  <c r="AE73" i="163"/>
  <c r="X73" i="163"/>
  <c r="W73" i="163"/>
  <c r="V73" i="163"/>
  <c r="U73" i="163"/>
  <c r="T73" i="163"/>
  <c r="S73" i="163"/>
  <c r="L73" i="163"/>
  <c r="K73" i="163"/>
  <c r="J73" i="163"/>
  <c r="I73" i="163"/>
  <c r="H73" i="163"/>
  <c r="G73" i="163"/>
  <c r="AJ72" i="163"/>
  <c r="AI72" i="163"/>
  <c r="AH72" i="163"/>
  <c r="AG72" i="163"/>
  <c r="AF72" i="163"/>
  <c r="AE72" i="163"/>
  <c r="X72" i="163"/>
  <c r="W72" i="163"/>
  <c r="V72" i="163"/>
  <c r="U72" i="163"/>
  <c r="T72" i="163"/>
  <c r="S72" i="163"/>
  <c r="L72" i="163"/>
  <c r="K72" i="163"/>
  <c r="J72" i="163"/>
  <c r="I72" i="163"/>
  <c r="H72" i="163"/>
  <c r="G72" i="163"/>
  <c r="AJ71" i="163"/>
  <c r="AI71" i="163"/>
  <c r="AH71" i="163"/>
  <c r="AG71" i="163"/>
  <c r="AF71" i="163"/>
  <c r="AE71" i="163"/>
  <c r="X71" i="163"/>
  <c r="W71" i="163"/>
  <c r="V71" i="163"/>
  <c r="U71" i="163"/>
  <c r="T71" i="163"/>
  <c r="S71" i="163"/>
  <c r="L71" i="163"/>
  <c r="K71" i="163"/>
  <c r="J71" i="163"/>
  <c r="I71" i="163"/>
  <c r="H71" i="163"/>
  <c r="G71" i="163"/>
  <c r="AJ70" i="163"/>
  <c r="AI70" i="163"/>
  <c r="AH70" i="163"/>
  <c r="AG70" i="163"/>
  <c r="AF70" i="163"/>
  <c r="AE70" i="163"/>
  <c r="X70" i="163"/>
  <c r="W70" i="163"/>
  <c r="V70" i="163"/>
  <c r="U70" i="163"/>
  <c r="T70" i="163"/>
  <c r="S70" i="163"/>
  <c r="L70" i="163"/>
  <c r="K70" i="163"/>
  <c r="J70" i="163"/>
  <c r="I70" i="163"/>
  <c r="H70" i="163"/>
  <c r="G70" i="163"/>
  <c r="AJ69" i="163"/>
  <c r="AI69" i="163"/>
  <c r="AH69" i="163"/>
  <c r="AG69" i="163"/>
  <c r="AF69" i="163"/>
  <c r="AE69" i="163"/>
  <c r="X69" i="163"/>
  <c r="W69" i="163"/>
  <c r="V69" i="163"/>
  <c r="U69" i="163"/>
  <c r="T69" i="163"/>
  <c r="S69" i="163"/>
  <c r="L69" i="163"/>
  <c r="K69" i="163"/>
  <c r="J69" i="163"/>
  <c r="I69" i="163"/>
  <c r="H69" i="163"/>
  <c r="G69" i="163"/>
  <c r="AJ68" i="163"/>
  <c r="AI68" i="163"/>
  <c r="AH68" i="163"/>
  <c r="AG68" i="163"/>
  <c r="AF68" i="163"/>
  <c r="AE68" i="163"/>
  <c r="X68" i="163"/>
  <c r="W68" i="163"/>
  <c r="V68" i="163"/>
  <c r="U68" i="163"/>
  <c r="T68" i="163"/>
  <c r="S68" i="163"/>
  <c r="L68" i="163"/>
  <c r="K68" i="163"/>
  <c r="J68" i="163"/>
  <c r="I68" i="163"/>
  <c r="H68" i="163"/>
  <c r="G68" i="163"/>
  <c r="AJ67" i="163"/>
  <c r="AI67" i="163"/>
  <c r="AH67" i="163"/>
  <c r="AG67" i="163"/>
  <c r="AF67" i="163"/>
  <c r="AE67" i="163"/>
  <c r="X67" i="163"/>
  <c r="W67" i="163"/>
  <c r="V67" i="163"/>
  <c r="U67" i="163"/>
  <c r="T67" i="163"/>
  <c r="S67" i="163"/>
  <c r="L67" i="163"/>
  <c r="K67" i="163"/>
  <c r="J67" i="163"/>
  <c r="I67" i="163"/>
  <c r="H67" i="163"/>
  <c r="G67" i="163"/>
  <c r="AJ66" i="163"/>
  <c r="AI66" i="163"/>
  <c r="AH66" i="163"/>
  <c r="AG66" i="163"/>
  <c r="AF66" i="163"/>
  <c r="AE66" i="163"/>
  <c r="X66" i="163"/>
  <c r="W66" i="163"/>
  <c r="V66" i="163"/>
  <c r="U66" i="163"/>
  <c r="T66" i="163"/>
  <c r="S66" i="163"/>
  <c r="L66" i="163"/>
  <c r="K66" i="163"/>
  <c r="J66" i="163"/>
  <c r="I66" i="163"/>
  <c r="H66" i="163"/>
  <c r="G66" i="163"/>
  <c r="AJ65" i="163"/>
  <c r="AI65" i="163"/>
  <c r="AH65" i="163"/>
  <c r="AG65" i="163"/>
  <c r="AF65" i="163"/>
  <c r="AE65" i="163"/>
  <c r="X65" i="163"/>
  <c r="W65" i="163"/>
  <c r="V65" i="163"/>
  <c r="U65" i="163"/>
  <c r="T65" i="163"/>
  <c r="S65" i="163"/>
  <c r="L65" i="163"/>
  <c r="K65" i="163"/>
  <c r="J65" i="163"/>
  <c r="I65" i="163"/>
  <c r="H65" i="163"/>
  <c r="G65" i="163"/>
  <c r="AJ64" i="163"/>
  <c r="AI64" i="163"/>
  <c r="AH64" i="163"/>
  <c r="AG64" i="163"/>
  <c r="AF64" i="163"/>
  <c r="AE64" i="163"/>
  <c r="X64" i="163"/>
  <c r="W64" i="163"/>
  <c r="V64" i="163"/>
  <c r="U64" i="163"/>
  <c r="T64" i="163"/>
  <c r="S64" i="163"/>
  <c r="L64" i="163"/>
  <c r="K64" i="163"/>
  <c r="J64" i="163"/>
  <c r="I64" i="163"/>
  <c r="H64" i="163"/>
  <c r="G64" i="163"/>
  <c r="AV63" i="163"/>
  <c r="AU63" i="163"/>
  <c r="AT63" i="163"/>
  <c r="AS63" i="163"/>
  <c r="AR63" i="163"/>
  <c r="AQ63" i="163"/>
  <c r="AJ63" i="163"/>
  <c r="AI63" i="163"/>
  <c r="AH63" i="163"/>
  <c r="AG63" i="163"/>
  <c r="AF63" i="163"/>
  <c r="AE63" i="163"/>
  <c r="X63" i="163"/>
  <c r="W63" i="163"/>
  <c r="V63" i="163"/>
  <c r="U63" i="163"/>
  <c r="T63" i="163"/>
  <c r="S63" i="163"/>
  <c r="L63" i="163"/>
  <c r="K63" i="163"/>
  <c r="J63" i="163"/>
  <c r="I63" i="163"/>
  <c r="H63" i="163"/>
  <c r="G63" i="163"/>
  <c r="BH62" i="163"/>
  <c r="BG62" i="163"/>
  <c r="BF62" i="163"/>
  <c r="BE62" i="163"/>
  <c r="BD62" i="163"/>
  <c r="BC62" i="163"/>
  <c r="AV62" i="163"/>
  <c r="AU62" i="163"/>
  <c r="AT62" i="163"/>
  <c r="AS62" i="163"/>
  <c r="AR62" i="163"/>
  <c r="AQ62" i="163"/>
  <c r="AJ62" i="163"/>
  <c r="AI62" i="163"/>
  <c r="AH62" i="163"/>
  <c r="AG62" i="163"/>
  <c r="AF62" i="163"/>
  <c r="AE62" i="163"/>
  <c r="X62" i="163"/>
  <c r="W62" i="163"/>
  <c r="V62" i="163"/>
  <c r="U62" i="163"/>
  <c r="T62" i="163"/>
  <c r="S62" i="163"/>
  <c r="L62" i="163"/>
  <c r="K62" i="163"/>
  <c r="J62" i="163"/>
  <c r="I62" i="163"/>
  <c r="H62" i="163"/>
  <c r="G62" i="163"/>
  <c r="BH61" i="163"/>
  <c r="BG61" i="163"/>
  <c r="BF61" i="163"/>
  <c r="BE61" i="163"/>
  <c r="BD61" i="163"/>
  <c r="BC61" i="163"/>
  <c r="AV61" i="163"/>
  <c r="AU61" i="163"/>
  <c r="AT61" i="163"/>
  <c r="AS61" i="163"/>
  <c r="AR61" i="163"/>
  <c r="AQ61" i="163"/>
  <c r="AJ61" i="163"/>
  <c r="AI61" i="163"/>
  <c r="AH61" i="163"/>
  <c r="AG61" i="163"/>
  <c r="AF61" i="163"/>
  <c r="AE61" i="163"/>
  <c r="X61" i="163"/>
  <c r="W61" i="163"/>
  <c r="V61" i="163"/>
  <c r="U61" i="163"/>
  <c r="T61" i="163"/>
  <c r="S61" i="163"/>
  <c r="L61" i="163"/>
  <c r="K61" i="163"/>
  <c r="J61" i="163"/>
  <c r="I61" i="163"/>
  <c r="H61" i="163"/>
  <c r="G61" i="163"/>
  <c r="BH60" i="163"/>
  <c r="BG60" i="163"/>
  <c r="BF60" i="163"/>
  <c r="BE60" i="163"/>
  <c r="BD60" i="163"/>
  <c r="BC60" i="163"/>
  <c r="AV60" i="163"/>
  <c r="AU60" i="163"/>
  <c r="AT60" i="163"/>
  <c r="AS60" i="163"/>
  <c r="AR60" i="163"/>
  <c r="AQ60" i="163"/>
  <c r="AJ60" i="163"/>
  <c r="AI60" i="163"/>
  <c r="AH60" i="163"/>
  <c r="AG60" i="163"/>
  <c r="AF60" i="163"/>
  <c r="AE60" i="163"/>
  <c r="X60" i="163"/>
  <c r="W60" i="163"/>
  <c r="V60" i="163"/>
  <c r="U60" i="163"/>
  <c r="T60" i="163"/>
  <c r="S60" i="163"/>
  <c r="L60" i="163"/>
  <c r="K60" i="163"/>
  <c r="J60" i="163"/>
  <c r="I60" i="163"/>
  <c r="H60" i="163"/>
  <c r="G60" i="163"/>
  <c r="BH59" i="163"/>
  <c r="BG59" i="163"/>
  <c r="BF59" i="163"/>
  <c r="BE59" i="163"/>
  <c r="BD59" i="163"/>
  <c r="BC59" i="163"/>
  <c r="AV59" i="163"/>
  <c r="AU59" i="163"/>
  <c r="AT59" i="163"/>
  <c r="AS59" i="163"/>
  <c r="AR59" i="163"/>
  <c r="AQ59" i="163"/>
  <c r="AJ59" i="163"/>
  <c r="AI59" i="163"/>
  <c r="AH59" i="163"/>
  <c r="AG59" i="163"/>
  <c r="AF59" i="163"/>
  <c r="AE59" i="163"/>
  <c r="X59" i="163"/>
  <c r="W59" i="163"/>
  <c r="V59" i="163"/>
  <c r="U59" i="163"/>
  <c r="T59" i="163"/>
  <c r="S59" i="163"/>
  <c r="L59" i="163"/>
  <c r="K59" i="163"/>
  <c r="J59" i="163"/>
  <c r="I59" i="163"/>
  <c r="H59" i="163"/>
  <c r="G59" i="163"/>
  <c r="BH58" i="163"/>
  <c r="BG58" i="163"/>
  <c r="BF58" i="163"/>
  <c r="BE58" i="163"/>
  <c r="BD58" i="163"/>
  <c r="BC58" i="163"/>
  <c r="AV58" i="163"/>
  <c r="AU58" i="163"/>
  <c r="AT58" i="163"/>
  <c r="AS58" i="163"/>
  <c r="AR58" i="163"/>
  <c r="AQ58" i="163"/>
  <c r="AJ58" i="163"/>
  <c r="AI58" i="163"/>
  <c r="AH58" i="163"/>
  <c r="AG58" i="163"/>
  <c r="AF58" i="163"/>
  <c r="AE58" i="163"/>
  <c r="X58" i="163"/>
  <c r="W58" i="163"/>
  <c r="V58" i="163"/>
  <c r="U58" i="163"/>
  <c r="T58" i="163"/>
  <c r="S58" i="163"/>
  <c r="L58" i="163"/>
  <c r="K58" i="163"/>
  <c r="J58" i="163"/>
  <c r="I58" i="163"/>
  <c r="H58" i="163"/>
  <c r="G58" i="163"/>
  <c r="BH57" i="163"/>
  <c r="BG57" i="163"/>
  <c r="BF57" i="163"/>
  <c r="BE57" i="163"/>
  <c r="BD57" i="163"/>
  <c r="BC57" i="163"/>
  <c r="AV57" i="163"/>
  <c r="AU57" i="163"/>
  <c r="AT57" i="163"/>
  <c r="AS57" i="163"/>
  <c r="AR57" i="163"/>
  <c r="AQ57" i="163"/>
  <c r="AJ57" i="163"/>
  <c r="AI57" i="163"/>
  <c r="AH57" i="163"/>
  <c r="AG57" i="163"/>
  <c r="AF57" i="163"/>
  <c r="AE57" i="163"/>
  <c r="X57" i="163"/>
  <c r="W57" i="163"/>
  <c r="V57" i="163"/>
  <c r="U57" i="163"/>
  <c r="T57" i="163"/>
  <c r="S57" i="163"/>
  <c r="L57" i="163"/>
  <c r="K57" i="163"/>
  <c r="J57" i="163"/>
  <c r="I57" i="163"/>
  <c r="H57" i="163"/>
  <c r="G57" i="163"/>
  <c r="BH56" i="163"/>
  <c r="BG56" i="163"/>
  <c r="BF56" i="163"/>
  <c r="BE56" i="163"/>
  <c r="BD56" i="163"/>
  <c r="BC56" i="163"/>
  <c r="AV56" i="163"/>
  <c r="AU56" i="163"/>
  <c r="AT56" i="163"/>
  <c r="AS56" i="163"/>
  <c r="AR56" i="163"/>
  <c r="AQ56" i="163"/>
  <c r="AJ56" i="163"/>
  <c r="AI56" i="163"/>
  <c r="AH56" i="163"/>
  <c r="AG56" i="163"/>
  <c r="AF56" i="163"/>
  <c r="AE56" i="163"/>
  <c r="X56" i="163"/>
  <c r="W56" i="163"/>
  <c r="V56" i="163"/>
  <c r="U56" i="163"/>
  <c r="T56" i="163"/>
  <c r="S56" i="163"/>
  <c r="L56" i="163"/>
  <c r="K56" i="163"/>
  <c r="J56" i="163"/>
  <c r="I56" i="163"/>
  <c r="H56" i="163"/>
  <c r="G56" i="163"/>
  <c r="BH55" i="163"/>
  <c r="BG55" i="163"/>
  <c r="BF55" i="163"/>
  <c r="BE55" i="163"/>
  <c r="BD55" i="163"/>
  <c r="BC55" i="163"/>
  <c r="AV55" i="163"/>
  <c r="AU55" i="163"/>
  <c r="AT55" i="163"/>
  <c r="AS55" i="163"/>
  <c r="AR55" i="163"/>
  <c r="AQ55" i="163"/>
  <c r="AJ55" i="163"/>
  <c r="AI55" i="163"/>
  <c r="AH55" i="163"/>
  <c r="AG55" i="163"/>
  <c r="AF55" i="163"/>
  <c r="AE55" i="163"/>
  <c r="X55" i="163"/>
  <c r="W55" i="163"/>
  <c r="V55" i="163"/>
  <c r="U55" i="163"/>
  <c r="T55" i="163"/>
  <c r="S55" i="163"/>
  <c r="L55" i="163"/>
  <c r="K55" i="163"/>
  <c r="J55" i="163"/>
  <c r="I55" i="163"/>
  <c r="H55" i="163"/>
  <c r="G55" i="163"/>
  <c r="BH54" i="163"/>
  <c r="BG54" i="163"/>
  <c r="BF54" i="163"/>
  <c r="BE54" i="163"/>
  <c r="BD54" i="163"/>
  <c r="BC54" i="163"/>
  <c r="AV54" i="163"/>
  <c r="AU54" i="163"/>
  <c r="AT54" i="163"/>
  <c r="AS54" i="163"/>
  <c r="AR54" i="163"/>
  <c r="AQ54" i="163"/>
  <c r="AJ54" i="163"/>
  <c r="AI54" i="163"/>
  <c r="AH54" i="163"/>
  <c r="AG54" i="163"/>
  <c r="AF54" i="163"/>
  <c r="AE54" i="163"/>
  <c r="X54" i="163"/>
  <c r="W54" i="163"/>
  <c r="V54" i="163"/>
  <c r="U54" i="163"/>
  <c r="T54" i="163"/>
  <c r="S54" i="163"/>
  <c r="L54" i="163"/>
  <c r="K54" i="163"/>
  <c r="J54" i="163"/>
  <c r="I54" i="163"/>
  <c r="H54" i="163"/>
  <c r="G54" i="163"/>
  <c r="BH53" i="163"/>
  <c r="BG53" i="163"/>
  <c r="BF53" i="163"/>
  <c r="BE53" i="163"/>
  <c r="BD53" i="163"/>
  <c r="BC53" i="163"/>
  <c r="AV53" i="163"/>
  <c r="AU53" i="163"/>
  <c r="AT53" i="163"/>
  <c r="AS53" i="163"/>
  <c r="AR53" i="163"/>
  <c r="AQ53" i="163"/>
  <c r="AJ53" i="163"/>
  <c r="AI53" i="163"/>
  <c r="AH53" i="163"/>
  <c r="AG53" i="163"/>
  <c r="AF53" i="163"/>
  <c r="AE53" i="163"/>
  <c r="X53" i="163"/>
  <c r="W53" i="163"/>
  <c r="V53" i="163"/>
  <c r="U53" i="163"/>
  <c r="T53" i="163"/>
  <c r="S53" i="163"/>
  <c r="L53" i="163"/>
  <c r="K53" i="163"/>
  <c r="J53" i="163"/>
  <c r="I53" i="163"/>
  <c r="H53" i="163"/>
  <c r="G53" i="163"/>
  <c r="BH52" i="163"/>
  <c r="BG52" i="163"/>
  <c r="BF52" i="163"/>
  <c r="BE52" i="163"/>
  <c r="BD52" i="163"/>
  <c r="BC52" i="163"/>
  <c r="AV52" i="163"/>
  <c r="AU52" i="163"/>
  <c r="AT52" i="163"/>
  <c r="AS52" i="163"/>
  <c r="AR52" i="163"/>
  <c r="AQ52" i="163"/>
  <c r="AJ52" i="163"/>
  <c r="AI52" i="163"/>
  <c r="AH52" i="163"/>
  <c r="AG52" i="163"/>
  <c r="AF52" i="163"/>
  <c r="AE52" i="163"/>
  <c r="X52" i="163"/>
  <c r="W52" i="163"/>
  <c r="V52" i="163"/>
  <c r="U52" i="163"/>
  <c r="T52" i="163"/>
  <c r="S52" i="163"/>
  <c r="L52" i="163"/>
  <c r="K52" i="163"/>
  <c r="J52" i="163"/>
  <c r="I52" i="163"/>
  <c r="H52" i="163"/>
  <c r="G52" i="163"/>
  <c r="BH51" i="163"/>
  <c r="BG51" i="163"/>
  <c r="BF51" i="163"/>
  <c r="BE51" i="163"/>
  <c r="BD51" i="163"/>
  <c r="BC51" i="163"/>
  <c r="AV51" i="163"/>
  <c r="AU51" i="163"/>
  <c r="AT51" i="163"/>
  <c r="AS51" i="163"/>
  <c r="AR51" i="163"/>
  <c r="AQ51" i="163"/>
  <c r="AJ51" i="163"/>
  <c r="AI51" i="163"/>
  <c r="AH51" i="163"/>
  <c r="AG51" i="163"/>
  <c r="AF51" i="163"/>
  <c r="AE51" i="163"/>
  <c r="X51" i="163"/>
  <c r="W51" i="163"/>
  <c r="V51" i="163"/>
  <c r="U51" i="163"/>
  <c r="T51" i="163"/>
  <c r="S51" i="163"/>
  <c r="L51" i="163"/>
  <c r="K51" i="163"/>
  <c r="J51" i="163"/>
  <c r="I51" i="163"/>
  <c r="H51" i="163"/>
  <c r="G51" i="163"/>
  <c r="BH50" i="163"/>
  <c r="BG50" i="163"/>
  <c r="BF50" i="163"/>
  <c r="BE50" i="163"/>
  <c r="BD50" i="163"/>
  <c r="BC50" i="163"/>
  <c r="AV50" i="163"/>
  <c r="AU50" i="163"/>
  <c r="AT50" i="163"/>
  <c r="AS50" i="163"/>
  <c r="AR50" i="163"/>
  <c r="AQ50" i="163"/>
  <c r="AJ50" i="163"/>
  <c r="AI50" i="163"/>
  <c r="AH50" i="163"/>
  <c r="AG50" i="163"/>
  <c r="AF50" i="163"/>
  <c r="AE50" i="163"/>
  <c r="X50" i="163"/>
  <c r="W50" i="163"/>
  <c r="V50" i="163"/>
  <c r="U50" i="163"/>
  <c r="T50" i="163"/>
  <c r="S50" i="163"/>
  <c r="L50" i="163"/>
  <c r="K50" i="163"/>
  <c r="J50" i="163"/>
  <c r="I50" i="163"/>
  <c r="H50" i="163"/>
  <c r="G50" i="163"/>
  <c r="BH49" i="163"/>
  <c r="BG49" i="163"/>
  <c r="BF49" i="163"/>
  <c r="BE49" i="163"/>
  <c r="BD49" i="163"/>
  <c r="BC49" i="163"/>
  <c r="AV49" i="163"/>
  <c r="AU49" i="163"/>
  <c r="AT49" i="163"/>
  <c r="AS49" i="163"/>
  <c r="AR49" i="163"/>
  <c r="AQ49" i="163"/>
  <c r="AJ49" i="163"/>
  <c r="AI49" i="163"/>
  <c r="AH49" i="163"/>
  <c r="AG49" i="163"/>
  <c r="AF49" i="163"/>
  <c r="AE49" i="163"/>
  <c r="X49" i="163"/>
  <c r="W49" i="163"/>
  <c r="V49" i="163"/>
  <c r="U49" i="163"/>
  <c r="T49" i="163"/>
  <c r="S49" i="163"/>
  <c r="L49" i="163"/>
  <c r="K49" i="163"/>
  <c r="J49" i="163"/>
  <c r="I49" i="163"/>
  <c r="H49" i="163"/>
  <c r="G49" i="163"/>
  <c r="BH48" i="163"/>
  <c r="BG48" i="163"/>
  <c r="BF48" i="163"/>
  <c r="BE48" i="163"/>
  <c r="BD48" i="163"/>
  <c r="BC48" i="163"/>
  <c r="AV48" i="163"/>
  <c r="AU48" i="163"/>
  <c r="AT48" i="163"/>
  <c r="AS48" i="163"/>
  <c r="AR48" i="163"/>
  <c r="AQ48" i="163"/>
  <c r="AJ48" i="163"/>
  <c r="AI48" i="163"/>
  <c r="AH48" i="163"/>
  <c r="AG48" i="163"/>
  <c r="AF48" i="163"/>
  <c r="AE48" i="163"/>
  <c r="X48" i="163"/>
  <c r="W48" i="163"/>
  <c r="V48" i="163"/>
  <c r="U48" i="163"/>
  <c r="T48" i="163"/>
  <c r="S48" i="163"/>
  <c r="L48" i="163"/>
  <c r="K48" i="163"/>
  <c r="J48" i="163"/>
  <c r="I48" i="163"/>
  <c r="H48" i="163"/>
  <c r="G48" i="163"/>
  <c r="BH47" i="163"/>
  <c r="BG47" i="163"/>
  <c r="BF47" i="163"/>
  <c r="BE47" i="163"/>
  <c r="BD47" i="163"/>
  <c r="BC47" i="163"/>
  <c r="AV47" i="163"/>
  <c r="AU47" i="163"/>
  <c r="AT47" i="163"/>
  <c r="AS47" i="163"/>
  <c r="AR47" i="163"/>
  <c r="AQ47" i="163"/>
  <c r="AJ47" i="163"/>
  <c r="AI47" i="163"/>
  <c r="AH47" i="163"/>
  <c r="AG47" i="163"/>
  <c r="AF47" i="163"/>
  <c r="AE47" i="163"/>
  <c r="X47" i="163"/>
  <c r="W47" i="163"/>
  <c r="V47" i="163"/>
  <c r="U47" i="163"/>
  <c r="T47" i="163"/>
  <c r="S47" i="163"/>
  <c r="L47" i="163"/>
  <c r="K47" i="163"/>
  <c r="J47" i="163"/>
  <c r="I47" i="163"/>
  <c r="H47" i="163"/>
  <c r="G47" i="163"/>
  <c r="BH46" i="163"/>
  <c r="BG46" i="163"/>
  <c r="BF46" i="163"/>
  <c r="BE46" i="163"/>
  <c r="BD46" i="163"/>
  <c r="BC46" i="163"/>
  <c r="AV46" i="163"/>
  <c r="AU46" i="163"/>
  <c r="AT46" i="163"/>
  <c r="AS46" i="163"/>
  <c r="AR46" i="163"/>
  <c r="AQ46" i="163"/>
  <c r="AJ46" i="163"/>
  <c r="AI46" i="163"/>
  <c r="AH46" i="163"/>
  <c r="AG46" i="163"/>
  <c r="AF46" i="163"/>
  <c r="AE46" i="163"/>
  <c r="X46" i="163"/>
  <c r="W46" i="163"/>
  <c r="V46" i="163"/>
  <c r="U46" i="163"/>
  <c r="T46" i="163"/>
  <c r="S46" i="163"/>
  <c r="L46" i="163"/>
  <c r="K46" i="163"/>
  <c r="J46" i="163"/>
  <c r="I46" i="163"/>
  <c r="H46" i="163"/>
  <c r="G46" i="163"/>
  <c r="BH45" i="163"/>
  <c r="BG45" i="163"/>
  <c r="BF45" i="163"/>
  <c r="BE45" i="163"/>
  <c r="BD45" i="163"/>
  <c r="BC45" i="163"/>
  <c r="AV45" i="163"/>
  <c r="AU45" i="163"/>
  <c r="AT45" i="163"/>
  <c r="AS45" i="163"/>
  <c r="AR45" i="163"/>
  <c r="AQ45" i="163"/>
  <c r="AJ45" i="163"/>
  <c r="AI45" i="163"/>
  <c r="AH45" i="163"/>
  <c r="AG45" i="163"/>
  <c r="AF45" i="163"/>
  <c r="AE45" i="163"/>
  <c r="X45" i="163"/>
  <c r="W45" i="163"/>
  <c r="V45" i="163"/>
  <c r="U45" i="163"/>
  <c r="T45" i="163"/>
  <c r="S45" i="163"/>
  <c r="L45" i="163"/>
  <c r="K45" i="163"/>
  <c r="J45" i="163"/>
  <c r="I45" i="163"/>
  <c r="H45" i="163"/>
  <c r="G45" i="163"/>
  <c r="BH44" i="163"/>
  <c r="BG44" i="163"/>
  <c r="BF44" i="163"/>
  <c r="BE44" i="163"/>
  <c r="BD44" i="163"/>
  <c r="BC44" i="163"/>
  <c r="AV44" i="163"/>
  <c r="AU44" i="163"/>
  <c r="AT44" i="163"/>
  <c r="AS44" i="163"/>
  <c r="AR44" i="163"/>
  <c r="AQ44" i="163"/>
  <c r="AJ44" i="163"/>
  <c r="AI44" i="163"/>
  <c r="AH44" i="163"/>
  <c r="AG44" i="163"/>
  <c r="AF44" i="163"/>
  <c r="AE44" i="163"/>
  <c r="X44" i="163"/>
  <c r="W44" i="163"/>
  <c r="V44" i="163"/>
  <c r="U44" i="163"/>
  <c r="T44" i="163"/>
  <c r="S44" i="163"/>
  <c r="L44" i="163"/>
  <c r="K44" i="163"/>
  <c r="J44" i="163"/>
  <c r="I44" i="163"/>
  <c r="H44" i="163"/>
  <c r="G44" i="163"/>
  <c r="BH43" i="163"/>
  <c r="BG43" i="163"/>
  <c r="BF43" i="163"/>
  <c r="BE43" i="163"/>
  <c r="BD43" i="163"/>
  <c r="BC43" i="163"/>
  <c r="AV43" i="163"/>
  <c r="AU43" i="163"/>
  <c r="AT43" i="163"/>
  <c r="AS43" i="163"/>
  <c r="AR43" i="163"/>
  <c r="AQ43" i="163"/>
  <c r="AJ43" i="163"/>
  <c r="AI43" i="163"/>
  <c r="AH43" i="163"/>
  <c r="AG43" i="163"/>
  <c r="AF43" i="163"/>
  <c r="AE43" i="163"/>
  <c r="X43" i="163"/>
  <c r="W43" i="163"/>
  <c r="V43" i="163"/>
  <c r="U43" i="163"/>
  <c r="T43" i="163"/>
  <c r="S43" i="163"/>
  <c r="L43" i="163"/>
  <c r="K43" i="163"/>
  <c r="J43" i="163"/>
  <c r="I43" i="163"/>
  <c r="H43" i="163"/>
  <c r="G43" i="163"/>
  <c r="BH42" i="163"/>
  <c r="BG42" i="163"/>
  <c r="BF42" i="163"/>
  <c r="BE42" i="163"/>
  <c r="BD42" i="163"/>
  <c r="BC42" i="163"/>
  <c r="AV42" i="163"/>
  <c r="AU42" i="163"/>
  <c r="AT42" i="163"/>
  <c r="AS42" i="163"/>
  <c r="AR42" i="163"/>
  <c r="AQ42" i="163"/>
  <c r="AJ42" i="163"/>
  <c r="AI42" i="163"/>
  <c r="AH42" i="163"/>
  <c r="AG42" i="163"/>
  <c r="AF42" i="163"/>
  <c r="AE42" i="163"/>
  <c r="X42" i="163"/>
  <c r="W42" i="163"/>
  <c r="V42" i="163"/>
  <c r="U42" i="163"/>
  <c r="T42" i="163"/>
  <c r="S42" i="163"/>
  <c r="L42" i="163"/>
  <c r="K42" i="163"/>
  <c r="J42" i="163"/>
  <c r="I42" i="163"/>
  <c r="H42" i="163"/>
  <c r="G42" i="163"/>
  <c r="BH41" i="163"/>
  <c r="BG41" i="163"/>
  <c r="BF41" i="163"/>
  <c r="BE41" i="163"/>
  <c r="BD41" i="163"/>
  <c r="BC41" i="163"/>
  <c r="AV41" i="163"/>
  <c r="AU41" i="163"/>
  <c r="AT41" i="163"/>
  <c r="AS41" i="163"/>
  <c r="AR41" i="163"/>
  <c r="AQ41" i="163"/>
  <c r="AJ41" i="163"/>
  <c r="AI41" i="163"/>
  <c r="AH41" i="163"/>
  <c r="AG41" i="163"/>
  <c r="AF41" i="163"/>
  <c r="AE41" i="163"/>
  <c r="X41" i="163"/>
  <c r="W41" i="163"/>
  <c r="V41" i="163"/>
  <c r="U41" i="163"/>
  <c r="T41" i="163"/>
  <c r="S41" i="163"/>
  <c r="L41" i="163"/>
  <c r="K41" i="163"/>
  <c r="J41" i="163"/>
  <c r="I41" i="163"/>
  <c r="H41" i="163"/>
  <c r="G41" i="163"/>
  <c r="BH40" i="163"/>
  <c r="BG40" i="163"/>
  <c r="BF40" i="163"/>
  <c r="BE40" i="163"/>
  <c r="BD40" i="163"/>
  <c r="BC40" i="163"/>
  <c r="AV40" i="163"/>
  <c r="AU40" i="163"/>
  <c r="AT40" i="163"/>
  <c r="AS40" i="163"/>
  <c r="AR40" i="163"/>
  <c r="AQ40" i="163"/>
  <c r="AJ40" i="163"/>
  <c r="AI40" i="163"/>
  <c r="AH40" i="163"/>
  <c r="AG40" i="163"/>
  <c r="AF40" i="163"/>
  <c r="AE40" i="163"/>
  <c r="X40" i="163"/>
  <c r="W40" i="163"/>
  <c r="V40" i="163"/>
  <c r="U40" i="163"/>
  <c r="T40" i="163"/>
  <c r="S40" i="163"/>
  <c r="L40" i="163"/>
  <c r="K40" i="163"/>
  <c r="J40" i="163"/>
  <c r="I40" i="163"/>
  <c r="H40" i="163"/>
  <c r="G40" i="163"/>
  <c r="BH39" i="163"/>
  <c r="BG39" i="163"/>
  <c r="BF39" i="163"/>
  <c r="BE39" i="163"/>
  <c r="BD39" i="163"/>
  <c r="BC39" i="163"/>
  <c r="AV39" i="163"/>
  <c r="AU39" i="163"/>
  <c r="AT39" i="163"/>
  <c r="AS39" i="163"/>
  <c r="AR39" i="163"/>
  <c r="AQ39" i="163"/>
  <c r="AJ39" i="163"/>
  <c r="AI39" i="163"/>
  <c r="AH39" i="163"/>
  <c r="AG39" i="163"/>
  <c r="AF39" i="163"/>
  <c r="AE39" i="163"/>
  <c r="X39" i="163"/>
  <c r="W39" i="163"/>
  <c r="V39" i="163"/>
  <c r="U39" i="163"/>
  <c r="T39" i="163"/>
  <c r="S39" i="163"/>
  <c r="L39" i="163"/>
  <c r="K39" i="163"/>
  <c r="J39" i="163"/>
  <c r="I39" i="163"/>
  <c r="H39" i="163"/>
  <c r="G39" i="163"/>
  <c r="BH38" i="163"/>
  <c r="BG38" i="163"/>
  <c r="BF38" i="163"/>
  <c r="BE38" i="163"/>
  <c r="BD38" i="163"/>
  <c r="BC38" i="163"/>
  <c r="AV38" i="163"/>
  <c r="AU38" i="163"/>
  <c r="AT38" i="163"/>
  <c r="AS38" i="163"/>
  <c r="AR38" i="163"/>
  <c r="AQ38" i="163"/>
  <c r="AJ38" i="163"/>
  <c r="AI38" i="163"/>
  <c r="AH38" i="163"/>
  <c r="AG38" i="163"/>
  <c r="AF38" i="163"/>
  <c r="AE38" i="163"/>
  <c r="X38" i="163"/>
  <c r="W38" i="163"/>
  <c r="V38" i="163"/>
  <c r="U38" i="163"/>
  <c r="T38" i="163"/>
  <c r="S38" i="163"/>
  <c r="L38" i="163"/>
  <c r="K38" i="163"/>
  <c r="J38" i="163"/>
  <c r="I38" i="163"/>
  <c r="H38" i="163"/>
  <c r="G38" i="163"/>
  <c r="BH37" i="163"/>
  <c r="BG37" i="163"/>
  <c r="BF37" i="163"/>
  <c r="BE37" i="163"/>
  <c r="BD37" i="163"/>
  <c r="BC37" i="163"/>
  <c r="AV37" i="163"/>
  <c r="AU37" i="163"/>
  <c r="AT37" i="163"/>
  <c r="AS37" i="163"/>
  <c r="AR37" i="163"/>
  <c r="AQ37" i="163"/>
  <c r="AJ37" i="163"/>
  <c r="AI37" i="163"/>
  <c r="AH37" i="163"/>
  <c r="AG37" i="163"/>
  <c r="AF37" i="163"/>
  <c r="AE37" i="163"/>
  <c r="X37" i="163"/>
  <c r="W37" i="163"/>
  <c r="V37" i="163"/>
  <c r="U37" i="163"/>
  <c r="T37" i="163"/>
  <c r="S37" i="163"/>
  <c r="L37" i="163"/>
  <c r="K37" i="163"/>
  <c r="J37" i="163"/>
  <c r="I37" i="163"/>
  <c r="H37" i="163"/>
  <c r="G37" i="163"/>
  <c r="BH36" i="163"/>
  <c r="BG36" i="163"/>
  <c r="BF36" i="163"/>
  <c r="BE36" i="163"/>
  <c r="BD36" i="163"/>
  <c r="BC36" i="163"/>
  <c r="AV36" i="163"/>
  <c r="AU36" i="163"/>
  <c r="AT36" i="163"/>
  <c r="AS36" i="163"/>
  <c r="AR36" i="163"/>
  <c r="AQ36" i="163"/>
  <c r="AJ36" i="163"/>
  <c r="AI36" i="163"/>
  <c r="AH36" i="163"/>
  <c r="AG36" i="163"/>
  <c r="AF36" i="163"/>
  <c r="AE36" i="163"/>
  <c r="X36" i="163"/>
  <c r="W36" i="163"/>
  <c r="V36" i="163"/>
  <c r="U36" i="163"/>
  <c r="T36" i="163"/>
  <c r="S36" i="163"/>
  <c r="L36" i="163"/>
  <c r="K36" i="163"/>
  <c r="J36" i="163"/>
  <c r="I36" i="163"/>
  <c r="H36" i="163"/>
  <c r="G36" i="163"/>
  <c r="BH35" i="163"/>
  <c r="BG35" i="163"/>
  <c r="BF35" i="163"/>
  <c r="BE35" i="163"/>
  <c r="BD35" i="163"/>
  <c r="BC35" i="163"/>
  <c r="AV35" i="163"/>
  <c r="AU35" i="163"/>
  <c r="AT35" i="163"/>
  <c r="AS35" i="163"/>
  <c r="AR35" i="163"/>
  <c r="AQ35" i="163"/>
  <c r="AJ35" i="163"/>
  <c r="AI35" i="163"/>
  <c r="AH35" i="163"/>
  <c r="AG35" i="163"/>
  <c r="AF35" i="163"/>
  <c r="AE35" i="163"/>
  <c r="X35" i="163"/>
  <c r="W35" i="163"/>
  <c r="V35" i="163"/>
  <c r="U35" i="163"/>
  <c r="T35" i="163"/>
  <c r="S35" i="163"/>
  <c r="L35" i="163"/>
  <c r="K35" i="163"/>
  <c r="J35" i="163"/>
  <c r="I35" i="163"/>
  <c r="H35" i="163"/>
  <c r="G35" i="163"/>
  <c r="BH34" i="163"/>
  <c r="BG34" i="163"/>
  <c r="BF34" i="163"/>
  <c r="BE34" i="163"/>
  <c r="BD34" i="163"/>
  <c r="BC34" i="163"/>
  <c r="AV34" i="163"/>
  <c r="AU34" i="163"/>
  <c r="AT34" i="163"/>
  <c r="AS34" i="163"/>
  <c r="AR34" i="163"/>
  <c r="AQ34" i="163"/>
  <c r="AJ34" i="163"/>
  <c r="AI34" i="163"/>
  <c r="AH34" i="163"/>
  <c r="AG34" i="163"/>
  <c r="AF34" i="163"/>
  <c r="AE34" i="163"/>
  <c r="X34" i="163"/>
  <c r="W34" i="163"/>
  <c r="V34" i="163"/>
  <c r="U34" i="163"/>
  <c r="T34" i="163"/>
  <c r="S34" i="163"/>
  <c r="L34" i="163"/>
  <c r="K34" i="163"/>
  <c r="J34" i="163"/>
  <c r="I34" i="163"/>
  <c r="H34" i="163"/>
  <c r="G34" i="163"/>
  <c r="BH33" i="163"/>
  <c r="BG33" i="163"/>
  <c r="BF33" i="163"/>
  <c r="BE33" i="163"/>
  <c r="BD33" i="163"/>
  <c r="BC33" i="163"/>
  <c r="AV33" i="163"/>
  <c r="AU33" i="163"/>
  <c r="AT33" i="163"/>
  <c r="AS33" i="163"/>
  <c r="AR33" i="163"/>
  <c r="AQ33" i="163"/>
  <c r="AJ33" i="163"/>
  <c r="AI33" i="163"/>
  <c r="AH33" i="163"/>
  <c r="AG33" i="163"/>
  <c r="AF33" i="163"/>
  <c r="AE33" i="163"/>
  <c r="X33" i="163"/>
  <c r="W33" i="163"/>
  <c r="V33" i="163"/>
  <c r="U33" i="163"/>
  <c r="T33" i="163"/>
  <c r="S33" i="163"/>
  <c r="L33" i="163"/>
  <c r="K33" i="163"/>
  <c r="J33" i="163"/>
  <c r="I33" i="163"/>
  <c r="H33" i="163"/>
  <c r="G33" i="163"/>
  <c r="BH32" i="163"/>
  <c r="BG32" i="163"/>
  <c r="BF32" i="163"/>
  <c r="BE32" i="163"/>
  <c r="BD32" i="163"/>
  <c r="BC32" i="163"/>
  <c r="AV32" i="163"/>
  <c r="AU32" i="163"/>
  <c r="AT32" i="163"/>
  <c r="AS32" i="163"/>
  <c r="AR32" i="163"/>
  <c r="AQ32" i="163"/>
  <c r="AJ32" i="163"/>
  <c r="AI32" i="163"/>
  <c r="AH32" i="163"/>
  <c r="AG32" i="163"/>
  <c r="AF32" i="163"/>
  <c r="AE32" i="163"/>
  <c r="X32" i="163"/>
  <c r="W32" i="163"/>
  <c r="V32" i="163"/>
  <c r="U32" i="163"/>
  <c r="T32" i="163"/>
  <c r="S32" i="163"/>
  <c r="L32" i="163"/>
  <c r="K32" i="163"/>
  <c r="J32" i="163"/>
  <c r="I32" i="163"/>
  <c r="H32" i="163"/>
  <c r="G32" i="163"/>
  <c r="BH31" i="163"/>
  <c r="BG31" i="163"/>
  <c r="BF31" i="163"/>
  <c r="BE31" i="163"/>
  <c r="BD31" i="163"/>
  <c r="BC31" i="163"/>
  <c r="AV31" i="163"/>
  <c r="AU31" i="163"/>
  <c r="AT31" i="163"/>
  <c r="AS31" i="163"/>
  <c r="AR31" i="163"/>
  <c r="AQ31" i="163"/>
  <c r="AJ31" i="163"/>
  <c r="AI31" i="163"/>
  <c r="AH31" i="163"/>
  <c r="AG31" i="163"/>
  <c r="AF31" i="163"/>
  <c r="AE31" i="163"/>
  <c r="X31" i="163"/>
  <c r="W31" i="163"/>
  <c r="V31" i="163"/>
  <c r="U31" i="163"/>
  <c r="T31" i="163"/>
  <c r="S31" i="163"/>
  <c r="L31" i="163"/>
  <c r="K31" i="163"/>
  <c r="J31" i="163"/>
  <c r="I31" i="163"/>
  <c r="H31" i="163"/>
  <c r="G31" i="163"/>
  <c r="BH30" i="163"/>
  <c r="BG30" i="163"/>
  <c r="BF30" i="163"/>
  <c r="BE30" i="163"/>
  <c r="BD30" i="163"/>
  <c r="BC30" i="163"/>
  <c r="AV30" i="163"/>
  <c r="AU30" i="163"/>
  <c r="AT30" i="163"/>
  <c r="AS30" i="163"/>
  <c r="AR30" i="163"/>
  <c r="AQ30" i="163"/>
  <c r="AJ30" i="163"/>
  <c r="AI30" i="163"/>
  <c r="AH30" i="163"/>
  <c r="AG30" i="163"/>
  <c r="AF30" i="163"/>
  <c r="AE30" i="163"/>
  <c r="X30" i="163"/>
  <c r="W30" i="163"/>
  <c r="V30" i="163"/>
  <c r="U30" i="163"/>
  <c r="T30" i="163"/>
  <c r="S30" i="163"/>
  <c r="L30" i="163"/>
  <c r="K30" i="163"/>
  <c r="J30" i="163"/>
  <c r="I30" i="163"/>
  <c r="H30" i="163"/>
  <c r="G30" i="163"/>
  <c r="BH29" i="163"/>
  <c r="BG29" i="163"/>
  <c r="BF29" i="163"/>
  <c r="BE29" i="163"/>
  <c r="BD29" i="163"/>
  <c r="BC29" i="163"/>
  <c r="AV29" i="163"/>
  <c r="AU29" i="163"/>
  <c r="AT29" i="163"/>
  <c r="AS29" i="163"/>
  <c r="AR29" i="163"/>
  <c r="AQ29" i="163"/>
  <c r="AJ29" i="163"/>
  <c r="AI29" i="163"/>
  <c r="AH29" i="163"/>
  <c r="AG29" i="163"/>
  <c r="AF29" i="163"/>
  <c r="AE29" i="163"/>
  <c r="X29" i="163"/>
  <c r="W29" i="163"/>
  <c r="V29" i="163"/>
  <c r="U29" i="163"/>
  <c r="T29" i="163"/>
  <c r="S29" i="163"/>
  <c r="L29" i="163"/>
  <c r="K29" i="163"/>
  <c r="J29" i="163"/>
  <c r="I29" i="163"/>
  <c r="H29" i="163"/>
  <c r="G29" i="163"/>
  <c r="BH28" i="163"/>
  <c r="BG28" i="163"/>
  <c r="BF28" i="163"/>
  <c r="BE28" i="163"/>
  <c r="BD28" i="163"/>
  <c r="BC28" i="163"/>
  <c r="AV28" i="163"/>
  <c r="AU28" i="163"/>
  <c r="AT28" i="163"/>
  <c r="AS28" i="163"/>
  <c r="AR28" i="163"/>
  <c r="AQ28" i="163"/>
  <c r="AJ28" i="163"/>
  <c r="AI28" i="163"/>
  <c r="AH28" i="163"/>
  <c r="AG28" i="163"/>
  <c r="AF28" i="163"/>
  <c r="AE28" i="163"/>
  <c r="X28" i="163"/>
  <c r="W28" i="163"/>
  <c r="V28" i="163"/>
  <c r="U28" i="163"/>
  <c r="T28" i="163"/>
  <c r="S28" i="163"/>
  <c r="L28" i="163"/>
  <c r="K28" i="163"/>
  <c r="J28" i="163"/>
  <c r="I28" i="163"/>
  <c r="H28" i="163"/>
  <c r="G28" i="163"/>
  <c r="BH27" i="163"/>
  <c r="BG27" i="163"/>
  <c r="BF27" i="163"/>
  <c r="BE27" i="163"/>
  <c r="BD27" i="163"/>
  <c r="BC27" i="163"/>
  <c r="AV27" i="163"/>
  <c r="AU27" i="163"/>
  <c r="AT27" i="163"/>
  <c r="AS27" i="163"/>
  <c r="AR27" i="163"/>
  <c r="AQ27" i="163"/>
  <c r="AJ27" i="163"/>
  <c r="AI27" i="163"/>
  <c r="AH27" i="163"/>
  <c r="AG27" i="163"/>
  <c r="AF27" i="163"/>
  <c r="AE27" i="163"/>
  <c r="X27" i="163"/>
  <c r="W27" i="163"/>
  <c r="V27" i="163"/>
  <c r="U27" i="163"/>
  <c r="T27" i="163"/>
  <c r="S27" i="163"/>
  <c r="L27" i="163"/>
  <c r="K27" i="163"/>
  <c r="J27" i="163"/>
  <c r="I27" i="163"/>
  <c r="H27" i="163"/>
  <c r="G27" i="163"/>
  <c r="BH26" i="163"/>
  <c r="BG26" i="163"/>
  <c r="BF26" i="163"/>
  <c r="BE26" i="163"/>
  <c r="BD26" i="163"/>
  <c r="BC26" i="163"/>
  <c r="AV26" i="163"/>
  <c r="AU26" i="163"/>
  <c r="AT26" i="163"/>
  <c r="AS26" i="163"/>
  <c r="AR26" i="163"/>
  <c r="AQ26" i="163"/>
  <c r="AJ26" i="163"/>
  <c r="AI26" i="163"/>
  <c r="AH26" i="163"/>
  <c r="AG26" i="163"/>
  <c r="AF26" i="163"/>
  <c r="AE26" i="163"/>
  <c r="X26" i="163"/>
  <c r="W26" i="163"/>
  <c r="V26" i="163"/>
  <c r="U26" i="163"/>
  <c r="T26" i="163"/>
  <c r="S26" i="163"/>
  <c r="L26" i="163"/>
  <c r="K26" i="163"/>
  <c r="J26" i="163"/>
  <c r="I26" i="163"/>
  <c r="H26" i="163"/>
  <c r="G26" i="163"/>
  <c r="BH25" i="163"/>
  <c r="BG25" i="163"/>
  <c r="BF25" i="163"/>
  <c r="BE25" i="163"/>
  <c r="BD25" i="163"/>
  <c r="BC25" i="163"/>
  <c r="AV25" i="163"/>
  <c r="AU25" i="163"/>
  <c r="AT25" i="163"/>
  <c r="AS25" i="163"/>
  <c r="AR25" i="163"/>
  <c r="AQ25" i="163"/>
  <c r="AJ25" i="163"/>
  <c r="AI25" i="163"/>
  <c r="AH25" i="163"/>
  <c r="AG25" i="163"/>
  <c r="AF25" i="163"/>
  <c r="AE25" i="163"/>
  <c r="X25" i="163"/>
  <c r="W25" i="163"/>
  <c r="V25" i="163"/>
  <c r="U25" i="163"/>
  <c r="T25" i="163"/>
  <c r="S25" i="163"/>
  <c r="L25" i="163"/>
  <c r="K25" i="163"/>
  <c r="J25" i="163"/>
  <c r="I25" i="163"/>
  <c r="H25" i="163"/>
  <c r="G25" i="163"/>
  <c r="BH24" i="163"/>
  <c r="BG24" i="163"/>
  <c r="BF24" i="163"/>
  <c r="BE24" i="163"/>
  <c r="BD24" i="163"/>
  <c r="BC24" i="163"/>
  <c r="AV24" i="163"/>
  <c r="AU24" i="163"/>
  <c r="AT24" i="163"/>
  <c r="AS24" i="163"/>
  <c r="AR24" i="163"/>
  <c r="AQ24" i="163"/>
  <c r="AJ24" i="163"/>
  <c r="AI24" i="163"/>
  <c r="AH24" i="163"/>
  <c r="AG24" i="163"/>
  <c r="AF24" i="163"/>
  <c r="AE24" i="163"/>
  <c r="X24" i="163"/>
  <c r="W24" i="163"/>
  <c r="V24" i="163"/>
  <c r="U24" i="163"/>
  <c r="T24" i="163"/>
  <c r="S24" i="163"/>
  <c r="L24" i="163"/>
  <c r="K24" i="163"/>
  <c r="J24" i="163"/>
  <c r="I24" i="163"/>
  <c r="H24" i="163"/>
  <c r="G24" i="163"/>
  <c r="BH23" i="163"/>
  <c r="BG23" i="163"/>
  <c r="BF23" i="163"/>
  <c r="BE23" i="163"/>
  <c r="BD23" i="163"/>
  <c r="BC23" i="163"/>
  <c r="AV23" i="163"/>
  <c r="AU23" i="163"/>
  <c r="AT23" i="163"/>
  <c r="AS23" i="163"/>
  <c r="AR23" i="163"/>
  <c r="AQ23" i="163"/>
  <c r="AJ23" i="163"/>
  <c r="AI23" i="163"/>
  <c r="AH23" i="163"/>
  <c r="AG23" i="163"/>
  <c r="AF23" i="163"/>
  <c r="AE23" i="163"/>
  <c r="X23" i="163"/>
  <c r="W23" i="163"/>
  <c r="V23" i="163"/>
  <c r="U23" i="163"/>
  <c r="T23" i="163"/>
  <c r="S23" i="163"/>
  <c r="L23" i="163"/>
  <c r="K23" i="163"/>
  <c r="J23" i="163"/>
  <c r="I23" i="163"/>
  <c r="H23" i="163"/>
  <c r="G23" i="163"/>
  <c r="BH22" i="163"/>
  <c r="BG22" i="163"/>
  <c r="BF22" i="163"/>
  <c r="BE22" i="163"/>
  <c r="BD22" i="163"/>
  <c r="BC22" i="163"/>
  <c r="AV22" i="163"/>
  <c r="AU22" i="163"/>
  <c r="AT22" i="163"/>
  <c r="AS22" i="163"/>
  <c r="AR22" i="163"/>
  <c r="AQ22" i="163"/>
  <c r="AJ22" i="163"/>
  <c r="AI22" i="163"/>
  <c r="AH22" i="163"/>
  <c r="AG22" i="163"/>
  <c r="AF22" i="163"/>
  <c r="AE22" i="163"/>
  <c r="X22" i="163"/>
  <c r="W22" i="163"/>
  <c r="V22" i="163"/>
  <c r="U22" i="163"/>
  <c r="T22" i="163"/>
  <c r="S22" i="163"/>
  <c r="L22" i="163"/>
  <c r="K22" i="163"/>
  <c r="J22" i="163"/>
  <c r="I22" i="163"/>
  <c r="H22" i="163"/>
  <c r="G22" i="163"/>
  <c r="BH21" i="163"/>
  <c r="BG21" i="163"/>
  <c r="BF21" i="163"/>
  <c r="BE21" i="163"/>
  <c r="BD21" i="163"/>
  <c r="BC21" i="163"/>
  <c r="AV21" i="163"/>
  <c r="AU21" i="163"/>
  <c r="AT21" i="163"/>
  <c r="AS21" i="163"/>
  <c r="AR21" i="163"/>
  <c r="AQ21" i="163"/>
  <c r="AJ21" i="163"/>
  <c r="AI21" i="163"/>
  <c r="AH21" i="163"/>
  <c r="AG21" i="163"/>
  <c r="AF21" i="163"/>
  <c r="AE21" i="163"/>
  <c r="X21" i="163"/>
  <c r="W21" i="163"/>
  <c r="V21" i="163"/>
  <c r="U21" i="163"/>
  <c r="T21" i="163"/>
  <c r="S21" i="163"/>
  <c r="L21" i="163"/>
  <c r="K21" i="163"/>
  <c r="J21" i="163"/>
  <c r="I21" i="163"/>
  <c r="H21" i="163"/>
  <c r="G21" i="163"/>
  <c r="BH20" i="163"/>
  <c r="BG20" i="163"/>
  <c r="BF20" i="163"/>
  <c r="BE20" i="163"/>
  <c r="BD20" i="163"/>
  <c r="BC20" i="163"/>
  <c r="AV20" i="163"/>
  <c r="AU20" i="163"/>
  <c r="AT20" i="163"/>
  <c r="AS20" i="163"/>
  <c r="AR20" i="163"/>
  <c r="AQ20" i="163"/>
  <c r="AJ20" i="163"/>
  <c r="AI20" i="163"/>
  <c r="AH20" i="163"/>
  <c r="AG20" i="163"/>
  <c r="AF20" i="163"/>
  <c r="AE20" i="163"/>
  <c r="X20" i="163"/>
  <c r="W20" i="163"/>
  <c r="V20" i="163"/>
  <c r="U20" i="163"/>
  <c r="T20" i="163"/>
  <c r="S20" i="163"/>
  <c r="L20" i="163"/>
  <c r="K20" i="163"/>
  <c r="J20" i="163"/>
  <c r="I20" i="163"/>
  <c r="H20" i="163"/>
  <c r="G20" i="163"/>
  <c r="BH19" i="163"/>
  <c r="BG19" i="163"/>
  <c r="BF19" i="163"/>
  <c r="BE19" i="163"/>
  <c r="BD19" i="163"/>
  <c r="BC19" i="163"/>
  <c r="AV19" i="163"/>
  <c r="AU19" i="163"/>
  <c r="AT19" i="163"/>
  <c r="AS19" i="163"/>
  <c r="AR19" i="163"/>
  <c r="AQ19" i="163"/>
  <c r="AJ19" i="163"/>
  <c r="AI19" i="163"/>
  <c r="AH19" i="163"/>
  <c r="AG19" i="163"/>
  <c r="AF19" i="163"/>
  <c r="AE19" i="163"/>
  <c r="X19" i="163"/>
  <c r="W19" i="163"/>
  <c r="V19" i="163"/>
  <c r="U19" i="163"/>
  <c r="T19" i="163"/>
  <c r="S19" i="163"/>
  <c r="L19" i="163"/>
  <c r="K19" i="163"/>
  <c r="J19" i="163"/>
  <c r="I19" i="163"/>
  <c r="H19" i="163"/>
  <c r="G19" i="163"/>
  <c r="BH18" i="163"/>
  <c r="BG18" i="163"/>
  <c r="BF18" i="163"/>
  <c r="BE18" i="163"/>
  <c r="BD18" i="163"/>
  <c r="BC18" i="163"/>
  <c r="AV18" i="163"/>
  <c r="AU18" i="163"/>
  <c r="AT18" i="163"/>
  <c r="AS18" i="163"/>
  <c r="AR18" i="163"/>
  <c r="AQ18" i="163"/>
  <c r="AJ18" i="163"/>
  <c r="AI18" i="163"/>
  <c r="AH18" i="163"/>
  <c r="AG18" i="163"/>
  <c r="AF18" i="163"/>
  <c r="AE18" i="163"/>
  <c r="X18" i="163"/>
  <c r="W18" i="163"/>
  <c r="V18" i="163"/>
  <c r="U18" i="163"/>
  <c r="T18" i="163"/>
  <c r="S18" i="163"/>
  <c r="L18" i="163"/>
  <c r="K18" i="163"/>
  <c r="J18" i="163"/>
  <c r="I18" i="163"/>
  <c r="H18" i="163"/>
  <c r="G18" i="163"/>
  <c r="BH17" i="163"/>
  <c r="BG17" i="163"/>
  <c r="BF17" i="163"/>
  <c r="BE17" i="163"/>
  <c r="BD17" i="163"/>
  <c r="BC17" i="163"/>
  <c r="AV17" i="163"/>
  <c r="AU17" i="163"/>
  <c r="AT17" i="163"/>
  <c r="AS17" i="163"/>
  <c r="AR17" i="163"/>
  <c r="AQ17" i="163"/>
  <c r="AJ17" i="163"/>
  <c r="AI17" i="163"/>
  <c r="AH17" i="163"/>
  <c r="AG17" i="163"/>
  <c r="AF17" i="163"/>
  <c r="AE17" i="163"/>
  <c r="X17" i="163"/>
  <c r="W17" i="163"/>
  <c r="V17" i="163"/>
  <c r="U17" i="163"/>
  <c r="T17" i="163"/>
  <c r="S17" i="163"/>
  <c r="L17" i="163"/>
  <c r="K17" i="163"/>
  <c r="J17" i="163"/>
  <c r="I17" i="163"/>
  <c r="H17" i="163"/>
  <c r="G17" i="163"/>
  <c r="BH16" i="163"/>
  <c r="BG16" i="163"/>
  <c r="BF16" i="163"/>
  <c r="BE16" i="163"/>
  <c r="BD16" i="163"/>
  <c r="BC16" i="163"/>
  <c r="AV16" i="163"/>
  <c r="AU16" i="163"/>
  <c r="AT16" i="163"/>
  <c r="AS16" i="163"/>
  <c r="AR16" i="163"/>
  <c r="AQ16" i="163"/>
  <c r="AJ16" i="163"/>
  <c r="AI16" i="163"/>
  <c r="AH16" i="163"/>
  <c r="AG16" i="163"/>
  <c r="AF16" i="163"/>
  <c r="AE16" i="163"/>
  <c r="X16" i="163"/>
  <c r="W16" i="163"/>
  <c r="V16" i="163"/>
  <c r="U16" i="163"/>
  <c r="T16" i="163"/>
  <c r="S16" i="163"/>
  <c r="L16" i="163"/>
  <c r="K16" i="163"/>
  <c r="J16" i="163"/>
  <c r="I16" i="163"/>
  <c r="H16" i="163"/>
  <c r="G16" i="163"/>
  <c r="BH15" i="163"/>
  <c r="BG15" i="163"/>
  <c r="BF15" i="163"/>
  <c r="BE15" i="163"/>
  <c r="BD15" i="163"/>
  <c r="BC15" i="163"/>
  <c r="AV15" i="163"/>
  <c r="AU15" i="163"/>
  <c r="AT15" i="163"/>
  <c r="AS15" i="163"/>
  <c r="AR15" i="163"/>
  <c r="AQ15" i="163"/>
  <c r="AJ15" i="163"/>
  <c r="AI15" i="163"/>
  <c r="AH15" i="163"/>
  <c r="AG15" i="163"/>
  <c r="AF15" i="163"/>
  <c r="AE15" i="163"/>
  <c r="X15" i="163"/>
  <c r="W15" i="163"/>
  <c r="V15" i="163"/>
  <c r="U15" i="163"/>
  <c r="T15" i="163"/>
  <c r="S15" i="163"/>
  <c r="L15" i="163"/>
  <c r="K15" i="163"/>
  <c r="J15" i="163"/>
  <c r="I15" i="163"/>
  <c r="H15" i="163"/>
  <c r="G15" i="163"/>
  <c r="BH14" i="163"/>
  <c r="BG14" i="163"/>
  <c r="BF14" i="163"/>
  <c r="BE14" i="163"/>
  <c r="BD14" i="163"/>
  <c r="BC14" i="163"/>
  <c r="AV14" i="163"/>
  <c r="AU14" i="163"/>
  <c r="AT14" i="163"/>
  <c r="AS14" i="163"/>
  <c r="AR14" i="163"/>
  <c r="AQ14" i="163"/>
  <c r="AJ14" i="163"/>
  <c r="AI14" i="163"/>
  <c r="AH14" i="163"/>
  <c r="AG14" i="163"/>
  <c r="AF14" i="163"/>
  <c r="AE14" i="163"/>
  <c r="X14" i="163"/>
  <c r="W14" i="163"/>
  <c r="V14" i="163"/>
  <c r="U14" i="163"/>
  <c r="T14" i="163"/>
  <c r="S14" i="163"/>
  <c r="L14" i="163"/>
  <c r="K14" i="163"/>
  <c r="J14" i="163"/>
  <c r="I14" i="163"/>
  <c r="H14" i="163"/>
  <c r="G14" i="163"/>
  <c r="BH13" i="163"/>
  <c r="BG13" i="163"/>
  <c r="BF13" i="163"/>
  <c r="BE13" i="163"/>
  <c r="BD13" i="163"/>
  <c r="BC13" i="163"/>
  <c r="AV13" i="163"/>
  <c r="AU13" i="163"/>
  <c r="AT13" i="163"/>
  <c r="AS13" i="163"/>
  <c r="AR13" i="163"/>
  <c r="AQ13" i="163"/>
  <c r="AJ13" i="163"/>
  <c r="AI13" i="163"/>
  <c r="AH13" i="163"/>
  <c r="AG13" i="163"/>
  <c r="AF13" i="163"/>
  <c r="AE13" i="163"/>
  <c r="X13" i="163"/>
  <c r="W13" i="163"/>
  <c r="V13" i="163"/>
  <c r="U13" i="163"/>
  <c r="T13" i="163"/>
  <c r="S13" i="163"/>
  <c r="L13" i="163"/>
  <c r="K13" i="163"/>
  <c r="J13" i="163"/>
  <c r="I13" i="163"/>
  <c r="H13" i="163"/>
  <c r="G13" i="163"/>
  <c r="BH12" i="163"/>
  <c r="BG12" i="163"/>
  <c r="BF12" i="163"/>
  <c r="BE12" i="163"/>
  <c r="BD12" i="163"/>
  <c r="BC12" i="163"/>
  <c r="AV12" i="163"/>
  <c r="AU12" i="163"/>
  <c r="AT12" i="163"/>
  <c r="AS12" i="163"/>
  <c r="AR12" i="163"/>
  <c r="AQ12" i="163"/>
  <c r="AJ12" i="163"/>
  <c r="AI12" i="163"/>
  <c r="AH12" i="163"/>
  <c r="AG12" i="163"/>
  <c r="AF12" i="163"/>
  <c r="AE12" i="163"/>
  <c r="X12" i="163"/>
  <c r="W12" i="163"/>
  <c r="V12" i="163"/>
  <c r="U12" i="163"/>
  <c r="T12" i="163"/>
  <c r="S12" i="163"/>
  <c r="L12" i="163"/>
  <c r="K12" i="163"/>
  <c r="J12" i="163"/>
  <c r="I12" i="163"/>
  <c r="H12" i="163"/>
  <c r="G12" i="163"/>
  <c r="BH11" i="163"/>
  <c r="BG11" i="163"/>
  <c r="BF11" i="163"/>
  <c r="BE11" i="163"/>
  <c r="BD11" i="163"/>
  <c r="BC11" i="163"/>
  <c r="AV11" i="163"/>
  <c r="AU11" i="163"/>
  <c r="AT11" i="163"/>
  <c r="AS11" i="163"/>
  <c r="AR11" i="163"/>
  <c r="AQ11" i="163"/>
  <c r="AJ11" i="163"/>
  <c r="AI11" i="163"/>
  <c r="AH11" i="163"/>
  <c r="AG11" i="163"/>
  <c r="AF11" i="163"/>
  <c r="AE11" i="163"/>
  <c r="X11" i="163"/>
  <c r="W11" i="163"/>
  <c r="V11" i="163"/>
  <c r="U11" i="163"/>
  <c r="T11" i="163"/>
  <c r="S11" i="163"/>
  <c r="L11" i="163"/>
  <c r="K11" i="163"/>
  <c r="J11" i="163"/>
  <c r="I11" i="163"/>
  <c r="H11" i="163"/>
  <c r="G11" i="163"/>
  <c r="BH10" i="163"/>
  <c r="BG10" i="163"/>
  <c r="BF10" i="163"/>
  <c r="BE10" i="163"/>
  <c r="BD10" i="163"/>
  <c r="BC10" i="163"/>
  <c r="AV10" i="163"/>
  <c r="AU10" i="163"/>
  <c r="AT10" i="163"/>
  <c r="AS10" i="163"/>
  <c r="AR10" i="163"/>
  <c r="AQ10" i="163"/>
  <c r="AJ10" i="163"/>
  <c r="AI10" i="163"/>
  <c r="AH10" i="163"/>
  <c r="AG10" i="163"/>
  <c r="AF10" i="163"/>
  <c r="AE10" i="163"/>
  <c r="X10" i="163"/>
  <c r="W10" i="163"/>
  <c r="V10" i="163"/>
  <c r="U10" i="163"/>
  <c r="T10" i="163"/>
  <c r="S10" i="163"/>
  <c r="L10" i="163"/>
  <c r="K10" i="163"/>
  <c r="J10" i="163"/>
  <c r="I10" i="163"/>
  <c r="H10" i="163"/>
  <c r="G10" i="163"/>
  <c r="BH9" i="163"/>
  <c r="BG9" i="163"/>
  <c r="BF9" i="163"/>
  <c r="BE9" i="163"/>
  <c r="BD9" i="163"/>
  <c r="BC9" i="163"/>
  <c r="AV9" i="163"/>
  <c r="AU9" i="163"/>
  <c r="AT9" i="163"/>
  <c r="AS9" i="163"/>
  <c r="AR9" i="163"/>
  <c r="AQ9" i="163"/>
  <c r="AJ9" i="163"/>
  <c r="AI9" i="163"/>
  <c r="AH9" i="163"/>
  <c r="AG9" i="163"/>
  <c r="AF9" i="163"/>
  <c r="AE9" i="163"/>
  <c r="X9" i="163"/>
  <c r="W9" i="163"/>
  <c r="V9" i="163"/>
  <c r="U9" i="163"/>
  <c r="T9" i="163"/>
  <c r="S9" i="163"/>
  <c r="L9" i="163"/>
  <c r="K9" i="163"/>
  <c r="J9" i="163"/>
  <c r="I9" i="163"/>
  <c r="H9" i="163"/>
  <c r="G9" i="163"/>
  <c r="BH8" i="163"/>
  <c r="BG8" i="163"/>
  <c r="BF8" i="163"/>
  <c r="BE8" i="163"/>
  <c r="BD8" i="163"/>
  <c r="BC8" i="163"/>
  <c r="AV8" i="163"/>
  <c r="AU8" i="163"/>
  <c r="AT8" i="163"/>
  <c r="AS8" i="163"/>
  <c r="AR8" i="163"/>
  <c r="AQ8" i="163"/>
  <c r="AJ8" i="163"/>
  <c r="AI8" i="163"/>
  <c r="AH8" i="163"/>
  <c r="AG8" i="163"/>
  <c r="AF8" i="163"/>
  <c r="AE8" i="163"/>
  <c r="X8" i="163"/>
  <c r="W8" i="163"/>
  <c r="V8" i="163"/>
  <c r="U8" i="163"/>
  <c r="T8" i="163"/>
  <c r="S8" i="163"/>
  <c r="L8" i="163"/>
  <c r="K8" i="163"/>
  <c r="J8" i="163"/>
  <c r="I8" i="163"/>
  <c r="H8" i="163"/>
  <c r="G8" i="163"/>
  <c r="BH7" i="163"/>
  <c r="BG7" i="163"/>
  <c r="BF7" i="163"/>
  <c r="BE7" i="163"/>
  <c r="BD7" i="163"/>
  <c r="BC7" i="163"/>
  <c r="AV7" i="163"/>
  <c r="AU7" i="163"/>
  <c r="AT7" i="163"/>
  <c r="AS7" i="163"/>
  <c r="AR7" i="163"/>
  <c r="AQ7" i="163"/>
  <c r="AJ7" i="163"/>
  <c r="AI7" i="163"/>
  <c r="AH7" i="163"/>
  <c r="AG7" i="163"/>
  <c r="AF7" i="163"/>
  <c r="AE7" i="163"/>
  <c r="X7" i="163"/>
  <c r="W7" i="163"/>
  <c r="V7" i="163"/>
  <c r="U7" i="163"/>
  <c r="T7" i="163"/>
  <c r="S7" i="163"/>
  <c r="L7" i="163"/>
  <c r="K7" i="163"/>
  <c r="J7" i="163"/>
  <c r="I7" i="163"/>
  <c r="H7" i="163"/>
  <c r="G7" i="163"/>
  <c r="BH6" i="163"/>
  <c r="BG6" i="163"/>
  <c r="BF6" i="163"/>
  <c r="BE6" i="163"/>
  <c r="BD6" i="163"/>
  <c r="BC6" i="163"/>
  <c r="AV6" i="163"/>
  <c r="AU6" i="163"/>
  <c r="AT6" i="163"/>
  <c r="AS6" i="163"/>
  <c r="AR6" i="163"/>
  <c r="AQ6" i="163"/>
  <c r="AJ6" i="163"/>
  <c r="AI6" i="163"/>
  <c r="AH6" i="163"/>
  <c r="AG6" i="163"/>
  <c r="AF6" i="163"/>
  <c r="AE6" i="163"/>
  <c r="X6" i="163"/>
  <c r="W6" i="163"/>
  <c r="V6" i="163"/>
  <c r="U6" i="163"/>
  <c r="T6" i="163"/>
  <c r="S6" i="163"/>
  <c r="L6" i="163"/>
  <c r="K6" i="163"/>
  <c r="J6" i="163"/>
  <c r="I6" i="163"/>
  <c r="H6" i="163"/>
  <c r="G6" i="163"/>
  <c r="BH5" i="163"/>
  <c r="BG5" i="163"/>
  <c r="BF5" i="163"/>
  <c r="BE5" i="163"/>
  <c r="BD5" i="163"/>
  <c r="BC5" i="163"/>
  <c r="AV5" i="163"/>
  <c r="AU5" i="163"/>
  <c r="AT5" i="163"/>
  <c r="AS5" i="163"/>
  <c r="AR5" i="163"/>
  <c r="AQ5" i="163"/>
  <c r="AJ5" i="163"/>
  <c r="AI5" i="163"/>
  <c r="AH5" i="163"/>
  <c r="AG5" i="163"/>
  <c r="AF5" i="163"/>
  <c r="AE5" i="163"/>
  <c r="X5" i="163"/>
  <c r="W5" i="163"/>
  <c r="V5" i="163"/>
  <c r="U5" i="163"/>
  <c r="T5" i="163"/>
  <c r="S5" i="163"/>
  <c r="L5" i="163"/>
  <c r="K5" i="163"/>
  <c r="J5" i="163"/>
  <c r="I5" i="163"/>
  <c r="H5" i="163"/>
  <c r="G5" i="163"/>
  <c r="BH4" i="163"/>
  <c r="BG4" i="163"/>
  <c r="BF4" i="163"/>
  <c r="BE4" i="163"/>
  <c r="BD4" i="163"/>
  <c r="BC4" i="163"/>
  <c r="AV4" i="163"/>
  <c r="AU4" i="163"/>
  <c r="AT4" i="163"/>
  <c r="AS4" i="163"/>
  <c r="AR4" i="163"/>
  <c r="AQ4" i="163"/>
  <c r="AJ4" i="163"/>
  <c r="AI4" i="163"/>
  <c r="AH4" i="163"/>
  <c r="AG4" i="163"/>
  <c r="AF4" i="163"/>
  <c r="AE4" i="163"/>
  <c r="X4" i="163"/>
  <c r="W4" i="163"/>
  <c r="V4" i="163"/>
  <c r="U4" i="163"/>
  <c r="T4" i="163"/>
  <c r="S4" i="163"/>
  <c r="L4" i="163"/>
  <c r="K4" i="163"/>
  <c r="J4" i="163"/>
  <c r="I4" i="163"/>
  <c r="H4" i="163"/>
  <c r="G4" i="163"/>
  <c r="BH3" i="163"/>
  <c r="BG3" i="163"/>
  <c r="BF3" i="163"/>
  <c r="BE3" i="163"/>
  <c r="BD3" i="163"/>
  <c r="BC3" i="163"/>
  <c r="AV3" i="163"/>
  <c r="AU3" i="163"/>
  <c r="AT3" i="163"/>
  <c r="AS3" i="163"/>
  <c r="AR3" i="163"/>
  <c r="AQ3" i="163"/>
  <c r="AJ3" i="163"/>
  <c r="AI3" i="163"/>
  <c r="AH3" i="163"/>
  <c r="AG3" i="163"/>
  <c r="AF3" i="163"/>
  <c r="AE3" i="163"/>
  <c r="X3" i="163"/>
  <c r="W3" i="163"/>
  <c r="V3" i="163"/>
  <c r="U3" i="163"/>
  <c r="T3" i="163"/>
  <c r="S3" i="163"/>
  <c r="L3" i="163"/>
  <c r="K3" i="163"/>
  <c r="J3" i="163"/>
  <c r="I3" i="163"/>
  <c r="H3" i="163"/>
  <c r="G3" i="163"/>
  <c r="L112" i="156" l="1"/>
  <c r="K112" i="156"/>
  <c r="J112" i="156"/>
  <c r="I112" i="156"/>
  <c r="H112" i="156"/>
  <c r="G112" i="156"/>
  <c r="L111" i="156"/>
  <c r="K111" i="156"/>
  <c r="J111" i="156"/>
  <c r="I111" i="156"/>
  <c r="H111" i="156"/>
  <c r="G111" i="156"/>
  <c r="L110" i="156"/>
  <c r="K110" i="156"/>
  <c r="J110" i="156"/>
  <c r="I110" i="156"/>
  <c r="H110" i="156"/>
  <c r="G110" i="156"/>
  <c r="L109" i="156"/>
  <c r="K109" i="156"/>
  <c r="J109" i="156"/>
  <c r="I109" i="156"/>
  <c r="H109" i="156"/>
  <c r="G109" i="156"/>
  <c r="L108" i="156"/>
  <c r="K108" i="156"/>
  <c r="J108" i="156"/>
  <c r="I108" i="156"/>
  <c r="H108" i="156"/>
  <c r="G108" i="156"/>
  <c r="X107" i="156"/>
  <c r="W107" i="156"/>
  <c r="V107" i="156"/>
  <c r="U107" i="156"/>
  <c r="T107" i="156"/>
  <c r="S107" i="156"/>
  <c r="L107" i="156"/>
  <c r="K107" i="156"/>
  <c r="J107" i="156"/>
  <c r="I107" i="156"/>
  <c r="H107" i="156"/>
  <c r="G107" i="156"/>
  <c r="X106" i="156"/>
  <c r="W106" i="156"/>
  <c r="V106" i="156"/>
  <c r="U106" i="156"/>
  <c r="T106" i="156"/>
  <c r="S106" i="156"/>
  <c r="L106" i="156"/>
  <c r="K106" i="156"/>
  <c r="J106" i="156"/>
  <c r="I106" i="156"/>
  <c r="H106" i="156"/>
  <c r="G106" i="156"/>
  <c r="X105" i="156"/>
  <c r="W105" i="156"/>
  <c r="V105" i="156"/>
  <c r="U105" i="156"/>
  <c r="T105" i="156"/>
  <c r="S105" i="156"/>
  <c r="L105" i="156"/>
  <c r="K105" i="156"/>
  <c r="J105" i="156"/>
  <c r="I105" i="156"/>
  <c r="H105" i="156"/>
  <c r="G105" i="156"/>
  <c r="X104" i="156"/>
  <c r="W104" i="156"/>
  <c r="V104" i="156"/>
  <c r="U104" i="156"/>
  <c r="T104" i="156"/>
  <c r="S104" i="156"/>
  <c r="L104" i="156"/>
  <c r="K104" i="156"/>
  <c r="J104" i="156"/>
  <c r="I104" i="156"/>
  <c r="H104" i="156"/>
  <c r="G104" i="156"/>
  <c r="X103" i="156"/>
  <c r="W103" i="156"/>
  <c r="V103" i="156"/>
  <c r="U103" i="156"/>
  <c r="T103" i="156"/>
  <c r="S103" i="156"/>
  <c r="L103" i="156"/>
  <c r="K103" i="156"/>
  <c r="J103" i="156"/>
  <c r="I103" i="156"/>
  <c r="H103" i="156"/>
  <c r="G103" i="156"/>
  <c r="X102" i="156"/>
  <c r="W102" i="156"/>
  <c r="V102" i="156"/>
  <c r="U102" i="156"/>
  <c r="T102" i="156"/>
  <c r="S102" i="156"/>
  <c r="L102" i="156"/>
  <c r="K102" i="156"/>
  <c r="J102" i="156"/>
  <c r="I102" i="156"/>
  <c r="H102" i="156"/>
  <c r="G102" i="156"/>
  <c r="X101" i="156"/>
  <c r="W101" i="156"/>
  <c r="V101" i="156"/>
  <c r="U101" i="156"/>
  <c r="T101" i="156"/>
  <c r="S101" i="156"/>
  <c r="L101" i="156"/>
  <c r="K101" i="156"/>
  <c r="J101" i="156"/>
  <c r="I101" i="156"/>
  <c r="H101" i="156"/>
  <c r="G101" i="156"/>
  <c r="X100" i="156"/>
  <c r="W100" i="156"/>
  <c r="V100" i="156"/>
  <c r="U100" i="156"/>
  <c r="T100" i="156"/>
  <c r="S100" i="156"/>
  <c r="L100" i="156"/>
  <c r="K100" i="156"/>
  <c r="J100" i="156"/>
  <c r="I100" i="156"/>
  <c r="H100" i="156"/>
  <c r="G100" i="156"/>
  <c r="X99" i="156"/>
  <c r="W99" i="156"/>
  <c r="V99" i="156"/>
  <c r="U99" i="156"/>
  <c r="T99" i="156"/>
  <c r="S99" i="156"/>
  <c r="L99" i="156"/>
  <c r="K99" i="156"/>
  <c r="J99" i="156"/>
  <c r="I99" i="156"/>
  <c r="H99" i="156"/>
  <c r="G99" i="156"/>
  <c r="X98" i="156"/>
  <c r="W98" i="156"/>
  <c r="V98" i="156"/>
  <c r="U98" i="156"/>
  <c r="T98" i="156"/>
  <c r="S98" i="156"/>
  <c r="L98" i="156"/>
  <c r="K98" i="156"/>
  <c r="J98" i="156"/>
  <c r="I98" i="156"/>
  <c r="H98" i="156"/>
  <c r="G98" i="156"/>
  <c r="X97" i="156"/>
  <c r="W97" i="156"/>
  <c r="V97" i="156"/>
  <c r="U97" i="156"/>
  <c r="T97" i="156"/>
  <c r="S97" i="156"/>
  <c r="L97" i="156"/>
  <c r="K97" i="156"/>
  <c r="J97" i="156"/>
  <c r="I97" i="156"/>
  <c r="H97" i="156"/>
  <c r="G97" i="156"/>
  <c r="X96" i="156"/>
  <c r="W96" i="156"/>
  <c r="V96" i="156"/>
  <c r="U96" i="156"/>
  <c r="T96" i="156"/>
  <c r="S96" i="156"/>
  <c r="L96" i="156"/>
  <c r="K96" i="156"/>
  <c r="J96" i="156"/>
  <c r="I96" i="156"/>
  <c r="H96" i="156"/>
  <c r="G96" i="156"/>
  <c r="X95" i="156"/>
  <c r="W95" i="156"/>
  <c r="V95" i="156"/>
  <c r="U95" i="156"/>
  <c r="T95" i="156"/>
  <c r="S95" i="156"/>
  <c r="L95" i="156"/>
  <c r="K95" i="156"/>
  <c r="J95" i="156"/>
  <c r="I95" i="156"/>
  <c r="H95" i="156"/>
  <c r="G95" i="156"/>
  <c r="X94" i="156"/>
  <c r="W94" i="156"/>
  <c r="V94" i="156"/>
  <c r="U94" i="156"/>
  <c r="T94" i="156"/>
  <c r="S94" i="156"/>
  <c r="L94" i="156"/>
  <c r="K94" i="156"/>
  <c r="J94" i="156"/>
  <c r="I94" i="156"/>
  <c r="H94" i="156"/>
  <c r="G94" i="156"/>
  <c r="X93" i="156"/>
  <c r="W93" i="156"/>
  <c r="V93" i="156"/>
  <c r="U93" i="156"/>
  <c r="T93" i="156"/>
  <c r="S93" i="156"/>
  <c r="L93" i="156"/>
  <c r="K93" i="156"/>
  <c r="J93" i="156"/>
  <c r="I93" i="156"/>
  <c r="H93" i="156"/>
  <c r="G93" i="156"/>
  <c r="X92" i="156"/>
  <c r="W92" i="156"/>
  <c r="V92" i="156"/>
  <c r="U92" i="156"/>
  <c r="T92" i="156"/>
  <c r="S92" i="156"/>
  <c r="L92" i="156"/>
  <c r="K92" i="156"/>
  <c r="J92" i="156"/>
  <c r="I92" i="156"/>
  <c r="H92" i="156"/>
  <c r="G92" i="156"/>
  <c r="X91" i="156"/>
  <c r="W91" i="156"/>
  <c r="V91" i="156"/>
  <c r="U91" i="156"/>
  <c r="T91" i="156"/>
  <c r="S91" i="156"/>
  <c r="L91" i="156"/>
  <c r="K91" i="156"/>
  <c r="J91" i="156"/>
  <c r="I91" i="156"/>
  <c r="H91" i="156"/>
  <c r="G91" i="156"/>
  <c r="X90" i="156"/>
  <c r="W90" i="156"/>
  <c r="V90" i="156"/>
  <c r="U90" i="156"/>
  <c r="T90" i="156"/>
  <c r="S90" i="156"/>
  <c r="L90" i="156"/>
  <c r="K90" i="156"/>
  <c r="J90" i="156"/>
  <c r="I90" i="156"/>
  <c r="H90" i="156"/>
  <c r="G90" i="156"/>
  <c r="X89" i="156"/>
  <c r="W89" i="156"/>
  <c r="V89" i="156"/>
  <c r="U89" i="156"/>
  <c r="T89" i="156"/>
  <c r="S89" i="156"/>
  <c r="L89" i="156"/>
  <c r="K89" i="156"/>
  <c r="J89" i="156"/>
  <c r="I89" i="156"/>
  <c r="H89" i="156"/>
  <c r="G89" i="156"/>
  <c r="X88" i="156"/>
  <c r="W88" i="156"/>
  <c r="V88" i="156"/>
  <c r="U88" i="156"/>
  <c r="T88" i="156"/>
  <c r="S88" i="156"/>
  <c r="L88" i="156"/>
  <c r="K88" i="156"/>
  <c r="J88" i="156"/>
  <c r="I88" i="156"/>
  <c r="H88" i="156"/>
  <c r="G88" i="156"/>
  <c r="X87" i="156"/>
  <c r="W87" i="156"/>
  <c r="V87" i="156"/>
  <c r="U87" i="156"/>
  <c r="T87" i="156"/>
  <c r="S87" i="156"/>
  <c r="L87" i="156"/>
  <c r="K87" i="156"/>
  <c r="J87" i="156"/>
  <c r="I87" i="156"/>
  <c r="H87" i="156"/>
  <c r="G87" i="156"/>
  <c r="X86" i="156"/>
  <c r="W86" i="156"/>
  <c r="V86" i="156"/>
  <c r="U86" i="156"/>
  <c r="T86" i="156"/>
  <c r="S86" i="156"/>
  <c r="L86" i="156"/>
  <c r="K86" i="156"/>
  <c r="J86" i="156"/>
  <c r="I86" i="156"/>
  <c r="H86" i="156"/>
  <c r="G86" i="156"/>
  <c r="X85" i="156"/>
  <c r="W85" i="156"/>
  <c r="V85" i="156"/>
  <c r="U85" i="156"/>
  <c r="T85" i="156"/>
  <c r="S85" i="156"/>
  <c r="L85" i="156"/>
  <c r="K85" i="156"/>
  <c r="J85" i="156"/>
  <c r="I85" i="156"/>
  <c r="H85" i="156"/>
  <c r="G85" i="156"/>
  <c r="X84" i="156"/>
  <c r="W84" i="156"/>
  <c r="V84" i="156"/>
  <c r="U84" i="156"/>
  <c r="T84" i="156"/>
  <c r="S84" i="156"/>
  <c r="L84" i="156"/>
  <c r="K84" i="156"/>
  <c r="J84" i="156"/>
  <c r="I84" i="156"/>
  <c r="H84" i="156"/>
  <c r="G84" i="156"/>
  <c r="AJ83" i="156"/>
  <c r="AI83" i="156"/>
  <c r="AH83" i="156"/>
  <c r="AG83" i="156"/>
  <c r="AF83" i="156"/>
  <c r="AE83" i="156"/>
  <c r="X83" i="156"/>
  <c r="W83" i="156"/>
  <c r="V83" i="156"/>
  <c r="U83" i="156"/>
  <c r="T83" i="156"/>
  <c r="S83" i="156"/>
  <c r="L83" i="156"/>
  <c r="K83" i="156"/>
  <c r="J83" i="156"/>
  <c r="I83" i="156"/>
  <c r="H83" i="156"/>
  <c r="G83" i="156"/>
  <c r="AJ82" i="156"/>
  <c r="AI82" i="156"/>
  <c r="AH82" i="156"/>
  <c r="AG82" i="156"/>
  <c r="AF82" i="156"/>
  <c r="AE82" i="156"/>
  <c r="X82" i="156"/>
  <c r="W82" i="156"/>
  <c r="V82" i="156"/>
  <c r="U82" i="156"/>
  <c r="T82" i="156"/>
  <c r="S82" i="156"/>
  <c r="L82" i="156"/>
  <c r="K82" i="156"/>
  <c r="J82" i="156"/>
  <c r="I82" i="156"/>
  <c r="H82" i="156"/>
  <c r="G82" i="156"/>
  <c r="AJ81" i="156"/>
  <c r="AI81" i="156"/>
  <c r="AH81" i="156"/>
  <c r="AG81" i="156"/>
  <c r="AF81" i="156"/>
  <c r="AE81" i="156"/>
  <c r="X81" i="156"/>
  <c r="W81" i="156"/>
  <c r="V81" i="156"/>
  <c r="U81" i="156"/>
  <c r="T81" i="156"/>
  <c r="S81" i="156"/>
  <c r="L81" i="156"/>
  <c r="K81" i="156"/>
  <c r="J81" i="156"/>
  <c r="I81" i="156"/>
  <c r="H81" i="156"/>
  <c r="G81" i="156"/>
  <c r="AJ80" i="156"/>
  <c r="AI80" i="156"/>
  <c r="AH80" i="156"/>
  <c r="AG80" i="156"/>
  <c r="AF80" i="156"/>
  <c r="AE80" i="156"/>
  <c r="X80" i="156"/>
  <c r="W80" i="156"/>
  <c r="V80" i="156"/>
  <c r="U80" i="156"/>
  <c r="T80" i="156"/>
  <c r="S80" i="156"/>
  <c r="L80" i="156"/>
  <c r="K80" i="156"/>
  <c r="J80" i="156"/>
  <c r="I80" i="156"/>
  <c r="H80" i="156"/>
  <c r="G80" i="156"/>
  <c r="AJ79" i="156"/>
  <c r="AI79" i="156"/>
  <c r="AH79" i="156"/>
  <c r="AG79" i="156"/>
  <c r="AF79" i="156"/>
  <c r="AE79" i="156"/>
  <c r="X79" i="156"/>
  <c r="W79" i="156"/>
  <c r="V79" i="156"/>
  <c r="U79" i="156"/>
  <c r="T79" i="156"/>
  <c r="S79" i="156"/>
  <c r="L79" i="156"/>
  <c r="K79" i="156"/>
  <c r="J79" i="156"/>
  <c r="I79" i="156"/>
  <c r="H79" i="156"/>
  <c r="G79" i="156"/>
  <c r="AJ78" i="156"/>
  <c r="AI78" i="156"/>
  <c r="AH78" i="156"/>
  <c r="AG78" i="156"/>
  <c r="AF78" i="156"/>
  <c r="AE78" i="156"/>
  <c r="X78" i="156"/>
  <c r="W78" i="156"/>
  <c r="V78" i="156"/>
  <c r="U78" i="156"/>
  <c r="T78" i="156"/>
  <c r="S78" i="156"/>
  <c r="L78" i="156"/>
  <c r="K78" i="156"/>
  <c r="J78" i="156"/>
  <c r="I78" i="156"/>
  <c r="H78" i="156"/>
  <c r="G78" i="156"/>
  <c r="AJ77" i="156"/>
  <c r="AI77" i="156"/>
  <c r="AH77" i="156"/>
  <c r="AG77" i="156"/>
  <c r="AF77" i="156"/>
  <c r="AE77" i="156"/>
  <c r="X77" i="156"/>
  <c r="W77" i="156"/>
  <c r="V77" i="156"/>
  <c r="U77" i="156"/>
  <c r="T77" i="156"/>
  <c r="S77" i="156"/>
  <c r="L77" i="156"/>
  <c r="K77" i="156"/>
  <c r="J77" i="156"/>
  <c r="I77" i="156"/>
  <c r="H77" i="156"/>
  <c r="G77" i="156"/>
  <c r="AJ76" i="156"/>
  <c r="AI76" i="156"/>
  <c r="AH76" i="156"/>
  <c r="AG76" i="156"/>
  <c r="AF76" i="156"/>
  <c r="AE76" i="156"/>
  <c r="X76" i="156"/>
  <c r="W76" i="156"/>
  <c r="V76" i="156"/>
  <c r="U76" i="156"/>
  <c r="T76" i="156"/>
  <c r="S76" i="156"/>
  <c r="L76" i="156"/>
  <c r="K76" i="156"/>
  <c r="J76" i="156"/>
  <c r="I76" i="156"/>
  <c r="H76" i="156"/>
  <c r="G76" i="156"/>
  <c r="AJ75" i="156"/>
  <c r="AI75" i="156"/>
  <c r="AH75" i="156"/>
  <c r="AG75" i="156"/>
  <c r="AF75" i="156"/>
  <c r="AE75" i="156"/>
  <c r="X75" i="156"/>
  <c r="W75" i="156"/>
  <c r="V75" i="156"/>
  <c r="U75" i="156"/>
  <c r="T75" i="156"/>
  <c r="S75" i="156"/>
  <c r="L75" i="156"/>
  <c r="K75" i="156"/>
  <c r="J75" i="156"/>
  <c r="I75" i="156"/>
  <c r="H75" i="156"/>
  <c r="G75" i="156"/>
  <c r="AJ74" i="156"/>
  <c r="AI74" i="156"/>
  <c r="AH74" i="156"/>
  <c r="AG74" i="156"/>
  <c r="AF74" i="156"/>
  <c r="AE74" i="156"/>
  <c r="X74" i="156"/>
  <c r="W74" i="156"/>
  <c r="V74" i="156"/>
  <c r="U74" i="156"/>
  <c r="T74" i="156"/>
  <c r="S74" i="156"/>
  <c r="L74" i="156"/>
  <c r="K74" i="156"/>
  <c r="J74" i="156"/>
  <c r="I74" i="156"/>
  <c r="H74" i="156"/>
  <c r="G74" i="156"/>
  <c r="AJ73" i="156"/>
  <c r="AI73" i="156"/>
  <c r="AH73" i="156"/>
  <c r="AG73" i="156"/>
  <c r="AF73" i="156"/>
  <c r="AE73" i="156"/>
  <c r="X73" i="156"/>
  <c r="W73" i="156"/>
  <c r="V73" i="156"/>
  <c r="U73" i="156"/>
  <c r="T73" i="156"/>
  <c r="S73" i="156"/>
  <c r="L73" i="156"/>
  <c r="K73" i="156"/>
  <c r="J73" i="156"/>
  <c r="I73" i="156"/>
  <c r="H73" i="156"/>
  <c r="G73" i="156"/>
  <c r="AJ72" i="156"/>
  <c r="AI72" i="156"/>
  <c r="AH72" i="156"/>
  <c r="AG72" i="156"/>
  <c r="AF72" i="156"/>
  <c r="AE72" i="156"/>
  <c r="X72" i="156"/>
  <c r="W72" i="156"/>
  <c r="V72" i="156"/>
  <c r="U72" i="156"/>
  <c r="T72" i="156"/>
  <c r="S72" i="156"/>
  <c r="L72" i="156"/>
  <c r="K72" i="156"/>
  <c r="J72" i="156"/>
  <c r="I72" i="156"/>
  <c r="H72" i="156"/>
  <c r="G72" i="156"/>
  <c r="AJ71" i="156"/>
  <c r="AI71" i="156"/>
  <c r="AH71" i="156"/>
  <c r="AG71" i="156"/>
  <c r="AF71" i="156"/>
  <c r="AE71" i="156"/>
  <c r="X71" i="156"/>
  <c r="W71" i="156"/>
  <c r="V71" i="156"/>
  <c r="U71" i="156"/>
  <c r="T71" i="156"/>
  <c r="S71" i="156"/>
  <c r="L71" i="156"/>
  <c r="K71" i="156"/>
  <c r="J71" i="156"/>
  <c r="I71" i="156"/>
  <c r="H71" i="156"/>
  <c r="G71" i="156"/>
  <c r="AJ70" i="156"/>
  <c r="AI70" i="156"/>
  <c r="AH70" i="156"/>
  <c r="AG70" i="156"/>
  <c r="AF70" i="156"/>
  <c r="AE70" i="156"/>
  <c r="X70" i="156"/>
  <c r="W70" i="156"/>
  <c r="V70" i="156"/>
  <c r="U70" i="156"/>
  <c r="T70" i="156"/>
  <c r="S70" i="156"/>
  <c r="L70" i="156"/>
  <c r="K70" i="156"/>
  <c r="J70" i="156"/>
  <c r="I70" i="156"/>
  <c r="H70" i="156"/>
  <c r="G70" i="156"/>
  <c r="AJ69" i="156"/>
  <c r="AI69" i="156"/>
  <c r="AH69" i="156"/>
  <c r="AG69" i="156"/>
  <c r="AF69" i="156"/>
  <c r="AE69" i="156"/>
  <c r="X69" i="156"/>
  <c r="W69" i="156"/>
  <c r="V69" i="156"/>
  <c r="U69" i="156"/>
  <c r="T69" i="156"/>
  <c r="S69" i="156"/>
  <c r="L69" i="156"/>
  <c r="K69" i="156"/>
  <c r="J69" i="156"/>
  <c r="I69" i="156"/>
  <c r="H69" i="156"/>
  <c r="G69" i="156"/>
  <c r="AJ68" i="156"/>
  <c r="AI68" i="156"/>
  <c r="AH68" i="156"/>
  <c r="AG68" i="156"/>
  <c r="AF68" i="156"/>
  <c r="AE68" i="156"/>
  <c r="X68" i="156"/>
  <c r="W68" i="156"/>
  <c r="V68" i="156"/>
  <c r="U68" i="156"/>
  <c r="T68" i="156"/>
  <c r="S68" i="156"/>
  <c r="L68" i="156"/>
  <c r="K68" i="156"/>
  <c r="J68" i="156"/>
  <c r="I68" i="156"/>
  <c r="H68" i="156"/>
  <c r="G68" i="156"/>
  <c r="AJ67" i="156"/>
  <c r="AI67" i="156"/>
  <c r="AH67" i="156"/>
  <c r="AG67" i="156"/>
  <c r="AF67" i="156"/>
  <c r="AE67" i="156"/>
  <c r="X67" i="156"/>
  <c r="W67" i="156"/>
  <c r="V67" i="156"/>
  <c r="U67" i="156"/>
  <c r="T67" i="156"/>
  <c r="S67" i="156"/>
  <c r="L67" i="156"/>
  <c r="K67" i="156"/>
  <c r="J67" i="156"/>
  <c r="I67" i="156"/>
  <c r="H67" i="156"/>
  <c r="G67" i="156"/>
  <c r="AJ66" i="156"/>
  <c r="AI66" i="156"/>
  <c r="AH66" i="156"/>
  <c r="AG66" i="156"/>
  <c r="AF66" i="156"/>
  <c r="AE66" i="156"/>
  <c r="X66" i="156"/>
  <c r="W66" i="156"/>
  <c r="V66" i="156"/>
  <c r="U66" i="156"/>
  <c r="T66" i="156"/>
  <c r="S66" i="156"/>
  <c r="L66" i="156"/>
  <c r="K66" i="156"/>
  <c r="J66" i="156"/>
  <c r="I66" i="156"/>
  <c r="H66" i="156"/>
  <c r="G66" i="156"/>
  <c r="AJ65" i="156"/>
  <c r="AI65" i="156"/>
  <c r="AH65" i="156"/>
  <c r="AG65" i="156"/>
  <c r="AF65" i="156"/>
  <c r="AE65" i="156"/>
  <c r="X65" i="156"/>
  <c r="W65" i="156"/>
  <c r="V65" i="156"/>
  <c r="U65" i="156"/>
  <c r="T65" i="156"/>
  <c r="S65" i="156"/>
  <c r="L65" i="156"/>
  <c r="K65" i="156"/>
  <c r="J65" i="156"/>
  <c r="I65" i="156"/>
  <c r="H65" i="156"/>
  <c r="G65" i="156"/>
  <c r="AJ64" i="156"/>
  <c r="AI64" i="156"/>
  <c r="AH64" i="156"/>
  <c r="AG64" i="156"/>
  <c r="AF64" i="156"/>
  <c r="AE64" i="156"/>
  <c r="X64" i="156"/>
  <c r="W64" i="156"/>
  <c r="V64" i="156"/>
  <c r="U64" i="156"/>
  <c r="T64" i="156"/>
  <c r="S64" i="156"/>
  <c r="L64" i="156"/>
  <c r="K64" i="156"/>
  <c r="J64" i="156"/>
  <c r="I64" i="156"/>
  <c r="H64" i="156"/>
  <c r="G64" i="156"/>
  <c r="AV63" i="156"/>
  <c r="AU63" i="156"/>
  <c r="AT63" i="156"/>
  <c r="AS63" i="156"/>
  <c r="AR63" i="156"/>
  <c r="AQ63" i="156"/>
  <c r="AJ63" i="156"/>
  <c r="AI63" i="156"/>
  <c r="AH63" i="156"/>
  <c r="AG63" i="156"/>
  <c r="AF63" i="156"/>
  <c r="AE63" i="156"/>
  <c r="X63" i="156"/>
  <c r="W63" i="156"/>
  <c r="V63" i="156"/>
  <c r="U63" i="156"/>
  <c r="T63" i="156"/>
  <c r="S63" i="156"/>
  <c r="L63" i="156"/>
  <c r="K63" i="156"/>
  <c r="J63" i="156"/>
  <c r="I63" i="156"/>
  <c r="H63" i="156"/>
  <c r="G63" i="156"/>
  <c r="BH62" i="156"/>
  <c r="BG62" i="156"/>
  <c r="BF62" i="156"/>
  <c r="BE62" i="156"/>
  <c r="BD62" i="156"/>
  <c r="BC62" i="156"/>
  <c r="AV62" i="156"/>
  <c r="AU62" i="156"/>
  <c r="AT62" i="156"/>
  <c r="AS62" i="156"/>
  <c r="AR62" i="156"/>
  <c r="AQ62" i="156"/>
  <c r="AJ62" i="156"/>
  <c r="AI62" i="156"/>
  <c r="AH62" i="156"/>
  <c r="AG62" i="156"/>
  <c r="AF62" i="156"/>
  <c r="AE62" i="156"/>
  <c r="X62" i="156"/>
  <c r="W62" i="156"/>
  <c r="V62" i="156"/>
  <c r="U62" i="156"/>
  <c r="T62" i="156"/>
  <c r="S62" i="156"/>
  <c r="L62" i="156"/>
  <c r="K62" i="156"/>
  <c r="J62" i="156"/>
  <c r="I62" i="156"/>
  <c r="H62" i="156"/>
  <c r="G62" i="156"/>
  <c r="BH61" i="156"/>
  <c r="BG61" i="156"/>
  <c r="BF61" i="156"/>
  <c r="BE61" i="156"/>
  <c r="BD61" i="156"/>
  <c r="BC61" i="156"/>
  <c r="AV61" i="156"/>
  <c r="AU61" i="156"/>
  <c r="AT61" i="156"/>
  <c r="AS61" i="156"/>
  <c r="AR61" i="156"/>
  <c r="AQ61" i="156"/>
  <c r="AJ61" i="156"/>
  <c r="AI61" i="156"/>
  <c r="AH61" i="156"/>
  <c r="AG61" i="156"/>
  <c r="AF61" i="156"/>
  <c r="AE61" i="156"/>
  <c r="X61" i="156"/>
  <c r="W61" i="156"/>
  <c r="V61" i="156"/>
  <c r="U61" i="156"/>
  <c r="T61" i="156"/>
  <c r="S61" i="156"/>
  <c r="L61" i="156"/>
  <c r="K61" i="156"/>
  <c r="J61" i="156"/>
  <c r="I61" i="156"/>
  <c r="H61" i="156"/>
  <c r="G61" i="156"/>
  <c r="BH60" i="156"/>
  <c r="BG60" i="156"/>
  <c r="BF60" i="156"/>
  <c r="BE60" i="156"/>
  <c r="BD60" i="156"/>
  <c r="BC60" i="156"/>
  <c r="AV60" i="156"/>
  <c r="AU60" i="156"/>
  <c r="AT60" i="156"/>
  <c r="AS60" i="156"/>
  <c r="AR60" i="156"/>
  <c r="AQ60" i="156"/>
  <c r="AJ60" i="156"/>
  <c r="AI60" i="156"/>
  <c r="AH60" i="156"/>
  <c r="AG60" i="156"/>
  <c r="AF60" i="156"/>
  <c r="AE60" i="156"/>
  <c r="X60" i="156"/>
  <c r="W60" i="156"/>
  <c r="V60" i="156"/>
  <c r="U60" i="156"/>
  <c r="T60" i="156"/>
  <c r="S60" i="156"/>
  <c r="L60" i="156"/>
  <c r="K60" i="156"/>
  <c r="J60" i="156"/>
  <c r="I60" i="156"/>
  <c r="H60" i="156"/>
  <c r="G60" i="156"/>
  <c r="BH59" i="156"/>
  <c r="BG59" i="156"/>
  <c r="BF59" i="156"/>
  <c r="BE59" i="156"/>
  <c r="BD59" i="156"/>
  <c r="BC59" i="156"/>
  <c r="AV59" i="156"/>
  <c r="AU59" i="156"/>
  <c r="AT59" i="156"/>
  <c r="AS59" i="156"/>
  <c r="AR59" i="156"/>
  <c r="AQ59" i="156"/>
  <c r="AJ59" i="156"/>
  <c r="AI59" i="156"/>
  <c r="AH59" i="156"/>
  <c r="AG59" i="156"/>
  <c r="AF59" i="156"/>
  <c r="AE59" i="156"/>
  <c r="X59" i="156"/>
  <c r="W59" i="156"/>
  <c r="V59" i="156"/>
  <c r="U59" i="156"/>
  <c r="T59" i="156"/>
  <c r="S59" i="156"/>
  <c r="L59" i="156"/>
  <c r="K59" i="156"/>
  <c r="J59" i="156"/>
  <c r="I59" i="156"/>
  <c r="H59" i="156"/>
  <c r="G59" i="156"/>
  <c r="BH58" i="156"/>
  <c r="BG58" i="156"/>
  <c r="BF58" i="156"/>
  <c r="BE58" i="156"/>
  <c r="BD58" i="156"/>
  <c r="BC58" i="156"/>
  <c r="AV58" i="156"/>
  <c r="AU58" i="156"/>
  <c r="AT58" i="156"/>
  <c r="AS58" i="156"/>
  <c r="AR58" i="156"/>
  <c r="AQ58" i="156"/>
  <c r="AJ58" i="156"/>
  <c r="AI58" i="156"/>
  <c r="AH58" i="156"/>
  <c r="AG58" i="156"/>
  <c r="AF58" i="156"/>
  <c r="AE58" i="156"/>
  <c r="X58" i="156"/>
  <c r="W58" i="156"/>
  <c r="V58" i="156"/>
  <c r="U58" i="156"/>
  <c r="T58" i="156"/>
  <c r="S58" i="156"/>
  <c r="L58" i="156"/>
  <c r="K58" i="156"/>
  <c r="J58" i="156"/>
  <c r="I58" i="156"/>
  <c r="H58" i="156"/>
  <c r="G58" i="156"/>
  <c r="BH57" i="156"/>
  <c r="BG57" i="156"/>
  <c r="BF57" i="156"/>
  <c r="BE57" i="156"/>
  <c r="BD57" i="156"/>
  <c r="BC57" i="156"/>
  <c r="AV57" i="156"/>
  <c r="AU57" i="156"/>
  <c r="AT57" i="156"/>
  <c r="AS57" i="156"/>
  <c r="AR57" i="156"/>
  <c r="AQ57" i="156"/>
  <c r="AJ57" i="156"/>
  <c r="AI57" i="156"/>
  <c r="AH57" i="156"/>
  <c r="AG57" i="156"/>
  <c r="AF57" i="156"/>
  <c r="AE57" i="156"/>
  <c r="X57" i="156"/>
  <c r="W57" i="156"/>
  <c r="V57" i="156"/>
  <c r="U57" i="156"/>
  <c r="T57" i="156"/>
  <c r="S57" i="156"/>
  <c r="L57" i="156"/>
  <c r="K57" i="156"/>
  <c r="J57" i="156"/>
  <c r="I57" i="156"/>
  <c r="H57" i="156"/>
  <c r="G57" i="156"/>
  <c r="BH56" i="156"/>
  <c r="BG56" i="156"/>
  <c r="BF56" i="156"/>
  <c r="BE56" i="156"/>
  <c r="BD56" i="156"/>
  <c r="BC56" i="156"/>
  <c r="AV56" i="156"/>
  <c r="AU56" i="156"/>
  <c r="AT56" i="156"/>
  <c r="AS56" i="156"/>
  <c r="AR56" i="156"/>
  <c r="AQ56" i="156"/>
  <c r="AJ56" i="156"/>
  <c r="AI56" i="156"/>
  <c r="AH56" i="156"/>
  <c r="AG56" i="156"/>
  <c r="AF56" i="156"/>
  <c r="AE56" i="156"/>
  <c r="X56" i="156"/>
  <c r="W56" i="156"/>
  <c r="V56" i="156"/>
  <c r="U56" i="156"/>
  <c r="T56" i="156"/>
  <c r="S56" i="156"/>
  <c r="L56" i="156"/>
  <c r="K56" i="156"/>
  <c r="J56" i="156"/>
  <c r="I56" i="156"/>
  <c r="H56" i="156"/>
  <c r="G56" i="156"/>
  <c r="BH55" i="156"/>
  <c r="BG55" i="156"/>
  <c r="BF55" i="156"/>
  <c r="BE55" i="156"/>
  <c r="BD55" i="156"/>
  <c r="BC55" i="156"/>
  <c r="AV55" i="156"/>
  <c r="AU55" i="156"/>
  <c r="AT55" i="156"/>
  <c r="AS55" i="156"/>
  <c r="AR55" i="156"/>
  <c r="AQ55" i="156"/>
  <c r="AJ55" i="156"/>
  <c r="AI55" i="156"/>
  <c r="AH55" i="156"/>
  <c r="AG55" i="156"/>
  <c r="AF55" i="156"/>
  <c r="AE55" i="156"/>
  <c r="X55" i="156"/>
  <c r="W55" i="156"/>
  <c r="V55" i="156"/>
  <c r="U55" i="156"/>
  <c r="T55" i="156"/>
  <c r="S55" i="156"/>
  <c r="L55" i="156"/>
  <c r="K55" i="156"/>
  <c r="J55" i="156"/>
  <c r="I55" i="156"/>
  <c r="H55" i="156"/>
  <c r="G55" i="156"/>
  <c r="BH54" i="156"/>
  <c r="BG54" i="156"/>
  <c r="BF54" i="156"/>
  <c r="BE54" i="156"/>
  <c r="BD54" i="156"/>
  <c r="BC54" i="156"/>
  <c r="AV54" i="156"/>
  <c r="AU54" i="156"/>
  <c r="AT54" i="156"/>
  <c r="AS54" i="156"/>
  <c r="AR54" i="156"/>
  <c r="AQ54" i="156"/>
  <c r="AJ54" i="156"/>
  <c r="AI54" i="156"/>
  <c r="AH54" i="156"/>
  <c r="AG54" i="156"/>
  <c r="AF54" i="156"/>
  <c r="AE54" i="156"/>
  <c r="X54" i="156"/>
  <c r="W54" i="156"/>
  <c r="V54" i="156"/>
  <c r="U54" i="156"/>
  <c r="T54" i="156"/>
  <c r="S54" i="156"/>
  <c r="L54" i="156"/>
  <c r="K54" i="156"/>
  <c r="J54" i="156"/>
  <c r="I54" i="156"/>
  <c r="H54" i="156"/>
  <c r="G54" i="156"/>
  <c r="BH53" i="156"/>
  <c r="BG53" i="156"/>
  <c r="BF53" i="156"/>
  <c r="BE53" i="156"/>
  <c r="BD53" i="156"/>
  <c r="BC53" i="156"/>
  <c r="AV53" i="156"/>
  <c r="AU53" i="156"/>
  <c r="AT53" i="156"/>
  <c r="AS53" i="156"/>
  <c r="AR53" i="156"/>
  <c r="AQ53" i="156"/>
  <c r="AJ53" i="156"/>
  <c r="AI53" i="156"/>
  <c r="AH53" i="156"/>
  <c r="AG53" i="156"/>
  <c r="AF53" i="156"/>
  <c r="AE53" i="156"/>
  <c r="X53" i="156"/>
  <c r="W53" i="156"/>
  <c r="V53" i="156"/>
  <c r="U53" i="156"/>
  <c r="T53" i="156"/>
  <c r="S53" i="156"/>
  <c r="L53" i="156"/>
  <c r="K53" i="156"/>
  <c r="J53" i="156"/>
  <c r="I53" i="156"/>
  <c r="H53" i="156"/>
  <c r="G53" i="156"/>
  <c r="BH52" i="156"/>
  <c r="BG52" i="156"/>
  <c r="BF52" i="156"/>
  <c r="BE52" i="156"/>
  <c r="BD52" i="156"/>
  <c r="BC52" i="156"/>
  <c r="AV52" i="156"/>
  <c r="AU52" i="156"/>
  <c r="AT52" i="156"/>
  <c r="AS52" i="156"/>
  <c r="AR52" i="156"/>
  <c r="AQ52" i="156"/>
  <c r="AJ52" i="156"/>
  <c r="AI52" i="156"/>
  <c r="AH52" i="156"/>
  <c r="AG52" i="156"/>
  <c r="AF52" i="156"/>
  <c r="AE52" i="156"/>
  <c r="X52" i="156"/>
  <c r="W52" i="156"/>
  <c r="V52" i="156"/>
  <c r="U52" i="156"/>
  <c r="T52" i="156"/>
  <c r="S52" i="156"/>
  <c r="L52" i="156"/>
  <c r="K52" i="156"/>
  <c r="J52" i="156"/>
  <c r="I52" i="156"/>
  <c r="H52" i="156"/>
  <c r="G52" i="156"/>
  <c r="BH51" i="156"/>
  <c r="BG51" i="156"/>
  <c r="BF51" i="156"/>
  <c r="BE51" i="156"/>
  <c r="BD51" i="156"/>
  <c r="BC51" i="156"/>
  <c r="AV51" i="156"/>
  <c r="AU51" i="156"/>
  <c r="AT51" i="156"/>
  <c r="AS51" i="156"/>
  <c r="AR51" i="156"/>
  <c r="AQ51" i="156"/>
  <c r="AJ51" i="156"/>
  <c r="AI51" i="156"/>
  <c r="AH51" i="156"/>
  <c r="AG51" i="156"/>
  <c r="AF51" i="156"/>
  <c r="AE51" i="156"/>
  <c r="X51" i="156"/>
  <c r="W51" i="156"/>
  <c r="V51" i="156"/>
  <c r="U51" i="156"/>
  <c r="T51" i="156"/>
  <c r="S51" i="156"/>
  <c r="L51" i="156"/>
  <c r="K51" i="156"/>
  <c r="J51" i="156"/>
  <c r="I51" i="156"/>
  <c r="H51" i="156"/>
  <c r="G51" i="156"/>
  <c r="BH50" i="156"/>
  <c r="BG50" i="156"/>
  <c r="BF50" i="156"/>
  <c r="BE50" i="156"/>
  <c r="BD50" i="156"/>
  <c r="BC50" i="156"/>
  <c r="AV50" i="156"/>
  <c r="AU50" i="156"/>
  <c r="AT50" i="156"/>
  <c r="AS50" i="156"/>
  <c r="AR50" i="156"/>
  <c r="AQ50" i="156"/>
  <c r="AJ50" i="156"/>
  <c r="AI50" i="156"/>
  <c r="AH50" i="156"/>
  <c r="AG50" i="156"/>
  <c r="AF50" i="156"/>
  <c r="AE50" i="156"/>
  <c r="X50" i="156"/>
  <c r="W50" i="156"/>
  <c r="V50" i="156"/>
  <c r="U50" i="156"/>
  <c r="T50" i="156"/>
  <c r="S50" i="156"/>
  <c r="L50" i="156"/>
  <c r="K50" i="156"/>
  <c r="J50" i="156"/>
  <c r="I50" i="156"/>
  <c r="H50" i="156"/>
  <c r="G50" i="156"/>
  <c r="BH49" i="156"/>
  <c r="BG49" i="156"/>
  <c r="BF49" i="156"/>
  <c r="BE49" i="156"/>
  <c r="BD49" i="156"/>
  <c r="BC49" i="156"/>
  <c r="AV49" i="156"/>
  <c r="AU49" i="156"/>
  <c r="AT49" i="156"/>
  <c r="AS49" i="156"/>
  <c r="AR49" i="156"/>
  <c r="AQ49" i="156"/>
  <c r="AJ49" i="156"/>
  <c r="AI49" i="156"/>
  <c r="AH49" i="156"/>
  <c r="AG49" i="156"/>
  <c r="AF49" i="156"/>
  <c r="AE49" i="156"/>
  <c r="X49" i="156"/>
  <c r="W49" i="156"/>
  <c r="V49" i="156"/>
  <c r="U49" i="156"/>
  <c r="T49" i="156"/>
  <c r="S49" i="156"/>
  <c r="L49" i="156"/>
  <c r="K49" i="156"/>
  <c r="J49" i="156"/>
  <c r="I49" i="156"/>
  <c r="H49" i="156"/>
  <c r="G49" i="156"/>
  <c r="BH48" i="156"/>
  <c r="BG48" i="156"/>
  <c r="BF48" i="156"/>
  <c r="BE48" i="156"/>
  <c r="BD48" i="156"/>
  <c r="BC48" i="156"/>
  <c r="AV48" i="156"/>
  <c r="AU48" i="156"/>
  <c r="AT48" i="156"/>
  <c r="AS48" i="156"/>
  <c r="AR48" i="156"/>
  <c r="AQ48" i="156"/>
  <c r="AJ48" i="156"/>
  <c r="AI48" i="156"/>
  <c r="AH48" i="156"/>
  <c r="AG48" i="156"/>
  <c r="AF48" i="156"/>
  <c r="AE48" i="156"/>
  <c r="X48" i="156"/>
  <c r="W48" i="156"/>
  <c r="V48" i="156"/>
  <c r="U48" i="156"/>
  <c r="T48" i="156"/>
  <c r="S48" i="156"/>
  <c r="L48" i="156"/>
  <c r="K48" i="156"/>
  <c r="J48" i="156"/>
  <c r="I48" i="156"/>
  <c r="H48" i="156"/>
  <c r="G48" i="156"/>
  <c r="BH47" i="156"/>
  <c r="BG47" i="156"/>
  <c r="BF47" i="156"/>
  <c r="BE47" i="156"/>
  <c r="BD47" i="156"/>
  <c r="BC47" i="156"/>
  <c r="AV47" i="156"/>
  <c r="AU47" i="156"/>
  <c r="AT47" i="156"/>
  <c r="AS47" i="156"/>
  <c r="AR47" i="156"/>
  <c r="AQ47" i="156"/>
  <c r="AJ47" i="156"/>
  <c r="AI47" i="156"/>
  <c r="AH47" i="156"/>
  <c r="AG47" i="156"/>
  <c r="AF47" i="156"/>
  <c r="AE47" i="156"/>
  <c r="X47" i="156"/>
  <c r="W47" i="156"/>
  <c r="V47" i="156"/>
  <c r="U47" i="156"/>
  <c r="T47" i="156"/>
  <c r="S47" i="156"/>
  <c r="L47" i="156"/>
  <c r="K47" i="156"/>
  <c r="J47" i="156"/>
  <c r="I47" i="156"/>
  <c r="H47" i="156"/>
  <c r="G47" i="156"/>
  <c r="BH46" i="156"/>
  <c r="BG46" i="156"/>
  <c r="BF46" i="156"/>
  <c r="BE46" i="156"/>
  <c r="BD46" i="156"/>
  <c r="BC46" i="156"/>
  <c r="AV46" i="156"/>
  <c r="AU46" i="156"/>
  <c r="AT46" i="156"/>
  <c r="AS46" i="156"/>
  <c r="AR46" i="156"/>
  <c r="AQ46" i="156"/>
  <c r="AJ46" i="156"/>
  <c r="AI46" i="156"/>
  <c r="AH46" i="156"/>
  <c r="AG46" i="156"/>
  <c r="AF46" i="156"/>
  <c r="AE46" i="156"/>
  <c r="X46" i="156"/>
  <c r="W46" i="156"/>
  <c r="V46" i="156"/>
  <c r="U46" i="156"/>
  <c r="T46" i="156"/>
  <c r="S46" i="156"/>
  <c r="L46" i="156"/>
  <c r="K46" i="156"/>
  <c r="J46" i="156"/>
  <c r="I46" i="156"/>
  <c r="H46" i="156"/>
  <c r="G46" i="156"/>
  <c r="BH45" i="156"/>
  <c r="BG45" i="156"/>
  <c r="BF45" i="156"/>
  <c r="BE45" i="156"/>
  <c r="BD45" i="156"/>
  <c r="BC45" i="156"/>
  <c r="AV45" i="156"/>
  <c r="AU45" i="156"/>
  <c r="AT45" i="156"/>
  <c r="AS45" i="156"/>
  <c r="AR45" i="156"/>
  <c r="AQ45" i="156"/>
  <c r="AJ45" i="156"/>
  <c r="AI45" i="156"/>
  <c r="AH45" i="156"/>
  <c r="AG45" i="156"/>
  <c r="AF45" i="156"/>
  <c r="AE45" i="156"/>
  <c r="X45" i="156"/>
  <c r="W45" i="156"/>
  <c r="V45" i="156"/>
  <c r="U45" i="156"/>
  <c r="T45" i="156"/>
  <c r="S45" i="156"/>
  <c r="L45" i="156"/>
  <c r="K45" i="156"/>
  <c r="J45" i="156"/>
  <c r="I45" i="156"/>
  <c r="H45" i="156"/>
  <c r="G45" i="156"/>
  <c r="BH44" i="156"/>
  <c r="BG44" i="156"/>
  <c r="BF44" i="156"/>
  <c r="BE44" i="156"/>
  <c r="BD44" i="156"/>
  <c r="BC44" i="156"/>
  <c r="AV44" i="156"/>
  <c r="AU44" i="156"/>
  <c r="AT44" i="156"/>
  <c r="AS44" i="156"/>
  <c r="AR44" i="156"/>
  <c r="AQ44" i="156"/>
  <c r="AJ44" i="156"/>
  <c r="AI44" i="156"/>
  <c r="AH44" i="156"/>
  <c r="AG44" i="156"/>
  <c r="AF44" i="156"/>
  <c r="AE44" i="156"/>
  <c r="X44" i="156"/>
  <c r="W44" i="156"/>
  <c r="V44" i="156"/>
  <c r="U44" i="156"/>
  <c r="T44" i="156"/>
  <c r="S44" i="156"/>
  <c r="L44" i="156"/>
  <c r="K44" i="156"/>
  <c r="J44" i="156"/>
  <c r="I44" i="156"/>
  <c r="H44" i="156"/>
  <c r="G44" i="156"/>
  <c r="BH43" i="156"/>
  <c r="BG43" i="156"/>
  <c r="BF43" i="156"/>
  <c r="BE43" i="156"/>
  <c r="BD43" i="156"/>
  <c r="BC43" i="156"/>
  <c r="AV43" i="156"/>
  <c r="AU43" i="156"/>
  <c r="AT43" i="156"/>
  <c r="AS43" i="156"/>
  <c r="AR43" i="156"/>
  <c r="AQ43" i="156"/>
  <c r="AJ43" i="156"/>
  <c r="AI43" i="156"/>
  <c r="AH43" i="156"/>
  <c r="AG43" i="156"/>
  <c r="AF43" i="156"/>
  <c r="AE43" i="156"/>
  <c r="X43" i="156"/>
  <c r="W43" i="156"/>
  <c r="V43" i="156"/>
  <c r="U43" i="156"/>
  <c r="T43" i="156"/>
  <c r="S43" i="156"/>
  <c r="L43" i="156"/>
  <c r="K43" i="156"/>
  <c r="J43" i="156"/>
  <c r="I43" i="156"/>
  <c r="H43" i="156"/>
  <c r="G43" i="156"/>
  <c r="BH42" i="156"/>
  <c r="BG42" i="156"/>
  <c r="BF42" i="156"/>
  <c r="BE42" i="156"/>
  <c r="BD42" i="156"/>
  <c r="BC42" i="156"/>
  <c r="AV42" i="156"/>
  <c r="AU42" i="156"/>
  <c r="AT42" i="156"/>
  <c r="AS42" i="156"/>
  <c r="AR42" i="156"/>
  <c r="AQ42" i="156"/>
  <c r="AJ42" i="156"/>
  <c r="AI42" i="156"/>
  <c r="AH42" i="156"/>
  <c r="AG42" i="156"/>
  <c r="AF42" i="156"/>
  <c r="AE42" i="156"/>
  <c r="X42" i="156"/>
  <c r="W42" i="156"/>
  <c r="V42" i="156"/>
  <c r="U42" i="156"/>
  <c r="T42" i="156"/>
  <c r="S42" i="156"/>
  <c r="L42" i="156"/>
  <c r="K42" i="156"/>
  <c r="J42" i="156"/>
  <c r="I42" i="156"/>
  <c r="H42" i="156"/>
  <c r="G42" i="156"/>
  <c r="BH41" i="156"/>
  <c r="BG41" i="156"/>
  <c r="BF41" i="156"/>
  <c r="BE41" i="156"/>
  <c r="BD41" i="156"/>
  <c r="BC41" i="156"/>
  <c r="AV41" i="156"/>
  <c r="AU41" i="156"/>
  <c r="AT41" i="156"/>
  <c r="AS41" i="156"/>
  <c r="AR41" i="156"/>
  <c r="AQ41" i="156"/>
  <c r="AJ41" i="156"/>
  <c r="AI41" i="156"/>
  <c r="AH41" i="156"/>
  <c r="AG41" i="156"/>
  <c r="AF41" i="156"/>
  <c r="AE41" i="156"/>
  <c r="X41" i="156"/>
  <c r="W41" i="156"/>
  <c r="V41" i="156"/>
  <c r="U41" i="156"/>
  <c r="T41" i="156"/>
  <c r="S41" i="156"/>
  <c r="L41" i="156"/>
  <c r="K41" i="156"/>
  <c r="J41" i="156"/>
  <c r="I41" i="156"/>
  <c r="H41" i="156"/>
  <c r="G41" i="156"/>
  <c r="BH40" i="156"/>
  <c r="BG40" i="156"/>
  <c r="BF40" i="156"/>
  <c r="BE40" i="156"/>
  <c r="BD40" i="156"/>
  <c r="BC40" i="156"/>
  <c r="AV40" i="156"/>
  <c r="AU40" i="156"/>
  <c r="AT40" i="156"/>
  <c r="AS40" i="156"/>
  <c r="AR40" i="156"/>
  <c r="AQ40" i="156"/>
  <c r="AJ40" i="156"/>
  <c r="AI40" i="156"/>
  <c r="AH40" i="156"/>
  <c r="AG40" i="156"/>
  <c r="AF40" i="156"/>
  <c r="AE40" i="156"/>
  <c r="X40" i="156"/>
  <c r="W40" i="156"/>
  <c r="V40" i="156"/>
  <c r="U40" i="156"/>
  <c r="T40" i="156"/>
  <c r="S40" i="156"/>
  <c r="L40" i="156"/>
  <c r="K40" i="156"/>
  <c r="J40" i="156"/>
  <c r="I40" i="156"/>
  <c r="H40" i="156"/>
  <c r="G40" i="156"/>
  <c r="BH39" i="156"/>
  <c r="BG39" i="156"/>
  <c r="BF39" i="156"/>
  <c r="BE39" i="156"/>
  <c r="BD39" i="156"/>
  <c r="BC39" i="156"/>
  <c r="AV39" i="156"/>
  <c r="AU39" i="156"/>
  <c r="AT39" i="156"/>
  <c r="AS39" i="156"/>
  <c r="AR39" i="156"/>
  <c r="AQ39" i="156"/>
  <c r="AJ39" i="156"/>
  <c r="AI39" i="156"/>
  <c r="AH39" i="156"/>
  <c r="AG39" i="156"/>
  <c r="AF39" i="156"/>
  <c r="AE39" i="156"/>
  <c r="X39" i="156"/>
  <c r="W39" i="156"/>
  <c r="V39" i="156"/>
  <c r="U39" i="156"/>
  <c r="T39" i="156"/>
  <c r="S39" i="156"/>
  <c r="L39" i="156"/>
  <c r="K39" i="156"/>
  <c r="J39" i="156"/>
  <c r="I39" i="156"/>
  <c r="H39" i="156"/>
  <c r="G39" i="156"/>
  <c r="BH38" i="156"/>
  <c r="BG38" i="156"/>
  <c r="BF38" i="156"/>
  <c r="BE38" i="156"/>
  <c r="BD38" i="156"/>
  <c r="BC38" i="156"/>
  <c r="AV38" i="156"/>
  <c r="AU38" i="156"/>
  <c r="AT38" i="156"/>
  <c r="AS38" i="156"/>
  <c r="AR38" i="156"/>
  <c r="AQ38" i="156"/>
  <c r="AJ38" i="156"/>
  <c r="AI38" i="156"/>
  <c r="AH38" i="156"/>
  <c r="AG38" i="156"/>
  <c r="AF38" i="156"/>
  <c r="AE38" i="156"/>
  <c r="X38" i="156"/>
  <c r="W38" i="156"/>
  <c r="V38" i="156"/>
  <c r="U38" i="156"/>
  <c r="T38" i="156"/>
  <c r="S38" i="156"/>
  <c r="L38" i="156"/>
  <c r="K38" i="156"/>
  <c r="J38" i="156"/>
  <c r="I38" i="156"/>
  <c r="H38" i="156"/>
  <c r="G38" i="156"/>
  <c r="BH37" i="156"/>
  <c r="BG37" i="156"/>
  <c r="BF37" i="156"/>
  <c r="BE37" i="156"/>
  <c r="BD37" i="156"/>
  <c r="BC37" i="156"/>
  <c r="AV37" i="156"/>
  <c r="AU37" i="156"/>
  <c r="AT37" i="156"/>
  <c r="AS37" i="156"/>
  <c r="AR37" i="156"/>
  <c r="AQ37" i="156"/>
  <c r="AJ37" i="156"/>
  <c r="AI37" i="156"/>
  <c r="AH37" i="156"/>
  <c r="AG37" i="156"/>
  <c r="AF37" i="156"/>
  <c r="AE37" i="156"/>
  <c r="X37" i="156"/>
  <c r="W37" i="156"/>
  <c r="V37" i="156"/>
  <c r="U37" i="156"/>
  <c r="T37" i="156"/>
  <c r="S37" i="156"/>
  <c r="L37" i="156"/>
  <c r="K37" i="156"/>
  <c r="J37" i="156"/>
  <c r="I37" i="156"/>
  <c r="H37" i="156"/>
  <c r="G37" i="156"/>
  <c r="BH36" i="156"/>
  <c r="BG36" i="156"/>
  <c r="BF36" i="156"/>
  <c r="BE36" i="156"/>
  <c r="BD36" i="156"/>
  <c r="BC36" i="156"/>
  <c r="AV36" i="156"/>
  <c r="AU36" i="156"/>
  <c r="AT36" i="156"/>
  <c r="AS36" i="156"/>
  <c r="AR36" i="156"/>
  <c r="AQ36" i="156"/>
  <c r="AJ36" i="156"/>
  <c r="AI36" i="156"/>
  <c r="AH36" i="156"/>
  <c r="AG36" i="156"/>
  <c r="AF36" i="156"/>
  <c r="AE36" i="156"/>
  <c r="X36" i="156"/>
  <c r="W36" i="156"/>
  <c r="V36" i="156"/>
  <c r="U36" i="156"/>
  <c r="T36" i="156"/>
  <c r="S36" i="156"/>
  <c r="L36" i="156"/>
  <c r="K36" i="156"/>
  <c r="J36" i="156"/>
  <c r="I36" i="156"/>
  <c r="H36" i="156"/>
  <c r="G36" i="156"/>
  <c r="BH35" i="156"/>
  <c r="BG35" i="156"/>
  <c r="BF35" i="156"/>
  <c r="BE35" i="156"/>
  <c r="BD35" i="156"/>
  <c r="BC35" i="156"/>
  <c r="AV35" i="156"/>
  <c r="AU35" i="156"/>
  <c r="AT35" i="156"/>
  <c r="AS35" i="156"/>
  <c r="AR35" i="156"/>
  <c r="AQ35" i="156"/>
  <c r="AJ35" i="156"/>
  <c r="AI35" i="156"/>
  <c r="AH35" i="156"/>
  <c r="AG35" i="156"/>
  <c r="AF35" i="156"/>
  <c r="AE35" i="156"/>
  <c r="X35" i="156"/>
  <c r="W35" i="156"/>
  <c r="V35" i="156"/>
  <c r="U35" i="156"/>
  <c r="T35" i="156"/>
  <c r="S35" i="156"/>
  <c r="L35" i="156"/>
  <c r="K35" i="156"/>
  <c r="J35" i="156"/>
  <c r="I35" i="156"/>
  <c r="H35" i="156"/>
  <c r="G35" i="156"/>
  <c r="BH34" i="156"/>
  <c r="BG34" i="156"/>
  <c r="BF34" i="156"/>
  <c r="BE34" i="156"/>
  <c r="BD34" i="156"/>
  <c r="BC34" i="156"/>
  <c r="AV34" i="156"/>
  <c r="AU34" i="156"/>
  <c r="AT34" i="156"/>
  <c r="AS34" i="156"/>
  <c r="AR34" i="156"/>
  <c r="AQ34" i="156"/>
  <c r="AJ34" i="156"/>
  <c r="AI34" i="156"/>
  <c r="AH34" i="156"/>
  <c r="AG34" i="156"/>
  <c r="AF34" i="156"/>
  <c r="AE34" i="156"/>
  <c r="X34" i="156"/>
  <c r="W34" i="156"/>
  <c r="V34" i="156"/>
  <c r="U34" i="156"/>
  <c r="T34" i="156"/>
  <c r="S34" i="156"/>
  <c r="L34" i="156"/>
  <c r="K34" i="156"/>
  <c r="J34" i="156"/>
  <c r="I34" i="156"/>
  <c r="H34" i="156"/>
  <c r="G34" i="156"/>
  <c r="BH33" i="156"/>
  <c r="BG33" i="156"/>
  <c r="BF33" i="156"/>
  <c r="BE33" i="156"/>
  <c r="BD33" i="156"/>
  <c r="BC33" i="156"/>
  <c r="AV33" i="156"/>
  <c r="AU33" i="156"/>
  <c r="AT33" i="156"/>
  <c r="AS33" i="156"/>
  <c r="AR33" i="156"/>
  <c r="AQ33" i="156"/>
  <c r="AJ33" i="156"/>
  <c r="AI33" i="156"/>
  <c r="AH33" i="156"/>
  <c r="AG33" i="156"/>
  <c r="AF33" i="156"/>
  <c r="AE33" i="156"/>
  <c r="X33" i="156"/>
  <c r="W33" i="156"/>
  <c r="V33" i="156"/>
  <c r="U33" i="156"/>
  <c r="T33" i="156"/>
  <c r="S33" i="156"/>
  <c r="L33" i="156"/>
  <c r="K33" i="156"/>
  <c r="J33" i="156"/>
  <c r="I33" i="156"/>
  <c r="H33" i="156"/>
  <c r="G33" i="156"/>
  <c r="BH32" i="156"/>
  <c r="BG32" i="156"/>
  <c r="BF32" i="156"/>
  <c r="BE32" i="156"/>
  <c r="BD32" i="156"/>
  <c r="BC32" i="156"/>
  <c r="AV32" i="156"/>
  <c r="AU32" i="156"/>
  <c r="AT32" i="156"/>
  <c r="AS32" i="156"/>
  <c r="AR32" i="156"/>
  <c r="AQ32" i="156"/>
  <c r="AJ32" i="156"/>
  <c r="AI32" i="156"/>
  <c r="AH32" i="156"/>
  <c r="AG32" i="156"/>
  <c r="AF32" i="156"/>
  <c r="AE32" i="156"/>
  <c r="X32" i="156"/>
  <c r="W32" i="156"/>
  <c r="V32" i="156"/>
  <c r="U32" i="156"/>
  <c r="T32" i="156"/>
  <c r="S32" i="156"/>
  <c r="L32" i="156"/>
  <c r="K32" i="156"/>
  <c r="J32" i="156"/>
  <c r="I32" i="156"/>
  <c r="H32" i="156"/>
  <c r="G32" i="156"/>
  <c r="BH31" i="156"/>
  <c r="BG31" i="156"/>
  <c r="BF31" i="156"/>
  <c r="BE31" i="156"/>
  <c r="BD31" i="156"/>
  <c r="BC31" i="156"/>
  <c r="AV31" i="156"/>
  <c r="AU31" i="156"/>
  <c r="AT31" i="156"/>
  <c r="AS31" i="156"/>
  <c r="AR31" i="156"/>
  <c r="AQ31" i="156"/>
  <c r="AJ31" i="156"/>
  <c r="AI31" i="156"/>
  <c r="AH31" i="156"/>
  <c r="AG31" i="156"/>
  <c r="AF31" i="156"/>
  <c r="AE31" i="156"/>
  <c r="X31" i="156"/>
  <c r="W31" i="156"/>
  <c r="V31" i="156"/>
  <c r="U31" i="156"/>
  <c r="T31" i="156"/>
  <c r="S31" i="156"/>
  <c r="L31" i="156"/>
  <c r="K31" i="156"/>
  <c r="J31" i="156"/>
  <c r="I31" i="156"/>
  <c r="H31" i="156"/>
  <c r="G31" i="156"/>
  <c r="BH30" i="156"/>
  <c r="BG30" i="156"/>
  <c r="BF30" i="156"/>
  <c r="BE30" i="156"/>
  <c r="BD30" i="156"/>
  <c r="BC30" i="156"/>
  <c r="AV30" i="156"/>
  <c r="AU30" i="156"/>
  <c r="AT30" i="156"/>
  <c r="AS30" i="156"/>
  <c r="AR30" i="156"/>
  <c r="AQ30" i="156"/>
  <c r="AJ30" i="156"/>
  <c r="AI30" i="156"/>
  <c r="AH30" i="156"/>
  <c r="AG30" i="156"/>
  <c r="AF30" i="156"/>
  <c r="AE30" i="156"/>
  <c r="X30" i="156"/>
  <c r="W30" i="156"/>
  <c r="V30" i="156"/>
  <c r="U30" i="156"/>
  <c r="T30" i="156"/>
  <c r="S30" i="156"/>
  <c r="L30" i="156"/>
  <c r="K30" i="156"/>
  <c r="J30" i="156"/>
  <c r="I30" i="156"/>
  <c r="H30" i="156"/>
  <c r="G30" i="156"/>
  <c r="BH29" i="156"/>
  <c r="BG29" i="156"/>
  <c r="BF29" i="156"/>
  <c r="BE29" i="156"/>
  <c r="BD29" i="156"/>
  <c r="BC29" i="156"/>
  <c r="AV29" i="156"/>
  <c r="AU29" i="156"/>
  <c r="AT29" i="156"/>
  <c r="AS29" i="156"/>
  <c r="AR29" i="156"/>
  <c r="AQ29" i="156"/>
  <c r="AJ29" i="156"/>
  <c r="AI29" i="156"/>
  <c r="AH29" i="156"/>
  <c r="AG29" i="156"/>
  <c r="AF29" i="156"/>
  <c r="AE29" i="156"/>
  <c r="X29" i="156"/>
  <c r="W29" i="156"/>
  <c r="V29" i="156"/>
  <c r="U29" i="156"/>
  <c r="T29" i="156"/>
  <c r="S29" i="156"/>
  <c r="L29" i="156"/>
  <c r="K29" i="156"/>
  <c r="J29" i="156"/>
  <c r="I29" i="156"/>
  <c r="H29" i="156"/>
  <c r="G29" i="156"/>
  <c r="BH28" i="156"/>
  <c r="BG28" i="156"/>
  <c r="BF28" i="156"/>
  <c r="BE28" i="156"/>
  <c r="BD28" i="156"/>
  <c r="BC28" i="156"/>
  <c r="AV28" i="156"/>
  <c r="AU28" i="156"/>
  <c r="AT28" i="156"/>
  <c r="AS28" i="156"/>
  <c r="AR28" i="156"/>
  <c r="AQ28" i="156"/>
  <c r="AJ28" i="156"/>
  <c r="AI28" i="156"/>
  <c r="AH28" i="156"/>
  <c r="AG28" i="156"/>
  <c r="AF28" i="156"/>
  <c r="AE28" i="156"/>
  <c r="X28" i="156"/>
  <c r="W28" i="156"/>
  <c r="V28" i="156"/>
  <c r="U28" i="156"/>
  <c r="T28" i="156"/>
  <c r="S28" i="156"/>
  <c r="L28" i="156"/>
  <c r="K28" i="156"/>
  <c r="J28" i="156"/>
  <c r="I28" i="156"/>
  <c r="H28" i="156"/>
  <c r="G28" i="156"/>
  <c r="BH27" i="156"/>
  <c r="BG27" i="156"/>
  <c r="BF27" i="156"/>
  <c r="BE27" i="156"/>
  <c r="BD27" i="156"/>
  <c r="BC27" i="156"/>
  <c r="AV27" i="156"/>
  <c r="AU27" i="156"/>
  <c r="AT27" i="156"/>
  <c r="AS27" i="156"/>
  <c r="AR27" i="156"/>
  <c r="AQ27" i="156"/>
  <c r="AJ27" i="156"/>
  <c r="AI27" i="156"/>
  <c r="AH27" i="156"/>
  <c r="AG27" i="156"/>
  <c r="AF27" i="156"/>
  <c r="AE27" i="156"/>
  <c r="X27" i="156"/>
  <c r="W27" i="156"/>
  <c r="V27" i="156"/>
  <c r="U27" i="156"/>
  <c r="T27" i="156"/>
  <c r="S27" i="156"/>
  <c r="L27" i="156"/>
  <c r="K27" i="156"/>
  <c r="J27" i="156"/>
  <c r="I27" i="156"/>
  <c r="H27" i="156"/>
  <c r="G27" i="156"/>
  <c r="BH26" i="156"/>
  <c r="BG26" i="156"/>
  <c r="BF26" i="156"/>
  <c r="BE26" i="156"/>
  <c r="BD26" i="156"/>
  <c r="BC26" i="156"/>
  <c r="AV26" i="156"/>
  <c r="AU26" i="156"/>
  <c r="AT26" i="156"/>
  <c r="AS26" i="156"/>
  <c r="AR26" i="156"/>
  <c r="AQ26" i="156"/>
  <c r="AJ26" i="156"/>
  <c r="AI26" i="156"/>
  <c r="AH26" i="156"/>
  <c r="AG26" i="156"/>
  <c r="AF26" i="156"/>
  <c r="AE26" i="156"/>
  <c r="X26" i="156"/>
  <c r="W26" i="156"/>
  <c r="V26" i="156"/>
  <c r="U26" i="156"/>
  <c r="T26" i="156"/>
  <c r="S26" i="156"/>
  <c r="L26" i="156"/>
  <c r="K26" i="156"/>
  <c r="J26" i="156"/>
  <c r="I26" i="156"/>
  <c r="H26" i="156"/>
  <c r="G26" i="156"/>
  <c r="BH25" i="156"/>
  <c r="BG25" i="156"/>
  <c r="BF25" i="156"/>
  <c r="BE25" i="156"/>
  <c r="BD25" i="156"/>
  <c r="BC25" i="156"/>
  <c r="AV25" i="156"/>
  <c r="AU25" i="156"/>
  <c r="AT25" i="156"/>
  <c r="AS25" i="156"/>
  <c r="AR25" i="156"/>
  <c r="AQ25" i="156"/>
  <c r="AJ25" i="156"/>
  <c r="AI25" i="156"/>
  <c r="AH25" i="156"/>
  <c r="AG25" i="156"/>
  <c r="AF25" i="156"/>
  <c r="AE25" i="156"/>
  <c r="X25" i="156"/>
  <c r="W25" i="156"/>
  <c r="V25" i="156"/>
  <c r="U25" i="156"/>
  <c r="T25" i="156"/>
  <c r="S25" i="156"/>
  <c r="L25" i="156"/>
  <c r="K25" i="156"/>
  <c r="J25" i="156"/>
  <c r="I25" i="156"/>
  <c r="H25" i="156"/>
  <c r="G25" i="156"/>
  <c r="BH24" i="156"/>
  <c r="BG24" i="156"/>
  <c r="BF24" i="156"/>
  <c r="BE24" i="156"/>
  <c r="BD24" i="156"/>
  <c r="BC24" i="156"/>
  <c r="AV24" i="156"/>
  <c r="AU24" i="156"/>
  <c r="AT24" i="156"/>
  <c r="AS24" i="156"/>
  <c r="AR24" i="156"/>
  <c r="AQ24" i="156"/>
  <c r="AJ24" i="156"/>
  <c r="AI24" i="156"/>
  <c r="AH24" i="156"/>
  <c r="AG24" i="156"/>
  <c r="AF24" i="156"/>
  <c r="AE24" i="156"/>
  <c r="X24" i="156"/>
  <c r="W24" i="156"/>
  <c r="V24" i="156"/>
  <c r="U24" i="156"/>
  <c r="T24" i="156"/>
  <c r="S24" i="156"/>
  <c r="L24" i="156"/>
  <c r="K24" i="156"/>
  <c r="J24" i="156"/>
  <c r="I24" i="156"/>
  <c r="H24" i="156"/>
  <c r="G24" i="156"/>
  <c r="BH23" i="156"/>
  <c r="BG23" i="156"/>
  <c r="BF23" i="156"/>
  <c r="BE23" i="156"/>
  <c r="BD23" i="156"/>
  <c r="BC23" i="156"/>
  <c r="AV23" i="156"/>
  <c r="AU23" i="156"/>
  <c r="AT23" i="156"/>
  <c r="AS23" i="156"/>
  <c r="AR23" i="156"/>
  <c r="AQ23" i="156"/>
  <c r="AJ23" i="156"/>
  <c r="AI23" i="156"/>
  <c r="AH23" i="156"/>
  <c r="AG23" i="156"/>
  <c r="AF23" i="156"/>
  <c r="AE23" i="156"/>
  <c r="X23" i="156"/>
  <c r="W23" i="156"/>
  <c r="V23" i="156"/>
  <c r="U23" i="156"/>
  <c r="T23" i="156"/>
  <c r="S23" i="156"/>
  <c r="L23" i="156"/>
  <c r="K23" i="156"/>
  <c r="J23" i="156"/>
  <c r="I23" i="156"/>
  <c r="H23" i="156"/>
  <c r="G23" i="156"/>
  <c r="BH22" i="156"/>
  <c r="BG22" i="156"/>
  <c r="BF22" i="156"/>
  <c r="BE22" i="156"/>
  <c r="BD22" i="156"/>
  <c r="BC22" i="156"/>
  <c r="AV22" i="156"/>
  <c r="AU22" i="156"/>
  <c r="AT22" i="156"/>
  <c r="AS22" i="156"/>
  <c r="AR22" i="156"/>
  <c r="AQ22" i="156"/>
  <c r="AJ22" i="156"/>
  <c r="AI22" i="156"/>
  <c r="AH22" i="156"/>
  <c r="AG22" i="156"/>
  <c r="AF22" i="156"/>
  <c r="AE22" i="156"/>
  <c r="X22" i="156"/>
  <c r="W22" i="156"/>
  <c r="V22" i="156"/>
  <c r="U22" i="156"/>
  <c r="T22" i="156"/>
  <c r="S22" i="156"/>
  <c r="L22" i="156"/>
  <c r="K22" i="156"/>
  <c r="J22" i="156"/>
  <c r="I22" i="156"/>
  <c r="H22" i="156"/>
  <c r="G22" i="156"/>
  <c r="BH21" i="156"/>
  <c r="BG21" i="156"/>
  <c r="BF21" i="156"/>
  <c r="BE21" i="156"/>
  <c r="BD21" i="156"/>
  <c r="BC21" i="156"/>
  <c r="AV21" i="156"/>
  <c r="AU21" i="156"/>
  <c r="AT21" i="156"/>
  <c r="AS21" i="156"/>
  <c r="AR21" i="156"/>
  <c r="AQ21" i="156"/>
  <c r="AJ21" i="156"/>
  <c r="AI21" i="156"/>
  <c r="AH21" i="156"/>
  <c r="AG21" i="156"/>
  <c r="AF21" i="156"/>
  <c r="AE21" i="156"/>
  <c r="X21" i="156"/>
  <c r="W21" i="156"/>
  <c r="V21" i="156"/>
  <c r="U21" i="156"/>
  <c r="T21" i="156"/>
  <c r="S21" i="156"/>
  <c r="L21" i="156"/>
  <c r="K21" i="156"/>
  <c r="J21" i="156"/>
  <c r="I21" i="156"/>
  <c r="H21" i="156"/>
  <c r="G21" i="156"/>
  <c r="BH20" i="156"/>
  <c r="BG20" i="156"/>
  <c r="BF20" i="156"/>
  <c r="BE20" i="156"/>
  <c r="BD20" i="156"/>
  <c r="BC20" i="156"/>
  <c r="AV20" i="156"/>
  <c r="AU20" i="156"/>
  <c r="AT20" i="156"/>
  <c r="AS20" i="156"/>
  <c r="AR20" i="156"/>
  <c r="AQ20" i="156"/>
  <c r="AJ20" i="156"/>
  <c r="AI20" i="156"/>
  <c r="AH20" i="156"/>
  <c r="AG20" i="156"/>
  <c r="AF20" i="156"/>
  <c r="AE20" i="156"/>
  <c r="X20" i="156"/>
  <c r="W20" i="156"/>
  <c r="V20" i="156"/>
  <c r="U20" i="156"/>
  <c r="T20" i="156"/>
  <c r="S20" i="156"/>
  <c r="L20" i="156"/>
  <c r="K20" i="156"/>
  <c r="J20" i="156"/>
  <c r="I20" i="156"/>
  <c r="H20" i="156"/>
  <c r="G20" i="156"/>
  <c r="BH19" i="156"/>
  <c r="BG19" i="156"/>
  <c r="BF19" i="156"/>
  <c r="BE19" i="156"/>
  <c r="BD19" i="156"/>
  <c r="BC19" i="156"/>
  <c r="AV19" i="156"/>
  <c r="AU19" i="156"/>
  <c r="AT19" i="156"/>
  <c r="AS19" i="156"/>
  <c r="AR19" i="156"/>
  <c r="AQ19" i="156"/>
  <c r="AJ19" i="156"/>
  <c r="AI19" i="156"/>
  <c r="AH19" i="156"/>
  <c r="AG19" i="156"/>
  <c r="AF19" i="156"/>
  <c r="AE19" i="156"/>
  <c r="X19" i="156"/>
  <c r="W19" i="156"/>
  <c r="V19" i="156"/>
  <c r="U19" i="156"/>
  <c r="T19" i="156"/>
  <c r="S19" i="156"/>
  <c r="L19" i="156"/>
  <c r="K19" i="156"/>
  <c r="J19" i="156"/>
  <c r="I19" i="156"/>
  <c r="H19" i="156"/>
  <c r="G19" i="156"/>
  <c r="BH18" i="156"/>
  <c r="BG18" i="156"/>
  <c r="BF18" i="156"/>
  <c r="BE18" i="156"/>
  <c r="BD18" i="156"/>
  <c r="BC18" i="156"/>
  <c r="AV18" i="156"/>
  <c r="AU18" i="156"/>
  <c r="AT18" i="156"/>
  <c r="AS18" i="156"/>
  <c r="AR18" i="156"/>
  <c r="AQ18" i="156"/>
  <c r="AJ18" i="156"/>
  <c r="AI18" i="156"/>
  <c r="AH18" i="156"/>
  <c r="AG18" i="156"/>
  <c r="AF18" i="156"/>
  <c r="AE18" i="156"/>
  <c r="X18" i="156"/>
  <c r="W18" i="156"/>
  <c r="V18" i="156"/>
  <c r="U18" i="156"/>
  <c r="T18" i="156"/>
  <c r="S18" i="156"/>
  <c r="L18" i="156"/>
  <c r="K18" i="156"/>
  <c r="J18" i="156"/>
  <c r="I18" i="156"/>
  <c r="H18" i="156"/>
  <c r="G18" i="156"/>
  <c r="BH17" i="156"/>
  <c r="BG17" i="156"/>
  <c r="BF17" i="156"/>
  <c r="BE17" i="156"/>
  <c r="BD17" i="156"/>
  <c r="BC17" i="156"/>
  <c r="AV17" i="156"/>
  <c r="AU17" i="156"/>
  <c r="AT17" i="156"/>
  <c r="AS17" i="156"/>
  <c r="AR17" i="156"/>
  <c r="AQ17" i="156"/>
  <c r="AJ17" i="156"/>
  <c r="AI17" i="156"/>
  <c r="AH17" i="156"/>
  <c r="AG17" i="156"/>
  <c r="AF17" i="156"/>
  <c r="AE17" i="156"/>
  <c r="X17" i="156"/>
  <c r="W17" i="156"/>
  <c r="V17" i="156"/>
  <c r="U17" i="156"/>
  <c r="T17" i="156"/>
  <c r="S17" i="156"/>
  <c r="L17" i="156"/>
  <c r="K17" i="156"/>
  <c r="J17" i="156"/>
  <c r="I17" i="156"/>
  <c r="H17" i="156"/>
  <c r="G17" i="156"/>
  <c r="BH16" i="156"/>
  <c r="BG16" i="156"/>
  <c r="BF16" i="156"/>
  <c r="BE16" i="156"/>
  <c r="BD16" i="156"/>
  <c r="BC16" i="156"/>
  <c r="AV16" i="156"/>
  <c r="AU16" i="156"/>
  <c r="AT16" i="156"/>
  <c r="AS16" i="156"/>
  <c r="AR16" i="156"/>
  <c r="AQ16" i="156"/>
  <c r="AJ16" i="156"/>
  <c r="AI16" i="156"/>
  <c r="AH16" i="156"/>
  <c r="AG16" i="156"/>
  <c r="AF16" i="156"/>
  <c r="AE16" i="156"/>
  <c r="X16" i="156"/>
  <c r="W16" i="156"/>
  <c r="V16" i="156"/>
  <c r="U16" i="156"/>
  <c r="T16" i="156"/>
  <c r="S16" i="156"/>
  <c r="L16" i="156"/>
  <c r="K16" i="156"/>
  <c r="J16" i="156"/>
  <c r="I16" i="156"/>
  <c r="H16" i="156"/>
  <c r="G16" i="156"/>
  <c r="BH15" i="156"/>
  <c r="BG15" i="156"/>
  <c r="BF15" i="156"/>
  <c r="BE15" i="156"/>
  <c r="BD15" i="156"/>
  <c r="BC15" i="156"/>
  <c r="AV15" i="156"/>
  <c r="AU15" i="156"/>
  <c r="AT15" i="156"/>
  <c r="AS15" i="156"/>
  <c r="AR15" i="156"/>
  <c r="AQ15" i="156"/>
  <c r="AJ15" i="156"/>
  <c r="AI15" i="156"/>
  <c r="AH15" i="156"/>
  <c r="AG15" i="156"/>
  <c r="AF15" i="156"/>
  <c r="AE15" i="156"/>
  <c r="X15" i="156"/>
  <c r="W15" i="156"/>
  <c r="V15" i="156"/>
  <c r="U15" i="156"/>
  <c r="T15" i="156"/>
  <c r="S15" i="156"/>
  <c r="L15" i="156"/>
  <c r="K15" i="156"/>
  <c r="J15" i="156"/>
  <c r="I15" i="156"/>
  <c r="H15" i="156"/>
  <c r="G15" i="156"/>
  <c r="BH14" i="156"/>
  <c r="BG14" i="156"/>
  <c r="BF14" i="156"/>
  <c r="BE14" i="156"/>
  <c r="BD14" i="156"/>
  <c r="BC14" i="156"/>
  <c r="AV14" i="156"/>
  <c r="AU14" i="156"/>
  <c r="AT14" i="156"/>
  <c r="AS14" i="156"/>
  <c r="AR14" i="156"/>
  <c r="AQ14" i="156"/>
  <c r="AJ14" i="156"/>
  <c r="AI14" i="156"/>
  <c r="AH14" i="156"/>
  <c r="AG14" i="156"/>
  <c r="AF14" i="156"/>
  <c r="AE14" i="156"/>
  <c r="X14" i="156"/>
  <c r="W14" i="156"/>
  <c r="V14" i="156"/>
  <c r="U14" i="156"/>
  <c r="T14" i="156"/>
  <c r="S14" i="156"/>
  <c r="L14" i="156"/>
  <c r="K14" i="156"/>
  <c r="J14" i="156"/>
  <c r="I14" i="156"/>
  <c r="H14" i="156"/>
  <c r="G14" i="156"/>
  <c r="BH13" i="156"/>
  <c r="BG13" i="156"/>
  <c r="BF13" i="156"/>
  <c r="BE13" i="156"/>
  <c r="BD13" i="156"/>
  <c r="BC13" i="156"/>
  <c r="AV13" i="156"/>
  <c r="AU13" i="156"/>
  <c r="AT13" i="156"/>
  <c r="AS13" i="156"/>
  <c r="AR13" i="156"/>
  <c r="AQ13" i="156"/>
  <c r="AJ13" i="156"/>
  <c r="AI13" i="156"/>
  <c r="AH13" i="156"/>
  <c r="AG13" i="156"/>
  <c r="AF13" i="156"/>
  <c r="AE13" i="156"/>
  <c r="X13" i="156"/>
  <c r="W13" i="156"/>
  <c r="V13" i="156"/>
  <c r="U13" i="156"/>
  <c r="T13" i="156"/>
  <c r="S13" i="156"/>
  <c r="L13" i="156"/>
  <c r="K13" i="156"/>
  <c r="J13" i="156"/>
  <c r="I13" i="156"/>
  <c r="H13" i="156"/>
  <c r="G13" i="156"/>
  <c r="BH12" i="156"/>
  <c r="BG12" i="156"/>
  <c r="BF12" i="156"/>
  <c r="BE12" i="156"/>
  <c r="BD12" i="156"/>
  <c r="BC12" i="156"/>
  <c r="AV12" i="156"/>
  <c r="AU12" i="156"/>
  <c r="AT12" i="156"/>
  <c r="AS12" i="156"/>
  <c r="AR12" i="156"/>
  <c r="AQ12" i="156"/>
  <c r="AJ12" i="156"/>
  <c r="AI12" i="156"/>
  <c r="AH12" i="156"/>
  <c r="AG12" i="156"/>
  <c r="AF12" i="156"/>
  <c r="AE12" i="156"/>
  <c r="X12" i="156"/>
  <c r="W12" i="156"/>
  <c r="V12" i="156"/>
  <c r="U12" i="156"/>
  <c r="T12" i="156"/>
  <c r="S12" i="156"/>
  <c r="L12" i="156"/>
  <c r="K12" i="156"/>
  <c r="J12" i="156"/>
  <c r="I12" i="156"/>
  <c r="H12" i="156"/>
  <c r="G12" i="156"/>
  <c r="BH11" i="156"/>
  <c r="BG11" i="156"/>
  <c r="BF11" i="156"/>
  <c r="BE11" i="156"/>
  <c r="BD11" i="156"/>
  <c r="BC11" i="156"/>
  <c r="AV11" i="156"/>
  <c r="AU11" i="156"/>
  <c r="AT11" i="156"/>
  <c r="AS11" i="156"/>
  <c r="AR11" i="156"/>
  <c r="AQ11" i="156"/>
  <c r="AJ11" i="156"/>
  <c r="AI11" i="156"/>
  <c r="AH11" i="156"/>
  <c r="AG11" i="156"/>
  <c r="AF11" i="156"/>
  <c r="AE11" i="156"/>
  <c r="X11" i="156"/>
  <c r="W11" i="156"/>
  <c r="V11" i="156"/>
  <c r="U11" i="156"/>
  <c r="T11" i="156"/>
  <c r="S11" i="156"/>
  <c r="L11" i="156"/>
  <c r="K11" i="156"/>
  <c r="J11" i="156"/>
  <c r="I11" i="156"/>
  <c r="H11" i="156"/>
  <c r="G11" i="156"/>
  <c r="BH10" i="156"/>
  <c r="BG10" i="156"/>
  <c r="BF10" i="156"/>
  <c r="BE10" i="156"/>
  <c r="BD10" i="156"/>
  <c r="BC10" i="156"/>
  <c r="AV10" i="156"/>
  <c r="AU10" i="156"/>
  <c r="AT10" i="156"/>
  <c r="AS10" i="156"/>
  <c r="AR10" i="156"/>
  <c r="AQ10" i="156"/>
  <c r="AJ10" i="156"/>
  <c r="AI10" i="156"/>
  <c r="AH10" i="156"/>
  <c r="AG10" i="156"/>
  <c r="AF10" i="156"/>
  <c r="AE10" i="156"/>
  <c r="X10" i="156"/>
  <c r="W10" i="156"/>
  <c r="V10" i="156"/>
  <c r="U10" i="156"/>
  <c r="T10" i="156"/>
  <c r="S10" i="156"/>
  <c r="L10" i="156"/>
  <c r="K10" i="156"/>
  <c r="J10" i="156"/>
  <c r="I10" i="156"/>
  <c r="H10" i="156"/>
  <c r="G10" i="156"/>
  <c r="BH9" i="156"/>
  <c r="BG9" i="156"/>
  <c r="BF9" i="156"/>
  <c r="BE9" i="156"/>
  <c r="BD9" i="156"/>
  <c r="BC9" i="156"/>
  <c r="AV9" i="156"/>
  <c r="AU9" i="156"/>
  <c r="AT9" i="156"/>
  <c r="AS9" i="156"/>
  <c r="AR9" i="156"/>
  <c r="AQ9" i="156"/>
  <c r="AJ9" i="156"/>
  <c r="AI9" i="156"/>
  <c r="AH9" i="156"/>
  <c r="AG9" i="156"/>
  <c r="AF9" i="156"/>
  <c r="AE9" i="156"/>
  <c r="X9" i="156"/>
  <c r="W9" i="156"/>
  <c r="V9" i="156"/>
  <c r="U9" i="156"/>
  <c r="T9" i="156"/>
  <c r="S9" i="156"/>
  <c r="L9" i="156"/>
  <c r="K9" i="156"/>
  <c r="J9" i="156"/>
  <c r="I9" i="156"/>
  <c r="H9" i="156"/>
  <c r="G9" i="156"/>
  <c r="BH8" i="156"/>
  <c r="BG8" i="156"/>
  <c r="BF8" i="156"/>
  <c r="BE8" i="156"/>
  <c r="BD8" i="156"/>
  <c r="BC8" i="156"/>
  <c r="AV8" i="156"/>
  <c r="AU8" i="156"/>
  <c r="AT8" i="156"/>
  <c r="AS8" i="156"/>
  <c r="AR8" i="156"/>
  <c r="AQ8" i="156"/>
  <c r="AJ8" i="156"/>
  <c r="AI8" i="156"/>
  <c r="AH8" i="156"/>
  <c r="AG8" i="156"/>
  <c r="AF8" i="156"/>
  <c r="AE8" i="156"/>
  <c r="X8" i="156"/>
  <c r="W8" i="156"/>
  <c r="V8" i="156"/>
  <c r="U8" i="156"/>
  <c r="T8" i="156"/>
  <c r="S8" i="156"/>
  <c r="L8" i="156"/>
  <c r="K8" i="156"/>
  <c r="J8" i="156"/>
  <c r="I8" i="156"/>
  <c r="H8" i="156"/>
  <c r="G8" i="156"/>
  <c r="BH7" i="156"/>
  <c r="BG7" i="156"/>
  <c r="BF7" i="156"/>
  <c r="BE7" i="156"/>
  <c r="BD7" i="156"/>
  <c r="BC7" i="156"/>
  <c r="AV7" i="156"/>
  <c r="AU7" i="156"/>
  <c r="AT7" i="156"/>
  <c r="AS7" i="156"/>
  <c r="AR7" i="156"/>
  <c r="AQ7" i="156"/>
  <c r="AJ7" i="156"/>
  <c r="AI7" i="156"/>
  <c r="AH7" i="156"/>
  <c r="AG7" i="156"/>
  <c r="AF7" i="156"/>
  <c r="AE7" i="156"/>
  <c r="X7" i="156"/>
  <c r="W7" i="156"/>
  <c r="V7" i="156"/>
  <c r="U7" i="156"/>
  <c r="T7" i="156"/>
  <c r="S7" i="156"/>
  <c r="L7" i="156"/>
  <c r="K7" i="156"/>
  <c r="J7" i="156"/>
  <c r="I7" i="156"/>
  <c r="H7" i="156"/>
  <c r="G7" i="156"/>
  <c r="BY6" i="156"/>
  <c r="BX6" i="156"/>
  <c r="BZ6" i="156" s="1"/>
  <c r="BW6" i="156"/>
  <c r="BH6" i="156"/>
  <c r="BG6" i="156"/>
  <c r="BF6" i="156"/>
  <c r="BE6" i="156"/>
  <c r="BD6" i="156"/>
  <c r="BC6" i="156"/>
  <c r="AV6" i="156"/>
  <c r="AU6" i="156"/>
  <c r="AT6" i="156"/>
  <c r="AS6" i="156"/>
  <c r="AR6" i="156"/>
  <c r="AQ6" i="156"/>
  <c r="AJ6" i="156"/>
  <c r="AI6" i="156"/>
  <c r="AH6" i="156"/>
  <c r="AG6" i="156"/>
  <c r="AF6" i="156"/>
  <c r="AE6" i="156"/>
  <c r="X6" i="156"/>
  <c r="W6" i="156"/>
  <c r="V6" i="156"/>
  <c r="U6" i="156"/>
  <c r="T6" i="156"/>
  <c r="S6" i="156"/>
  <c r="L6" i="156"/>
  <c r="K6" i="156"/>
  <c r="J6" i="156"/>
  <c r="I6" i="156"/>
  <c r="H6" i="156"/>
  <c r="G6" i="156"/>
  <c r="BZ5" i="156"/>
  <c r="BX5" i="156"/>
  <c r="BW5" i="156"/>
  <c r="BY5" i="156" s="1"/>
  <c r="BH5" i="156"/>
  <c r="BG5" i="156"/>
  <c r="BF5" i="156"/>
  <c r="BE5" i="156"/>
  <c r="BD5" i="156"/>
  <c r="BC5" i="156"/>
  <c r="AV5" i="156"/>
  <c r="AU5" i="156"/>
  <c r="AT5" i="156"/>
  <c r="AS5" i="156"/>
  <c r="AR5" i="156"/>
  <c r="AQ5" i="156"/>
  <c r="AJ5" i="156"/>
  <c r="AI5" i="156"/>
  <c r="AH5" i="156"/>
  <c r="AG5" i="156"/>
  <c r="AF5" i="156"/>
  <c r="AE5" i="156"/>
  <c r="X5" i="156"/>
  <c r="W5" i="156"/>
  <c r="V5" i="156"/>
  <c r="U5" i="156"/>
  <c r="T5" i="156"/>
  <c r="S5" i="156"/>
  <c r="L5" i="156"/>
  <c r="K5" i="156"/>
  <c r="J5" i="156"/>
  <c r="I5" i="156"/>
  <c r="H5" i="156"/>
  <c r="G5" i="156"/>
  <c r="BX4" i="156"/>
  <c r="BZ4" i="156" s="1"/>
  <c r="BW4" i="156"/>
  <c r="BH4" i="156"/>
  <c r="BG4" i="156"/>
  <c r="BF4" i="156"/>
  <c r="BE4" i="156"/>
  <c r="BD4" i="156"/>
  <c r="BC4" i="156"/>
  <c r="AV4" i="156"/>
  <c r="AU4" i="156"/>
  <c r="AT4" i="156"/>
  <c r="AS4" i="156"/>
  <c r="AR4" i="156"/>
  <c r="AQ4" i="156"/>
  <c r="AJ4" i="156"/>
  <c r="AI4" i="156"/>
  <c r="AH4" i="156"/>
  <c r="AG4" i="156"/>
  <c r="AF4" i="156"/>
  <c r="AE4" i="156"/>
  <c r="X4" i="156"/>
  <c r="W4" i="156"/>
  <c r="V4" i="156"/>
  <c r="U4" i="156"/>
  <c r="T4" i="156"/>
  <c r="S4" i="156"/>
  <c r="L4" i="156"/>
  <c r="K4" i="156"/>
  <c r="J4" i="156"/>
  <c r="I4" i="156"/>
  <c r="H4" i="156"/>
  <c r="G4" i="156"/>
  <c r="BX3" i="156"/>
  <c r="BW3" i="156"/>
  <c r="BZ3" i="156" s="1"/>
  <c r="BH3" i="156"/>
  <c r="BG3" i="156"/>
  <c r="BF3" i="156"/>
  <c r="BE3" i="156"/>
  <c r="BD3" i="156"/>
  <c r="BC3" i="156"/>
  <c r="AV3" i="156"/>
  <c r="AU3" i="156"/>
  <c r="AT3" i="156"/>
  <c r="AS3" i="156"/>
  <c r="AR3" i="156"/>
  <c r="AQ3" i="156"/>
  <c r="AJ3" i="156"/>
  <c r="AI3" i="156"/>
  <c r="AH3" i="156"/>
  <c r="AG3" i="156"/>
  <c r="AF3" i="156"/>
  <c r="AE3" i="156"/>
  <c r="X3" i="156"/>
  <c r="W3" i="156"/>
  <c r="V3" i="156"/>
  <c r="U3" i="156"/>
  <c r="T3" i="156"/>
  <c r="S3" i="156"/>
  <c r="L3" i="156"/>
  <c r="K3" i="156"/>
  <c r="J3" i="156"/>
  <c r="I3" i="156"/>
  <c r="H3" i="156"/>
  <c r="G3" i="156"/>
  <c r="BY2" i="156"/>
  <c r="BX2" i="156"/>
  <c r="BZ2" i="156" s="1"/>
  <c r="BW2" i="156"/>
  <c r="BY3" i="156" l="1"/>
  <c r="BY4" i="156"/>
  <c r="K25" i="111" l="1"/>
  <c r="L26" i="111"/>
  <c r="N26" i="111" s="1"/>
  <c r="K26" i="111"/>
  <c r="L25" i="111"/>
  <c r="N24" i="111"/>
  <c r="M24" i="111"/>
  <c r="L24" i="111"/>
  <c r="K24" i="111"/>
  <c r="L23" i="111"/>
  <c r="K23" i="111"/>
  <c r="M23" i="111" s="1"/>
  <c r="L15" i="111"/>
  <c r="N15" i="111"/>
  <c r="L14" i="111"/>
  <c r="M14" i="111" s="1"/>
  <c r="K14" i="111"/>
  <c r="N14" i="111" s="1"/>
  <c r="N13" i="111"/>
  <c r="M13" i="111"/>
  <c r="L13" i="111"/>
  <c r="K13" i="111"/>
  <c r="L12" i="111"/>
  <c r="K12" i="111"/>
  <c r="N12" i="111" s="1"/>
  <c r="N7" i="111"/>
  <c r="N8" i="111"/>
  <c r="M6" i="111"/>
  <c r="M7" i="111"/>
  <c r="M8" i="111"/>
  <c r="N5" i="111"/>
  <c r="M5" i="111"/>
  <c r="L6" i="111"/>
  <c r="L7" i="111"/>
  <c r="L8" i="111"/>
  <c r="L5" i="111"/>
  <c r="K7" i="111"/>
  <c r="K6" i="111"/>
  <c r="N6" i="111" s="1"/>
  <c r="K8" i="111"/>
  <c r="K5" i="111"/>
  <c r="N25" i="111" l="1"/>
  <c r="M25" i="111"/>
  <c r="N23" i="111"/>
  <c r="M26" i="111"/>
  <c r="M12" i="111"/>
  <c r="M15" i="111"/>
  <c r="Q12" i="126" l="1"/>
  <c r="R12" i="126" s="1"/>
  <c r="R9" i="126"/>
  <c r="Q15" i="126"/>
  <c r="R15" i="126" s="1"/>
  <c r="L6" i="126"/>
  <c r="Q6" i="126" s="1"/>
  <c r="R6" i="126" s="1"/>
  <c r="F27" i="147" l="1"/>
  <c r="E27" i="147"/>
  <c r="F26" i="147"/>
  <c r="E26" i="147"/>
  <c r="F25" i="147"/>
  <c r="E25" i="147"/>
  <c r="F24" i="147"/>
  <c r="E24" i="147"/>
  <c r="F23" i="147"/>
  <c r="E23" i="147"/>
  <c r="F20" i="147"/>
  <c r="E20" i="147"/>
  <c r="F19" i="147"/>
  <c r="E19" i="147"/>
  <c r="F18" i="147"/>
  <c r="E18" i="147"/>
  <c r="F17" i="147"/>
  <c r="E17" i="147"/>
  <c r="F16" i="147"/>
  <c r="E16" i="147"/>
  <c r="F13" i="147"/>
  <c r="E13" i="147"/>
  <c r="F12" i="147"/>
  <c r="E12" i="147"/>
  <c r="F11" i="147"/>
  <c r="E11" i="147"/>
  <c r="F10" i="147"/>
  <c r="E10" i="147"/>
  <c r="F7" i="147"/>
  <c r="E7" i="147"/>
  <c r="F6" i="147"/>
  <c r="E6" i="147"/>
  <c r="F5" i="147"/>
  <c r="E5" i="147"/>
  <c r="F4" i="147"/>
  <c r="E4" i="147"/>
  <c r="AI3" i="147"/>
  <c r="AH3" i="147"/>
  <c r="AG3" i="147"/>
  <c r="AF3" i="147"/>
  <c r="AE3" i="147"/>
  <c r="AD3" i="147"/>
  <c r="AC3" i="147"/>
  <c r="AB3" i="147"/>
  <c r="AA3" i="147"/>
  <c r="Z3" i="147"/>
  <c r="Y3" i="147"/>
  <c r="X3" i="147"/>
  <c r="F3" i="147"/>
  <c r="E3" i="147"/>
  <c r="S34" i="144"/>
  <c r="S33" i="144"/>
  <c r="S32" i="144"/>
  <c r="S31" i="144"/>
  <c r="S30" i="144"/>
  <c r="S25" i="144"/>
  <c r="S24" i="144"/>
  <c r="S23" i="144"/>
  <c r="S22" i="144"/>
  <c r="S21" i="144"/>
  <c r="S16" i="144"/>
  <c r="S15" i="144"/>
  <c r="S14" i="144"/>
  <c r="S13" i="144"/>
  <c r="S8" i="144"/>
  <c r="S7" i="144"/>
  <c r="S6" i="144"/>
  <c r="S5" i="144"/>
  <c r="S4" i="144"/>
  <c r="F2" i="142" l="1"/>
  <c r="G2" i="142"/>
  <c r="E2" i="142"/>
  <c r="G28" i="142"/>
  <c r="E28" i="142"/>
  <c r="G19" i="142"/>
  <c r="E19" i="142"/>
  <c r="G11" i="142"/>
  <c r="E11" i="142"/>
  <c r="F19" i="142"/>
  <c r="F28" i="142"/>
  <c r="D19" i="142"/>
  <c r="F11" i="142"/>
  <c r="D11" i="142"/>
  <c r="L112" i="141"/>
  <c r="K112" i="141"/>
  <c r="J112" i="141"/>
  <c r="I112" i="141"/>
  <c r="H112" i="141"/>
  <c r="G112" i="141"/>
  <c r="L111" i="141"/>
  <c r="K111" i="141"/>
  <c r="J111" i="141"/>
  <c r="I111" i="141"/>
  <c r="H111" i="141"/>
  <c r="G111" i="141"/>
  <c r="L110" i="141"/>
  <c r="K110" i="141"/>
  <c r="J110" i="141"/>
  <c r="I110" i="141"/>
  <c r="H110" i="141"/>
  <c r="G110" i="141"/>
  <c r="L109" i="141"/>
  <c r="K109" i="141"/>
  <c r="J109" i="141"/>
  <c r="I109" i="141"/>
  <c r="H109" i="141"/>
  <c r="G109" i="141"/>
  <c r="L108" i="141"/>
  <c r="K108" i="141"/>
  <c r="J108" i="141"/>
  <c r="I108" i="141"/>
  <c r="H108" i="141"/>
  <c r="G108" i="141"/>
  <c r="X107" i="141"/>
  <c r="W107" i="141"/>
  <c r="V107" i="141"/>
  <c r="U107" i="141"/>
  <c r="T107" i="141"/>
  <c r="S107" i="141"/>
  <c r="L107" i="141"/>
  <c r="K107" i="141"/>
  <c r="J107" i="141"/>
  <c r="I107" i="141"/>
  <c r="H107" i="141"/>
  <c r="G107" i="141"/>
  <c r="X106" i="141"/>
  <c r="W106" i="141"/>
  <c r="V106" i="141"/>
  <c r="U106" i="141"/>
  <c r="T106" i="141"/>
  <c r="S106" i="141"/>
  <c r="L106" i="141"/>
  <c r="K106" i="141"/>
  <c r="J106" i="141"/>
  <c r="I106" i="141"/>
  <c r="H106" i="141"/>
  <c r="G106" i="141"/>
  <c r="X105" i="141"/>
  <c r="W105" i="141"/>
  <c r="V105" i="141"/>
  <c r="U105" i="141"/>
  <c r="T105" i="141"/>
  <c r="S105" i="141"/>
  <c r="L105" i="141"/>
  <c r="K105" i="141"/>
  <c r="J105" i="141"/>
  <c r="I105" i="141"/>
  <c r="H105" i="141"/>
  <c r="G105" i="141"/>
  <c r="X104" i="141"/>
  <c r="W104" i="141"/>
  <c r="V104" i="141"/>
  <c r="U104" i="141"/>
  <c r="T104" i="141"/>
  <c r="S104" i="141"/>
  <c r="L104" i="141"/>
  <c r="K104" i="141"/>
  <c r="J104" i="141"/>
  <c r="I104" i="141"/>
  <c r="H104" i="141"/>
  <c r="G104" i="141"/>
  <c r="X103" i="141"/>
  <c r="W103" i="141"/>
  <c r="V103" i="141"/>
  <c r="U103" i="141"/>
  <c r="T103" i="141"/>
  <c r="S103" i="141"/>
  <c r="L103" i="141"/>
  <c r="K103" i="141"/>
  <c r="J103" i="141"/>
  <c r="I103" i="141"/>
  <c r="H103" i="141"/>
  <c r="G103" i="141"/>
  <c r="X102" i="141"/>
  <c r="W102" i="141"/>
  <c r="V102" i="141"/>
  <c r="U102" i="141"/>
  <c r="T102" i="141"/>
  <c r="S102" i="141"/>
  <c r="L102" i="141"/>
  <c r="K102" i="141"/>
  <c r="J102" i="141"/>
  <c r="I102" i="141"/>
  <c r="H102" i="141"/>
  <c r="G102" i="141"/>
  <c r="X101" i="141"/>
  <c r="W101" i="141"/>
  <c r="V101" i="141"/>
  <c r="U101" i="141"/>
  <c r="T101" i="141"/>
  <c r="S101" i="141"/>
  <c r="L101" i="141"/>
  <c r="K101" i="141"/>
  <c r="J101" i="141"/>
  <c r="I101" i="141"/>
  <c r="H101" i="141"/>
  <c r="G101" i="141"/>
  <c r="X100" i="141"/>
  <c r="W100" i="141"/>
  <c r="V100" i="141"/>
  <c r="U100" i="141"/>
  <c r="T100" i="141"/>
  <c r="S100" i="141"/>
  <c r="L100" i="141"/>
  <c r="K100" i="141"/>
  <c r="J100" i="141"/>
  <c r="I100" i="141"/>
  <c r="H100" i="141"/>
  <c r="G100" i="141"/>
  <c r="X99" i="141"/>
  <c r="W99" i="141"/>
  <c r="V99" i="141"/>
  <c r="U99" i="141"/>
  <c r="T99" i="141"/>
  <c r="S99" i="141"/>
  <c r="L99" i="141"/>
  <c r="K99" i="141"/>
  <c r="J99" i="141"/>
  <c r="I99" i="141"/>
  <c r="H99" i="141"/>
  <c r="G99" i="141"/>
  <c r="X98" i="141"/>
  <c r="W98" i="141"/>
  <c r="V98" i="141"/>
  <c r="U98" i="141"/>
  <c r="T98" i="141"/>
  <c r="S98" i="141"/>
  <c r="L98" i="141"/>
  <c r="K98" i="141"/>
  <c r="J98" i="141"/>
  <c r="I98" i="141"/>
  <c r="H98" i="141"/>
  <c r="G98" i="141"/>
  <c r="X97" i="141"/>
  <c r="W97" i="141"/>
  <c r="V97" i="141"/>
  <c r="U97" i="141"/>
  <c r="T97" i="141"/>
  <c r="S97" i="141"/>
  <c r="L97" i="141"/>
  <c r="K97" i="141"/>
  <c r="J97" i="141"/>
  <c r="I97" i="141"/>
  <c r="H97" i="141"/>
  <c r="G97" i="141"/>
  <c r="X96" i="141"/>
  <c r="W96" i="141"/>
  <c r="V96" i="141"/>
  <c r="U96" i="141"/>
  <c r="T96" i="141"/>
  <c r="S96" i="141"/>
  <c r="L96" i="141"/>
  <c r="K96" i="141"/>
  <c r="J96" i="141"/>
  <c r="I96" i="141"/>
  <c r="H96" i="141"/>
  <c r="G96" i="141"/>
  <c r="X95" i="141"/>
  <c r="W95" i="141"/>
  <c r="V95" i="141"/>
  <c r="U95" i="141"/>
  <c r="T95" i="141"/>
  <c r="S95" i="141"/>
  <c r="L95" i="141"/>
  <c r="K95" i="141"/>
  <c r="J95" i="141"/>
  <c r="I95" i="141"/>
  <c r="H95" i="141"/>
  <c r="G95" i="141"/>
  <c r="X94" i="141"/>
  <c r="W94" i="141"/>
  <c r="V94" i="141"/>
  <c r="U94" i="141"/>
  <c r="T94" i="141"/>
  <c r="S94" i="141"/>
  <c r="L94" i="141"/>
  <c r="K94" i="141"/>
  <c r="J94" i="141"/>
  <c r="I94" i="141"/>
  <c r="H94" i="141"/>
  <c r="G94" i="141"/>
  <c r="X93" i="141"/>
  <c r="W93" i="141"/>
  <c r="V93" i="141"/>
  <c r="U93" i="141"/>
  <c r="T93" i="141"/>
  <c r="S93" i="141"/>
  <c r="L93" i="141"/>
  <c r="K93" i="141"/>
  <c r="J93" i="141"/>
  <c r="I93" i="141"/>
  <c r="H93" i="141"/>
  <c r="G93" i="141"/>
  <c r="X92" i="141"/>
  <c r="W92" i="141"/>
  <c r="V92" i="141"/>
  <c r="U92" i="141"/>
  <c r="T92" i="141"/>
  <c r="S92" i="141"/>
  <c r="L92" i="141"/>
  <c r="K92" i="141"/>
  <c r="J92" i="141"/>
  <c r="I92" i="141"/>
  <c r="H92" i="141"/>
  <c r="G92" i="141"/>
  <c r="X91" i="141"/>
  <c r="W91" i="141"/>
  <c r="V91" i="141"/>
  <c r="U91" i="141"/>
  <c r="T91" i="141"/>
  <c r="S91" i="141"/>
  <c r="L91" i="141"/>
  <c r="K91" i="141"/>
  <c r="J91" i="141"/>
  <c r="I91" i="141"/>
  <c r="H91" i="141"/>
  <c r="G91" i="141"/>
  <c r="X90" i="141"/>
  <c r="W90" i="141"/>
  <c r="V90" i="141"/>
  <c r="U90" i="141"/>
  <c r="T90" i="141"/>
  <c r="S90" i="141"/>
  <c r="L90" i="141"/>
  <c r="K90" i="141"/>
  <c r="J90" i="141"/>
  <c r="I90" i="141"/>
  <c r="H90" i="141"/>
  <c r="G90" i="141"/>
  <c r="X89" i="141"/>
  <c r="W89" i="141"/>
  <c r="V89" i="141"/>
  <c r="U89" i="141"/>
  <c r="T89" i="141"/>
  <c r="S89" i="141"/>
  <c r="L89" i="141"/>
  <c r="K89" i="141"/>
  <c r="J89" i="141"/>
  <c r="I89" i="141"/>
  <c r="H89" i="141"/>
  <c r="G89" i="141"/>
  <c r="X88" i="141"/>
  <c r="W88" i="141"/>
  <c r="V88" i="141"/>
  <c r="U88" i="141"/>
  <c r="T88" i="141"/>
  <c r="S88" i="141"/>
  <c r="L88" i="141"/>
  <c r="K88" i="141"/>
  <c r="J88" i="141"/>
  <c r="I88" i="141"/>
  <c r="H88" i="141"/>
  <c r="G88" i="141"/>
  <c r="X87" i="141"/>
  <c r="W87" i="141"/>
  <c r="V87" i="141"/>
  <c r="U87" i="141"/>
  <c r="T87" i="141"/>
  <c r="S87" i="141"/>
  <c r="L87" i="141"/>
  <c r="K87" i="141"/>
  <c r="J87" i="141"/>
  <c r="I87" i="141"/>
  <c r="H87" i="141"/>
  <c r="G87" i="141"/>
  <c r="X86" i="141"/>
  <c r="W86" i="141"/>
  <c r="V86" i="141"/>
  <c r="U86" i="141"/>
  <c r="T86" i="141"/>
  <c r="S86" i="141"/>
  <c r="L86" i="141"/>
  <c r="K86" i="141"/>
  <c r="J86" i="141"/>
  <c r="I86" i="141"/>
  <c r="H86" i="141"/>
  <c r="G86" i="141"/>
  <c r="X85" i="141"/>
  <c r="W85" i="141"/>
  <c r="V85" i="141"/>
  <c r="U85" i="141"/>
  <c r="T85" i="141"/>
  <c r="S85" i="141"/>
  <c r="L85" i="141"/>
  <c r="K85" i="141"/>
  <c r="J85" i="141"/>
  <c r="I85" i="141"/>
  <c r="H85" i="141"/>
  <c r="G85" i="141"/>
  <c r="X84" i="141"/>
  <c r="W84" i="141"/>
  <c r="V84" i="141"/>
  <c r="U84" i="141"/>
  <c r="T84" i="141"/>
  <c r="S84" i="141"/>
  <c r="L84" i="141"/>
  <c r="K84" i="141"/>
  <c r="J84" i="141"/>
  <c r="I84" i="141"/>
  <c r="H84" i="141"/>
  <c r="G84" i="141"/>
  <c r="AJ83" i="141"/>
  <c r="AI83" i="141"/>
  <c r="AH83" i="141"/>
  <c r="AG83" i="141"/>
  <c r="AF83" i="141"/>
  <c r="AE83" i="141"/>
  <c r="X83" i="141"/>
  <c r="W83" i="141"/>
  <c r="V83" i="141"/>
  <c r="U83" i="141"/>
  <c r="T83" i="141"/>
  <c r="S83" i="141"/>
  <c r="L83" i="141"/>
  <c r="K83" i="141"/>
  <c r="J83" i="141"/>
  <c r="I83" i="141"/>
  <c r="H83" i="141"/>
  <c r="G83" i="141"/>
  <c r="AJ82" i="141"/>
  <c r="AI82" i="141"/>
  <c r="AH82" i="141"/>
  <c r="AG82" i="141"/>
  <c r="AF82" i="141"/>
  <c r="AE82" i="141"/>
  <c r="X82" i="141"/>
  <c r="W82" i="141"/>
  <c r="V82" i="141"/>
  <c r="U82" i="141"/>
  <c r="T82" i="141"/>
  <c r="S82" i="141"/>
  <c r="L82" i="141"/>
  <c r="K82" i="141"/>
  <c r="J82" i="141"/>
  <c r="I82" i="141"/>
  <c r="H82" i="141"/>
  <c r="G82" i="141"/>
  <c r="AJ81" i="141"/>
  <c r="AI81" i="141"/>
  <c r="AH81" i="141"/>
  <c r="AG81" i="141"/>
  <c r="AF81" i="141"/>
  <c r="AE81" i="141"/>
  <c r="X81" i="141"/>
  <c r="W81" i="141"/>
  <c r="V81" i="141"/>
  <c r="U81" i="141"/>
  <c r="T81" i="141"/>
  <c r="S81" i="141"/>
  <c r="L81" i="141"/>
  <c r="K81" i="141"/>
  <c r="J81" i="141"/>
  <c r="I81" i="141"/>
  <c r="H81" i="141"/>
  <c r="G81" i="141"/>
  <c r="AJ80" i="141"/>
  <c r="AI80" i="141"/>
  <c r="AH80" i="141"/>
  <c r="AG80" i="141"/>
  <c r="AF80" i="141"/>
  <c r="AE80" i="141"/>
  <c r="X80" i="141"/>
  <c r="W80" i="141"/>
  <c r="V80" i="141"/>
  <c r="U80" i="141"/>
  <c r="T80" i="141"/>
  <c r="S80" i="141"/>
  <c r="L80" i="141"/>
  <c r="K80" i="141"/>
  <c r="J80" i="141"/>
  <c r="I80" i="141"/>
  <c r="H80" i="141"/>
  <c r="G80" i="141"/>
  <c r="AJ79" i="141"/>
  <c r="AI79" i="141"/>
  <c r="AH79" i="141"/>
  <c r="AG79" i="141"/>
  <c r="AF79" i="141"/>
  <c r="AE79" i="141"/>
  <c r="X79" i="141"/>
  <c r="W79" i="141"/>
  <c r="V79" i="141"/>
  <c r="U79" i="141"/>
  <c r="T79" i="141"/>
  <c r="S79" i="141"/>
  <c r="L79" i="141"/>
  <c r="K79" i="141"/>
  <c r="J79" i="141"/>
  <c r="I79" i="141"/>
  <c r="H79" i="141"/>
  <c r="G79" i="141"/>
  <c r="AJ78" i="141"/>
  <c r="AI78" i="141"/>
  <c r="AH78" i="141"/>
  <c r="AG78" i="141"/>
  <c r="AF78" i="141"/>
  <c r="AE78" i="141"/>
  <c r="X78" i="141"/>
  <c r="W78" i="141"/>
  <c r="V78" i="141"/>
  <c r="U78" i="141"/>
  <c r="T78" i="141"/>
  <c r="S78" i="141"/>
  <c r="L78" i="141"/>
  <c r="K78" i="141"/>
  <c r="J78" i="141"/>
  <c r="I78" i="141"/>
  <c r="H78" i="141"/>
  <c r="G78" i="141"/>
  <c r="AJ77" i="141"/>
  <c r="AI77" i="141"/>
  <c r="AH77" i="141"/>
  <c r="AG77" i="141"/>
  <c r="AF77" i="141"/>
  <c r="AE77" i="141"/>
  <c r="X77" i="141"/>
  <c r="W77" i="141"/>
  <c r="V77" i="141"/>
  <c r="U77" i="141"/>
  <c r="T77" i="141"/>
  <c r="S77" i="141"/>
  <c r="L77" i="141"/>
  <c r="K77" i="141"/>
  <c r="J77" i="141"/>
  <c r="I77" i="141"/>
  <c r="H77" i="141"/>
  <c r="G77" i="141"/>
  <c r="AJ76" i="141"/>
  <c r="AI76" i="141"/>
  <c r="AH76" i="141"/>
  <c r="AG76" i="141"/>
  <c r="AF76" i="141"/>
  <c r="AE76" i="141"/>
  <c r="X76" i="141"/>
  <c r="W76" i="141"/>
  <c r="V76" i="141"/>
  <c r="U76" i="141"/>
  <c r="T76" i="141"/>
  <c r="S76" i="141"/>
  <c r="L76" i="141"/>
  <c r="K76" i="141"/>
  <c r="J76" i="141"/>
  <c r="I76" i="141"/>
  <c r="H76" i="141"/>
  <c r="G76" i="141"/>
  <c r="AJ75" i="141"/>
  <c r="AI75" i="141"/>
  <c r="AH75" i="141"/>
  <c r="AG75" i="141"/>
  <c r="AF75" i="141"/>
  <c r="AE75" i="141"/>
  <c r="X75" i="141"/>
  <c r="W75" i="141"/>
  <c r="V75" i="141"/>
  <c r="U75" i="141"/>
  <c r="T75" i="141"/>
  <c r="S75" i="141"/>
  <c r="L75" i="141"/>
  <c r="K75" i="141"/>
  <c r="J75" i="141"/>
  <c r="I75" i="141"/>
  <c r="H75" i="141"/>
  <c r="G75" i="141"/>
  <c r="AJ74" i="141"/>
  <c r="AI74" i="141"/>
  <c r="AH74" i="141"/>
  <c r="AG74" i="141"/>
  <c r="AF74" i="141"/>
  <c r="AE74" i="141"/>
  <c r="X74" i="141"/>
  <c r="W74" i="141"/>
  <c r="V74" i="141"/>
  <c r="U74" i="141"/>
  <c r="T74" i="141"/>
  <c r="S74" i="141"/>
  <c r="L74" i="141"/>
  <c r="K74" i="141"/>
  <c r="J74" i="141"/>
  <c r="I74" i="141"/>
  <c r="H74" i="141"/>
  <c r="G74" i="141"/>
  <c r="AJ73" i="141"/>
  <c r="AI73" i="141"/>
  <c r="AH73" i="141"/>
  <c r="AG73" i="141"/>
  <c r="AF73" i="141"/>
  <c r="AE73" i="141"/>
  <c r="X73" i="141"/>
  <c r="W73" i="141"/>
  <c r="V73" i="141"/>
  <c r="U73" i="141"/>
  <c r="T73" i="141"/>
  <c r="S73" i="141"/>
  <c r="L73" i="141"/>
  <c r="K73" i="141"/>
  <c r="J73" i="141"/>
  <c r="I73" i="141"/>
  <c r="H73" i="141"/>
  <c r="G73" i="141"/>
  <c r="AJ72" i="141"/>
  <c r="AI72" i="141"/>
  <c r="AH72" i="141"/>
  <c r="AG72" i="141"/>
  <c r="AF72" i="141"/>
  <c r="AE72" i="141"/>
  <c r="X72" i="141"/>
  <c r="W72" i="141"/>
  <c r="V72" i="141"/>
  <c r="U72" i="141"/>
  <c r="T72" i="141"/>
  <c r="S72" i="141"/>
  <c r="L72" i="141"/>
  <c r="K72" i="141"/>
  <c r="J72" i="141"/>
  <c r="I72" i="141"/>
  <c r="H72" i="141"/>
  <c r="G72" i="141"/>
  <c r="AJ71" i="141"/>
  <c r="AI71" i="141"/>
  <c r="AH71" i="141"/>
  <c r="AG71" i="141"/>
  <c r="AF71" i="141"/>
  <c r="AE71" i="141"/>
  <c r="X71" i="141"/>
  <c r="W71" i="141"/>
  <c r="V71" i="141"/>
  <c r="U71" i="141"/>
  <c r="T71" i="141"/>
  <c r="S71" i="141"/>
  <c r="L71" i="141"/>
  <c r="K71" i="141"/>
  <c r="J71" i="141"/>
  <c r="I71" i="141"/>
  <c r="H71" i="141"/>
  <c r="G71" i="141"/>
  <c r="AJ70" i="141"/>
  <c r="AI70" i="141"/>
  <c r="AH70" i="141"/>
  <c r="AG70" i="141"/>
  <c r="AF70" i="141"/>
  <c r="AE70" i="141"/>
  <c r="X70" i="141"/>
  <c r="W70" i="141"/>
  <c r="V70" i="141"/>
  <c r="U70" i="141"/>
  <c r="T70" i="141"/>
  <c r="S70" i="141"/>
  <c r="L70" i="141"/>
  <c r="K70" i="141"/>
  <c r="J70" i="141"/>
  <c r="I70" i="141"/>
  <c r="H70" i="141"/>
  <c r="G70" i="141"/>
  <c r="AJ69" i="141"/>
  <c r="AI69" i="141"/>
  <c r="AH69" i="141"/>
  <c r="AG69" i="141"/>
  <c r="AF69" i="141"/>
  <c r="AE69" i="141"/>
  <c r="X69" i="141"/>
  <c r="W69" i="141"/>
  <c r="V69" i="141"/>
  <c r="U69" i="141"/>
  <c r="T69" i="141"/>
  <c r="S69" i="141"/>
  <c r="L69" i="141"/>
  <c r="K69" i="141"/>
  <c r="J69" i="141"/>
  <c r="I69" i="141"/>
  <c r="H69" i="141"/>
  <c r="G69" i="141"/>
  <c r="AJ68" i="141"/>
  <c r="AI68" i="141"/>
  <c r="AH68" i="141"/>
  <c r="AG68" i="141"/>
  <c r="AF68" i="141"/>
  <c r="AE68" i="141"/>
  <c r="X68" i="141"/>
  <c r="W68" i="141"/>
  <c r="V68" i="141"/>
  <c r="U68" i="141"/>
  <c r="T68" i="141"/>
  <c r="S68" i="141"/>
  <c r="L68" i="141"/>
  <c r="K68" i="141"/>
  <c r="J68" i="141"/>
  <c r="I68" i="141"/>
  <c r="H68" i="141"/>
  <c r="G68" i="141"/>
  <c r="AJ67" i="141"/>
  <c r="AI67" i="141"/>
  <c r="AH67" i="141"/>
  <c r="AG67" i="141"/>
  <c r="AF67" i="141"/>
  <c r="AE67" i="141"/>
  <c r="X67" i="141"/>
  <c r="W67" i="141"/>
  <c r="V67" i="141"/>
  <c r="U67" i="141"/>
  <c r="T67" i="141"/>
  <c r="S67" i="141"/>
  <c r="L67" i="141"/>
  <c r="K67" i="141"/>
  <c r="J67" i="141"/>
  <c r="I67" i="141"/>
  <c r="H67" i="141"/>
  <c r="G67" i="141"/>
  <c r="AJ66" i="141"/>
  <c r="AI66" i="141"/>
  <c r="AH66" i="141"/>
  <c r="AG66" i="141"/>
  <c r="AF66" i="141"/>
  <c r="AE66" i="141"/>
  <c r="X66" i="141"/>
  <c r="W66" i="141"/>
  <c r="V66" i="141"/>
  <c r="U66" i="141"/>
  <c r="T66" i="141"/>
  <c r="S66" i="141"/>
  <c r="L66" i="141"/>
  <c r="K66" i="141"/>
  <c r="J66" i="141"/>
  <c r="I66" i="141"/>
  <c r="H66" i="141"/>
  <c r="G66" i="141"/>
  <c r="AJ65" i="141"/>
  <c r="AI65" i="141"/>
  <c r="AH65" i="141"/>
  <c r="AG65" i="141"/>
  <c r="AF65" i="141"/>
  <c r="AE65" i="141"/>
  <c r="X65" i="141"/>
  <c r="W65" i="141"/>
  <c r="V65" i="141"/>
  <c r="U65" i="141"/>
  <c r="T65" i="141"/>
  <c r="S65" i="141"/>
  <c r="L65" i="141"/>
  <c r="K65" i="141"/>
  <c r="J65" i="141"/>
  <c r="I65" i="141"/>
  <c r="H65" i="141"/>
  <c r="G65" i="141"/>
  <c r="AJ64" i="141"/>
  <c r="AI64" i="141"/>
  <c r="AH64" i="141"/>
  <c r="AG64" i="141"/>
  <c r="AF64" i="141"/>
  <c r="AE64" i="141"/>
  <c r="X64" i="141"/>
  <c r="W64" i="141"/>
  <c r="V64" i="141"/>
  <c r="U64" i="141"/>
  <c r="T64" i="141"/>
  <c r="S64" i="141"/>
  <c r="L64" i="141"/>
  <c r="K64" i="141"/>
  <c r="J64" i="141"/>
  <c r="I64" i="141"/>
  <c r="H64" i="141"/>
  <c r="G64" i="141"/>
  <c r="AV63" i="141"/>
  <c r="AU63" i="141"/>
  <c r="AT63" i="141"/>
  <c r="AS63" i="141"/>
  <c r="AR63" i="141"/>
  <c r="AQ63" i="141"/>
  <c r="AJ63" i="141"/>
  <c r="AI63" i="141"/>
  <c r="AH63" i="141"/>
  <c r="AG63" i="141"/>
  <c r="AF63" i="141"/>
  <c r="AE63" i="141"/>
  <c r="X63" i="141"/>
  <c r="W63" i="141"/>
  <c r="V63" i="141"/>
  <c r="U63" i="141"/>
  <c r="T63" i="141"/>
  <c r="S63" i="141"/>
  <c r="L63" i="141"/>
  <c r="K63" i="141"/>
  <c r="J63" i="141"/>
  <c r="I63" i="141"/>
  <c r="H63" i="141"/>
  <c r="G63" i="141"/>
  <c r="BH62" i="141"/>
  <c r="BG62" i="141"/>
  <c r="BF62" i="141"/>
  <c r="BE62" i="141"/>
  <c r="BD62" i="141"/>
  <c r="BC62" i="141"/>
  <c r="AV62" i="141"/>
  <c r="AU62" i="141"/>
  <c r="AT62" i="141"/>
  <c r="AS62" i="141"/>
  <c r="AR62" i="141"/>
  <c r="AQ62" i="141"/>
  <c r="AJ62" i="141"/>
  <c r="AI62" i="141"/>
  <c r="AH62" i="141"/>
  <c r="AG62" i="141"/>
  <c r="AF62" i="141"/>
  <c r="AE62" i="141"/>
  <c r="X62" i="141"/>
  <c r="W62" i="141"/>
  <c r="V62" i="141"/>
  <c r="U62" i="141"/>
  <c r="T62" i="141"/>
  <c r="S62" i="141"/>
  <c r="L62" i="141"/>
  <c r="K62" i="141"/>
  <c r="J62" i="141"/>
  <c r="I62" i="141"/>
  <c r="H62" i="141"/>
  <c r="G62" i="141"/>
  <c r="BH61" i="141"/>
  <c r="BG61" i="141"/>
  <c r="BF61" i="141"/>
  <c r="BE61" i="141"/>
  <c r="BD61" i="141"/>
  <c r="BC61" i="141"/>
  <c r="AV61" i="141"/>
  <c r="AU61" i="141"/>
  <c r="AT61" i="141"/>
  <c r="AS61" i="141"/>
  <c r="AR61" i="141"/>
  <c r="AQ61" i="141"/>
  <c r="AJ61" i="141"/>
  <c r="AI61" i="141"/>
  <c r="AH61" i="141"/>
  <c r="AG61" i="141"/>
  <c r="AF61" i="141"/>
  <c r="AE61" i="141"/>
  <c r="X61" i="141"/>
  <c r="W61" i="141"/>
  <c r="V61" i="141"/>
  <c r="U61" i="141"/>
  <c r="T61" i="141"/>
  <c r="S61" i="141"/>
  <c r="L61" i="141"/>
  <c r="K61" i="141"/>
  <c r="J61" i="141"/>
  <c r="I61" i="141"/>
  <c r="H61" i="141"/>
  <c r="G61" i="141"/>
  <c r="BH60" i="141"/>
  <c r="BG60" i="141"/>
  <c r="BF60" i="141"/>
  <c r="BE60" i="141"/>
  <c r="BD60" i="141"/>
  <c r="BC60" i="141"/>
  <c r="AV60" i="141"/>
  <c r="AU60" i="141"/>
  <c r="AT60" i="141"/>
  <c r="AS60" i="141"/>
  <c r="AR60" i="141"/>
  <c r="AQ60" i="141"/>
  <c r="AJ60" i="141"/>
  <c r="AI60" i="141"/>
  <c r="AH60" i="141"/>
  <c r="AG60" i="141"/>
  <c r="AF60" i="141"/>
  <c r="AE60" i="141"/>
  <c r="X60" i="141"/>
  <c r="W60" i="141"/>
  <c r="V60" i="141"/>
  <c r="U60" i="141"/>
  <c r="T60" i="141"/>
  <c r="S60" i="141"/>
  <c r="L60" i="141"/>
  <c r="K60" i="141"/>
  <c r="J60" i="141"/>
  <c r="I60" i="141"/>
  <c r="H60" i="141"/>
  <c r="G60" i="141"/>
  <c r="BH59" i="141"/>
  <c r="BG59" i="141"/>
  <c r="BF59" i="141"/>
  <c r="BE59" i="141"/>
  <c r="BD59" i="141"/>
  <c r="BC59" i="141"/>
  <c r="AV59" i="141"/>
  <c r="AU59" i="141"/>
  <c r="AT59" i="141"/>
  <c r="AS59" i="141"/>
  <c r="AR59" i="141"/>
  <c r="AQ59" i="141"/>
  <c r="AJ59" i="141"/>
  <c r="AI59" i="141"/>
  <c r="AH59" i="141"/>
  <c r="AG59" i="141"/>
  <c r="AF59" i="141"/>
  <c r="AE59" i="141"/>
  <c r="X59" i="141"/>
  <c r="W59" i="141"/>
  <c r="V59" i="141"/>
  <c r="U59" i="141"/>
  <c r="T59" i="141"/>
  <c r="S59" i="141"/>
  <c r="L59" i="141"/>
  <c r="K59" i="141"/>
  <c r="J59" i="141"/>
  <c r="I59" i="141"/>
  <c r="H59" i="141"/>
  <c r="G59" i="141"/>
  <c r="BH58" i="141"/>
  <c r="BG58" i="141"/>
  <c r="BF58" i="141"/>
  <c r="BE58" i="141"/>
  <c r="BD58" i="141"/>
  <c r="BC58" i="141"/>
  <c r="AV58" i="141"/>
  <c r="AU58" i="141"/>
  <c r="AT58" i="141"/>
  <c r="AS58" i="141"/>
  <c r="AR58" i="141"/>
  <c r="AQ58" i="141"/>
  <c r="AJ58" i="141"/>
  <c r="AI58" i="141"/>
  <c r="AH58" i="141"/>
  <c r="AG58" i="141"/>
  <c r="AF58" i="141"/>
  <c r="AE58" i="141"/>
  <c r="X58" i="141"/>
  <c r="W58" i="141"/>
  <c r="V58" i="141"/>
  <c r="U58" i="141"/>
  <c r="T58" i="141"/>
  <c r="S58" i="141"/>
  <c r="L58" i="141"/>
  <c r="K58" i="141"/>
  <c r="J58" i="141"/>
  <c r="I58" i="141"/>
  <c r="H58" i="141"/>
  <c r="G58" i="141"/>
  <c r="BH57" i="141"/>
  <c r="BG57" i="141"/>
  <c r="BF57" i="141"/>
  <c r="BE57" i="141"/>
  <c r="BD57" i="141"/>
  <c r="BC57" i="141"/>
  <c r="AV57" i="141"/>
  <c r="AU57" i="141"/>
  <c r="AT57" i="141"/>
  <c r="AS57" i="141"/>
  <c r="AR57" i="141"/>
  <c r="AQ57" i="141"/>
  <c r="AJ57" i="141"/>
  <c r="AI57" i="141"/>
  <c r="AH57" i="141"/>
  <c r="AG57" i="141"/>
  <c r="AF57" i="141"/>
  <c r="AE57" i="141"/>
  <c r="X57" i="141"/>
  <c r="W57" i="141"/>
  <c r="V57" i="141"/>
  <c r="U57" i="141"/>
  <c r="T57" i="141"/>
  <c r="S57" i="141"/>
  <c r="L57" i="141"/>
  <c r="K57" i="141"/>
  <c r="J57" i="141"/>
  <c r="I57" i="141"/>
  <c r="H57" i="141"/>
  <c r="G57" i="141"/>
  <c r="BH56" i="141"/>
  <c r="BG56" i="141"/>
  <c r="BF56" i="141"/>
  <c r="BE56" i="141"/>
  <c r="BD56" i="141"/>
  <c r="BC56" i="141"/>
  <c r="AV56" i="141"/>
  <c r="AU56" i="141"/>
  <c r="AT56" i="141"/>
  <c r="AS56" i="141"/>
  <c r="AR56" i="141"/>
  <c r="AQ56" i="141"/>
  <c r="AJ56" i="141"/>
  <c r="AI56" i="141"/>
  <c r="AH56" i="141"/>
  <c r="AG56" i="141"/>
  <c r="AF56" i="141"/>
  <c r="AE56" i="141"/>
  <c r="X56" i="141"/>
  <c r="W56" i="141"/>
  <c r="V56" i="141"/>
  <c r="U56" i="141"/>
  <c r="T56" i="141"/>
  <c r="S56" i="141"/>
  <c r="L56" i="141"/>
  <c r="K56" i="141"/>
  <c r="J56" i="141"/>
  <c r="I56" i="141"/>
  <c r="H56" i="141"/>
  <c r="G56" i="141"/>
  <c r="BH55" i="141"/>
  <c r="BG55" i="141"/>
  <c r="BF55" i="141"/>
  <c r="BE55" i="141"/>
  <c r="BD55" i="141"/>
  <c r="BC55" i="141"/>
  <c r="AV55" i="141"/>
  <c r="AU55" i="141"/>
  <c r="AT55" i="141"/>
  <c r="AS55" i="141"/>
  <c r="AR55" i="141"/>
  <c r="AQ55" i="141"/>
  <c r="AJ55" i="141"/>
  <c r="AI55" i="141"/>
  <c r="AH55" i="141"/>
  <c r="AG55" i="141"/>
  <c r="AF55" i="141"/>
  <c r="AE55" i="141"/>
  <c r="X55" i="141"/>
  <c r="W55" i="141"/>
  <c r="V55" i="141"/>
  <c r="U55" i="141"/>
  <c r="T55" i="141"/>
  <c r="S55" i="141"/>
  <c r="L55" i="141"/>
  <c r="K55" i="141"/>
  <c r="J55" i="141"/>
  <c r="I55" i="141"/>
  <c r="H55" i="141"/>
  <c r="G55" i="141"/>
  <c r="BH54" i="141"/>
  <c r="BG54" i="141"/>
  <c r="BF54" i="141"/>
  <c r="BE54" i="141"/>
  <c r="BD54" i="141"/>
  <c r="BC54" i="141"/>
  <c r="AV54" i="141"/>
  <c r="AU54" i="141"/>
  <c r="AT54" i="141"/>
  <c r="AS54" i="141"/>
  <c r="AR54" i="141"/>
  <c r="AQ54" i="141"/>
  <c r="AJ54" i="141"/>
  <c r="AI54" i="141"/>
  <c r="AH54" i="141"/>
  <c r="AG54" i="141"/>
  <c r="AF54" i="141"/>
  <c r="AE54" i="141"/>
  <c r="X54" i="141"/>
  <c r="W54" i="141"/>
  <c r="V54" i="141"/>
  <c r="U54" i="141"/>
  <c r="T54" i="141"/>
  <c r="S54" i="141"/>
  <c r="L54" i="141"/>
  <c r="K54" i="141"/>
  <c r="J54" i="141"/>
  <c r="I54" i="141"/>
  <c r="H54" i="141"/>
  <c r="G54" i="141"/>
  <c r="BH53" i="141"/>
  <c r="BG53" i="141"/>
  <c r="BF53" i="141"/>
  <c r="BE53" i="141"/>
  <c r="BD53" i="141"/>
  <c r="BC53" i="141"/>
  <c r="AV53" i="141"/>
  <c r="AU53" i="141"/>
  <c r="AT53" i="141"/>
  <c r="AS53" i="141"/>
  <c r="AR53" i="141"/>
  <c r="AQ53" i="141"/>
  <c r="AJ53" i="141"/>
  <c r="AI53" i="141"/>
  <c r="AH53" i="141"/>
  <c r="AG53" i="141"/>
  <c r="AF53" i="141"/>
  <c r="AE53" i="141"/>
  <c r="X53" i="141"/>
  <c r="W53" i="141"/>
  <c r="V53" i="141"/>
  <c r="U53" i="141"/>
  <c r="T53" i="141"/>
  <c r="S53" i="141"/>
  <c r="L53" i="141"/>
  <c r="K53" i="141"/>
  <c r="J53" i="141"/>
  <c r="I53" i="141"/>
  <c r="H53" i="141"/>
  <c r="G53" i="141"/>
  <c r="BH52" i="141"/>
  <c r="BG52" i="141"/>
  <c r="BF52" i="141"/>
  <c r="BE52" i="141"/>
  <c r="BD52" i="141"/>
  <c r="BC52" i="141"/>
  <c r="AV52" i="141"/>
  <c r="AU52" i="141"/>
  <c r="AT52" i="141"/>
  <c r="AS52" i="141"/>
  <c r="AR52" i="141"/>
  <c r="AQ52" i="141"/>
  <c r="AJ52" i="141"/>
  <c r="AI52" i="141"/>
  <c r="AH52" i="141"/>
  <c r="AG52" i="141"/>
  <c r="AF52" i="141"/>
  <c r="AE52" i="141"/>
  <c r="X52" i="141"/>
  <c r="W52" i="141"/>
  <c r="V52" i="141"/>
  <c r="U52" i="141"/>
  <c r="T52" i="141"/>
  <c r="S52" i="141"/>
  <c r="L52" i="141"/>
  <c r="K52" i="141"/>
  <c r="J52" i="141"/>
  <c r="I52" i="141"/>
  <c r="H52" i="141"/>
  <c r="G52" i="141"/>
  <c r="BH51" i="141"/>
  <c r="BG51" i="141"/>
  <c r="BF51" i="141"/>
  <c r="BE51" i="141"/>
  <c r="BD51" i="141"/>
  <c r="BC51" i="141"/>
  <c r="AV51" i="141"/>
  <c r="AU51" i="141"/>
  <c r="AT51" i="141"/>
  <c r="AS51" i="141"/>
  <c r="AR51" i="141"/>
  <c r="AQ51" i="141"/>
  <c r="AJ51" i="141"/>
  <c r="AI51" i="141"/>
  <c r="AH51" i="141"/>
  <c r="AG51" i="141"/>
  <c r="AF51" i="141"/>
  <c r="AE51" i="141"/>
  <c r="X51" i="141"/>
  <c r="W51" i="141"/>
  <c r="V51" i="141"/>
  <c r="U51" i="141"/>
  <c r="T51" i="141"/>
  <c r="S51" i="141"/>
  <c r="L51" i="141"/>
  <c r="K51" i="141"/>
  <c r="J51" i="141"/>
  <c r="I51" i="141"/>
  <c r="H51" i="141"/>
  <c r="G51" i="141"/>
  <c r="BH50" i="141"/>
  <c r="BG50" i="141"/>
  <c r="BF50" i="141"/>
  <c r="BE50" i="141"/>
  <c r="BD50" i="141"/>
  <c r="BC50" i="141"/>
  <c r="AV50" i="141"/>
  <c r="AU50" i="141"/>
  <c r="AT50" i="141"/>
  <c r="AS50" i="141"/>
  <c r="AR50" i="141"/>
  <c r="AQ50" i="141"/>
  <c r="AJ50" i="141"/>
  <c r="AI50" i="141"/>
  <c r="AH50" i="141"/>
  <c r="AG50" i="141"/>
  <c r="AF50" i="141"/>
  <c r="AE50" i="141"/>
  <c r="X50" i="141"/>
  <c r="W50" i="141"/>
  <c r="V50" i="141"/>
  <c r="U50" i="141"/>
  <c r="T50" i="141"/>
  <c r="S50" i="141"/>
  <c r="L50" i="141"/>
  <c r="K50" i="141"/>
  <c r="J50" i="141"/>
  <c r="I50" i="141"/>
  <c r="H50" i="141"/>
  <c r="G50" i="141"/>
  <c r="BH49" i="141"/>
  <c r="BG49" i="141"/>
  <c r="BF49" i="141"/>
  <c r="BE49" i="141"/>
  <c r="BD49" i="141"/>
  <c r="BC49" i="141"/>
  <c r="AV49" i="141"/>
  <c r="AU49" i="141"/>
  <c r="AT49" i="141"/>
  <c r="AS49" i="141"/>
  <c r="AR49" i="141"/>
  <c r="AQ49" i="141"/>
  <c r="AJ49" i="141"/>
  <c r="AI49" i="141"/>
  <c r="AH49" i="141"/>
  <c r="AG49" i="141"/>
  <c r="AF49" i="141"/>
  <c r="AE49" i="141"/>
  <c r="X49" i="141"/>
  <c r="W49" i="141"/>
  <c r="V49" i="141"/>
  <c r="U49" i="141"/>
  <c r="T49" i="141"/>
  <c r="S49" i="141"/>
  <c r="L49" i="141"/>
  <c r="K49" i="141"/>
  <c r="J49" i="141"/>
  <c r="I49" i="141"/>
  <c r="H49" i="141"/>
  <c r="G49" i="141"/>
  <c r="BH48" i="141"/>
  <c r="BG48" i="141"/>
  <c r="BF48" i="141"/>
  <c r="BE48" i="141"/>
  <c r="BD48" i="141"/>
  <c r="BC48" i="141"/>
  <c r="AV48" i="141"/>
  <c r="AU48" i="141"/>
  <c r="AT48" i="141"/>
  <c r="AS48" i="141"/>
  <c r="AR48" i="141"/>
  <c r="AQ48" i="141"/>
  <c r="AJ48" i="141"/>
  <c r="AI48" i="141"/>
  <c r="AH48" i="141"/>
  <c r="AG48" i="141"/>
  <c r="AF48" i="141"/>
  <c r="AE48" i="141"/>
  <c r="X48" i="141"/>
  <c r="W48" i="141"/>
  <c r="V48" i="141"/>
  <c r="U48" i="141"/>
  <c r="T48" i="141"/>
  <c r="S48" i="141"/>
  <c r="L48" i="141"/>
  <c r="K48" i="141"/>
  <c r="J48" i="141"/>
  <c r="I48" i="141"/>
  <c r="H48" i="141"/>
  <c r="G48" i="141"/>
  <c r="BH47" i="141"/>
  <c r="BG47" i="141"/>
  <c r="BF47" i="141"/>
  <c r="BE47" i="141"/>
  <c r="BD47" i="141"/>
  <c r="BC47" i="141"/>
  <c r="AV47" i="141"/>
  <c r="AU47" i="141"/>
  <c r="AT47" i="141"/>
  <c r="AS47" i="141"/>
  <c r="AR47" i="141"/>
  <c r="AQ47" i="141"/>
  <c r="AJ47" i="141"/>
  <c r="AI47" i="141"/>
  <c r="AH47" i="141"/>
  <c r="AG47" i="141"/>
  <c r="AF47" i="141"/>
  <c r="AE47" i="141"/>
  <c r="X47" i="141"/>
  <c r="W47" i="141"/>
  <c r="V47" i="141"/>
  <c r="U47" i="141"/>
  <c r="T47" i="141"/>
  <c r="S47" i="141"/>
  <c r="L47" i="141"/>
  <c r="K47" i="141"/>
  <c r="J47" i="141"/>
  <c r="I47" i="141"/>
  <c r="H47" i="141"/>
  <c r="G47" i="141"/>
  <c r="BH46" i="141"/>
  <c r="BG46" i="141"/>
  <c r="BF46" i="141"/>
  <c r="BE46" i="141"/>
  <c r="BD46" i="141"/>
  <c r="BC46" i="141"/>
  <c r="AV46" i="141"/>
  <c r="AU46" i="141"/>
  <c r="AT46" i="141"/>
  <c r="AS46" i="141"/>
  <c r="AR46" i="141"/>
  <c r="AQ46" i="141"/>
  <c r="AJ46" i="141"/>
  <c r="AI46" i="141"/>
  <c r="AH46" i="141"/>
  <c r="AG46" i="141"/>
  <c r="AF46" i="141"/>
  <c r="AE46" i="141"/>
  <c r="X46" i="141"/>
  <c r="W46" i="141"/>
  <c r="V46" i="141"/>
  <c r="U46" i="141"/>
  <c r="T46" i="141"/>
  <c r="S46" i="141"/>
  <c r="L46" i="141"/>
  <c r="K46" i="141"/>
  <c r="J46" i="141"/>
  <c r="I46" i="141"/>
  <c r="H46" i="141"/>
  <c r="G46" i="141"/>
  <c r="BH45" i="141"/>
  <c r="BG45" i="141"/>
  <c r="BF45" i="141"/>
  <c r="BE45" i="141"/>
  <c r="BD45" i="141"/>
  <c r="BC45" i="141"/>
  <c r="AV45" i="141"/>
  <c r="AU45" i="141"/>
  <c r="AT45" i="141"/>
  <c r="AS45" i="141"/>
  <c r="AR45" i="141"/>
  <c r="AQ45" i="141"/>
  <c r="AJ45" i="141"/>
  <c r="AI45" i="141"/>
  <c r="AH45" i="141"/>
  <c r="AG45" i="141"/>
  <c r="AF45" i="141"/>
  <c r="AE45" i="141"/>
  <c r="X45" i="141"/>
  <c r="W45" i="141"/>
  <c r="V45" i="141"/>
  <c r="U45" i="141"/>
  <c r="T45" i="141"/>
  <c r="S45" i="141"/>
  <c r="L45" i="141"/>
  <c r="K45" i="141"/>
  <c r="J45" i="141"/>
  <c r="I45" i="141"/>
  <c r="H45" i="141"/>
  <c r="G45" i="141"/>
  <c r="BH44" i="141"/>
  <c r="BG44" i="141"/>
  <c r="BF44" i="141"/>
  <c r="BE44" i="141"/>
  <c r="BD44" i="141"/>
  <c r="BC44" i="141"/>
  <c r="AV44" i="141"/>
  <c r="AU44" i="141"/>
  <c r="AT44" i="141"/>
  <c r="AS44" i="141"/>
  <c r="AR44" i="141"/>
  <c r="AQ44" i="141"/>
  <c r="AJ44" i="141"/>
  <c r="AI44" i="141"/>
  <c r="AH44" i="141"/>
  <c r="AG44" i="141"/>
  <c r="AF44" i="141"/>
  <c r="AE44" i="141"/>
  <c r="X44" i="141"/>
  <c r="W44" i="141"/>
  <c r="V44" i="141"/>
  <c r="U44" i="141"/>
  <c r="T44" i="141"/>
  <c r="S44" i="141"/>
  <c r="L44" i="141"/>
  <c r="K44" i="141"/>
  <c r="J44" i="141"/>
  <c r="I44" i="141"/>
  <c r="H44" i="141"/>
  <c r="G44" i="141"/>
  <c r="BH43" i="141"/>
  <c r="BG43" i="141"/>
  <c r="BF43" i="141"/>
  <c r="BE43" i="141"/>
  <c r="BD43" i="141"/>
  <c r="BC43" i="141"/>
  <c r="AV43" i="141"/>
  <c r="AU43" i="141"/>
  <c r="AT43" i="141"/>
  <c r="AS43" i="141"/>
  <c r="AR43" i="141"/>
  <c r="AQ43" i="141"/>
  <c r="AJ43" i="141"/>
  <c r="AI43" i="141"/>
  <c r="AH43" i="141"/>
  <c r="AG43" i="141"/>
  <c r="AF43" i="141"/>
  <c r="AE43" i="141"/>
  <c r="X43" i="141"/>
  <c r="W43" i="141"/>
  <c r="V43" i="141"/>
  <c r="U43" i="141"/>
  <c r="T43" i="141"/>
  <c r="S43" i="141"/>
  <c r="L43" i="141"/>
  <c r="K43" i="141"/>
  <c r="J43" i="141"/>
  <c r="I43" i="141"/>
  <c r="H43" i="141"/>
  <c r="G43" i="141"/>
  <c r="BH42" i="141"/>
  <c r="BG42" i="141"/>
  <c r="BF42" i="141"/>
  <c r="BE42" i="141"/>
  <c r="BD42" i="141"/>
  <c r="BC42" i="141"/>
  <c r="AV42" i="141"/>
  <c r="AU42" i="141"/>
  <c r="AT42" i="141"/>
  <c r="AS42" i="141"/>
  <c r="AR42" i="141"/>
  <c r="AQ42" i="141"/>
  <c r="AJ42" i="141"/>
  <c r="AI42" i="141"/>
  <c r="AH42" i="141"/>
  <c r="AG42" i="141"/>
  <c r="AF42" i="141"/>
  <c r="AE42" i="141"/>
  <c r="X42" i="141"/>
  <c r="W42" i="141"/>
  <c r="V42" i="141"/>
  <c r="U42" i="141"/>
  <c r="T42" i="141"/>
  <c r="S42" i="141"/>
  <c r="L42" i="141"/>
  <c r="K42" i="141"/>
  <c r="J42" i="141"/>
  <c r="I42" i="141"/>
  <c r="H42" i="141"/>
  <c r="G42" i="141"/>
  <c r="BH41" i="141"/>
  <c r="BG41" i="141"/>
  <c r="BF41" i="141"/>
  <c r="BE41" i="141"/>
  <c r="BD41" i="141"/>
  <c r="BC41" i="141"/>
  <c r="AV41" i="141"/>
  <c r="AU41" i="141"/>
  <c r="AT41" i="141"/>
  <c r="AS41" i="141"/>
  <c r="AR41" i="141"/>
  <c r="AQ41" i="141"/>
  <c r="AJ41" i="141"/>
  <c r="AI41" i="141"/>
  <c r="AH41" i="141"/>
  <c r="AG41" i="141"/>
  <c r="AF41" i="141"/>
  <c r="AE41" i="141"/>
  <c r="X41" i="141"/>
  <c r="W41" i="141"/>
  <c r="V41" i="141"/>
  <c r="U41" i="141"/>
  <c r="T41" i="141"/>
  <c r="S41" i="141"/>
  <c r="L41" i="141"/>
  <c r="K41" i="141"/>
  <c r="J41" i="141"/>
  <c r="I41" i="141"/>
  <c r="H41" i="141"/>
  <c r="G41" i="141"/>
  <c r="BH40" i="141"/>
  <c r="BG40" i="141"/>
  <c r="BF40" i="141"/>
  <c r="BE40" i="141"/>
  <c r="BD40" i="141"/>
  <c r="BC40" i="141"/>
  <c r="AV40" i="141"/>
  <c r="AU40" i="141"/>
  <c r="AT40" i="141"/>
  <c r="AS40" i="141"/>
  <c r="AR40" i="141"/>
  <c r="AQ40" i="141"/>
  <c r="AJ40" i="141"/>
  <c r="AI40" i="141"/>
  <c r="AH40" i="141"/>
  <c r="AG40" i="141"/>
  <c r="AF40" i="141"/>
  <c r="AE40" i="141"/>
  <c r="X40" i="141"/>
  <c r="W40" i="141"/>
  <c r="V40" i="141"/>
  <c r="U40" i="141"/>
  <c r="T40" i="141"/>
  <c r="S40" i="141"/>
  <c r="L40" i="141"/>
  <c r="K40" i="141"/>
  <c r="J40" i="141"/>
  <c r="I40" i="141"/>
  <c r="H40" i="141"/>
  <c r="G40" i="141"/>
  <c r="BH39" i="141"/>
  <c r="BG39" i="141"/>
  <c r="BF39" i="141"/>
  <c r="BE39" i="141"/>
  <c r="BD39" i="141"/>
  <c r="BC39" i="141"/>
  <c r="AV39" i="141"/>
  <c r="AU39" i="141"/>
  <c r="AT39" i="141"/>
  <c r="AS39" i="141"/>
  <c r="AR39" i="141"/>
  <c r="AQ39" i="141"/>
  <c r="AJ39" i="141"/>
  <c r="AI39" i="141"/>
  <c r="AH39" i="141"/>
  <c r="AG39" i="141"/>
  <c r="AF39" i="141"/>
  <c r="AE39" i="141"/>
  <c r="X39" i="141"/>
  <c r="W39" i="141"/>
  <c r="V39" i="141"/>
  <c r="U39" i="141"/>
  <c r="T39" i="141"/>
  <c r="S39" i="141"/>
  <c r="L39" i="141"/>
  <c r="K39" i="141"/>
  <c r="J39" i="141"/>
  <c r="I39" i="141"/>
  <c r="H39" i="141"/>
  <c r="G39" i="141"/>
  <c r="BH38" i="141"/>
  <c r="BG38" i="141"/>
  <c r="BF38" i="141"/>
  <c r="BE38" i="141"/>
  <c r="BD38" i="141"/>
  <c r="BC38" i="141"/>
  <c r="AV38" i="141"/>
  <c r="AU38" i="141"/>
  <c r="AT38" i="141"/>
  <c r="AS38" i="141"/>
  <c r="AR38" i="141"/>
  <c r="AQ38" i="141"/>
  <c r="AJ38" i="141"/>
  <c r="AI38" i="141"/>
  <c r="AH38" i="141"/>
  <c r="AG38" i="141"/>
  <c r="AF38" i="141"/>
  <c r="AE38" i="141"/>
  <c r="X38" i="141"/>
  <c r="W38" i="141"/>
  <c r="V38" i="141"/>
  <c r="U38" i="141"/>
  <c r="T38" i="141"/>
  <c r="S38" i="141"/>
  <c r="L38" i="141"/>
  <c r="K38" i="141"/>
  <c r="J38" i="141"/>
  <c r="I38" i="141"/>
  <c r="H38" i="141"/>
  <c r="G38" i="141"/>
  <c r="BH37" i="141"/>
  <c r="BG37" i="141"/>
  <c r="BF37" i="141"/>
  <c r="BE37" i="141"/>
  <c r="BD37" i="141"/>
  <c r="BC37" i="141"/>
  <c r="AV37" i="141"/>
  <c r="AU37" i="141"/>
  <c r="AT37" i="141"/>
  <c r="AS37" i="141"/>
  <c r="AR37" i="141"/>
  <c r="AQ37" i="141"/>
  <c r="AJ37" i="141"/>
  <c r="AI37" i="141"/>
  <c r="AH37" i="141"/>
  <c r="AG37" i="141"/>
  <c r="AF37" i="141"/>
  <c r="AE37" i="141"/>
  <c r="X37" i="141"/>
  <c r="W37" i="141"/>
  <c r="V37" i="141"/>
  <c r="U37" i="141"/>
  <c r="T37" i="141"/>
  <c r="S37" i="141"/>
  <c r="L37" i="141"/>
  <c r="K37" i="141"/>
  <c r="J37" i="141"/>
  <c r="I37" i="141"/>
  <c r="H37" i="141"/>
  <c r="G37" i="141"/>
  <c r="BH36" i="141"/>
  <c r="BG36" i="141"/>
  <c r="BF36" i="141"/>
  <c r="BE36" i="141"/>
  <c r="BD36" i="141"/>
  <c r="BC36" i="141"/>
  <c r="AV36" i="141"/>
  <c r="AU36" i="141"/>
  <c r="AT36" i="141"/>
  <c r="AS36" i="141"/>
  <c r="AR36" i="141"/>
  <c r="AQ36" i="141"/>
  <c r="AJ36" i="141"/>
  <c r="AI36" i="141"/>
  <c r="AH36" i="141"/>
  <c r="AG36" i="141"/>
  <c r="AF36" i="141"/>
  <c r="AE36" i="141"/>
  <c r="X36" i="141"/>
  <c r="W36" i="141"/>
  <c r="V36" i="141"/>
  <c r="U36" i="141"/>
  <c r="T36" i="141"/>
  <c r="S36" i="141"/>
  <c r="L36" i="141"/>
  <c r="K36" i="141"/>
  <c r="J36" i="141"/>
  <c r="I36" i="141"/>
  <c r="H36" i="141"/>
  <c r="G36" i="141"/>
  <c r="BH35" i="141"/>
  <c r="BG35" i="141"/>
  <c r="BF35" i="141"/>
  <c r="BE35" i="141"/>
  <c r="BD35" i="141"/>
  <c r="BC35" i="141"/>
  <c r="AV35" i="141"/>
  <c r="AU35" i="141"/>
  <c r="AT35" i="141"/>
  <c r="AS35" i="141"/>
  <c r="AR35" i="141"/>
  <c r="AQ35" i="141"/>
  <c r="AJ35" i="141"/>
  <c r="AI35" i="141"/>
  <c r="AH35" i="141"/>
  <c r="AG35" i="141"/>
  <c r="AF35" i="141"/>
  <c r="AE35" i="141"/>
  <c r="X35" i="141"/>
  <c r="W35" i="141"/>
  <c r="V35" i="141"/>
  <c r="U35" i="141"/>
  <c r="T35" i="141"/>
  <c r="S35" i="141"/>
  <c r="L35" i="141"/>
  <c r="K35" i="141"/>
  <c r="J35" i="141"/>
  <c r="I35" i="141"/>
  <c r="H35" i="141"/>
  <c r="G35" i="141"/>
  <c r="BH34" i="141"/>
  <c r="BG34" i="141"/>
  <c r="BF34" i="141"/>
  <c r="BE34" i="141"/>
  <c r="BD34" i="141"/>
  <c r="BC34" i="141"/>
  <c r="AV34" i="141"/>
  <c r="AU34" i="141"/>
  <c r="AT34" i="141"/>
  <c r="AS34" i="141"/>
  <c r="AR34" i="141"/>
  <c r="AQ34" i="141"/>
  <c r="AJ34" i="141"/>
  <c r="AI34" i="141"/>
  <c r="AH34" i="141"/>
  <c r="AG34" i="141"/>
  <c r="AF34" i="141"/>
  <c r="AE34" i="141"/>
  <c r="X34" i="141"/>
  <c r="W34" i="141"/>
  <c r="V34" i="141"/>
  <c r="U34" i="141"/>
  <c r="T34" i="141"/>
  <c r="S34" i="141"/>
  <c r="L34" i="141"/>
  <c r="K34" i="141"/>
  <c r="J34" i="141"/>
  <c r="I34" i="141"/>
  <c r="H34" i="141"/>
  <c r="G34" i="141"/>
  <c r="BH33" i="141"/>
  <c r="BG33" i="141"/>
  <c r="BF33" i="141"/>
  <c r="BE33" i="141"/>
  <c r="BD33" i="141"/>
  <c r="BC33" i="141"/>
  <c r="AV33" i="141"/>
  <c r="AU33" i="141"/>
  <c r="AT33" i="141"/>
  <c r="AS33" i="141"/>
  <c r="AR33" i="141"/>
  <c r="AQ33" i="141"/>
  <c r="AJ33" i="141"/>
  <c r="AI33" i="141"/>
  <c r="AH33" i="141"/>
  <c r="AG33" i="141"/>
  <c r="AF33" i="141"/>
  <c r="AE33" i="141"/>
  <c r="X33" i="141"/>
  <c r="W33" i="141"/>
  <c r="V33" i="141"/>
  <c r="U33" i="141"/>
  <c r="T33" i="141"/>
  <c r="S33" i="141"/>
  <c r="L33" i="141"/>
  <c r="K33" i="141"/>
  <c r="J33" i="141"/>
  <c r="I33" i="141"/>
  <c r="H33" i="141"/>
  <c r="G33" i="141"/>
  <c r="BH32" i="141"/>
  <c r="BG32" i="141"/>
  <c r="BF32" i="141"/>
  <c r="BE32" i="141"/>
  <c r="BD32" i="141"/>
  <c r="BC32" i="141"/>
  <c r="AV32" i="141"/>
  <c r="AU32" i="141"/>
  <c r="AT32" i="141"/>
  <c r="AS32" i="141"/>
  <c r="AR32" i="141"/>
  <c r="AQ32" i="141"/>
  <c r="AJ32" i="141"/>
  <c r="AI32" i="141"/>
  <c r="AH32" i="141"/>
  <c r="AG32" i="141"/>
  <c r="AF32" i="141"/>
  <c r="AE32" i="141"/>
  <c r="X32" i="141"/>
  <c r="W32" i="141"/>
  <c r="V32" i="141"/>
  <c r="U32" i="141"/>
  <c r="T32" i="141"/>
  <c r="S32" i="141"/>
  <c r="L32" i="141"/>
  <c r="K32" i="141"/>
  <c r="J32" i="141"/>
  <c r="I32" i="141"/>
  <c r="H32" i="141"/>
  <c r="G32" i="141"/>
  <c r="BH31" i="141"/>
  <c r="BG31" i="141"/>
  <c r="BF31" i="141"/>
  <c r="BE31" i="141"/>
  <c r="BD31" i="141"/>
  <c r="BC31" i="141"/>
  <c r="AV31" i="141"/>
  <c r="AU31" i="141"/>
  <c r="AT31" i="141"/>
  <c r="AS31" i="141"/>
  <c r="AR31" i="141"/>
  <c r="AQ31" i="141"/>
  <c r="AJ31" i="141"/>
  <c r="AI31" i="141"/>
  <c r="AH31" i="141"/>
  <c r="AG31" i="141"/>
  <c r="AF31" i="141"/>
  <c r="AE31" i="141"/>
  <c r="X31" i="141"/>
  <c r="W31" i="141"/>
  <c r="V31" i="141"/>
  <c r="U31" i="141"/>
  <c r="T31" i="141"/>
  <c r="S31" i="141"/>
  <c r="L31" i="141"/>
  <c r="K31" i="141"/>
  <c r="J31" i="141"/>
  <c r="I31" i="141"/>
  <c r="H31" i="141"/>
  <c r="G31" i="141"/>
  <c r="BH30" i="141"/>
  <c r="BG30" i="141"/>
  <c r="BF30" i="141"/>
  <c r="BE30" i="141"/>
  <c r="BD30" i="141"/>
  <c r="BC30" i="141"/>
  <c r="AV30" i="141"/>
  <c r="AU30" i="141"/>
  <c r="AT30" i="141"/>
  <c r="AS30" i="141"/>
  <c r="AR30" i="141"/>
  <c r="AQ30" i="141"/>
  <c r="AJ30" i="141"/>
  <c r="AI30" i="141"/>
  <c r="AH30" i="141"/>
  <c r="AG30" i="141"/>
  <c r="AF30" i="141"/>
  <c r="AE30" i="141"/>
  <c r="X30" i="141"/>
  <c r="W30" i="141"/>
  <c r="V30" i="141"/>
  <c r="U30" i="141"/>
  <c r="T30" i="141"/>
  <c r="S30" i="141"/>
  <c r="L30" i="141"/>
  <c r="K30" i="141"/>
  <c r="J30" i="141"/>
  <c r="I30" i="141"/>
  <c r="H30" i="141"/>
  <c r="G30" i="141"/>
  <c r="BH29" i="141"/>
  <c r="BG29" i="141"/>
  <c r="BF29" i="141"/>
  <c r="BE29" i="141"/>
  <c r="BD29" i="141"/>
  <c r="BC29" i="141"/>
  <c r="AV29" i="141"/>
  <c r="AU29" i="141"/>
  <c r="AT29" i="141"/>
  <c r="AS29" i="141"/>
  <c r="AR29" i="141"/>
  <c r="AQ29" i="141"/>
  <c r="AJ29" i="141"/>
  <c r="AI29" i="141"/>
  <c r="AH29" i="141"/>
  <c r="AG29" i="141"/>
  <c r="AF29" i="141"/>
  <c r="AE29" i="141"/>
  <c r="X29" i="141"/>
  <c r="W29" i="141"/>
  <c r="V29" i="141"/>
  <c r="U29" i="141"/>
  <c r="T29" i="141"/>
  <c r="S29" i="141"/>
  <c r="L29" i="141"/>
  <c r="K29" i="141"/>
  <c r="J29" i="141"/>
  <c r="I29" i="141"/>
  <c r="H29" i="141"/>
  <c r="G29" i="141"/>
  <c r="BH28" i="141"/>
  <c r="BG28" i="141"/>
  <c r="BF28" i="141"/>
  <c r="BE28" i="141"/>
  <c r="BD28" i="141"/>
  <c r="BC28" i="141"/>
  <c r="AV28" i="141"/>
  <c r="AU28" i="141"/>
  <c r="AT28" i="141"/>
  <c r="AS28" i="141"/>
  <c r="AR28" i="141"/>
  <c r="AQ28" i="141"/>
  <c r="AJ28" i="141"/>
  <c r="AI28" i="141"/>
  <c r="AH28" i="141"/>
  <c r="AG28" i="141"/>
  <c r="AF28" i="141"/>
  <c r="AE28" i="141"/>
  <c r="X28" i="141"/>
  <c r="W28" i="141"/>
  <c r="V28" i="141"/>
  <c r="U28" i="141"/>
  <c r="T28" i="141"/>
  <c r="S28" i="141"/>
  <c r="L28" i="141"/>
  <c r="K28" i="141"/>
  <c r="J28" i="141"/>
  <c r="I28" i="141"/>
  <c r="H28" i="141"/>
  <c r="G28" i="141"/>
  <c r="BH27" i="141"/>
  <c r="BG27" i="141"/>
  <c r="BF27" i="141"/>
  <c r="BE27" i="141"/>
  <c r="BD27" i="141"/>
  <c r="BC27" i="141"/>
  <c r="AV27" i="141"/>
  <c r="AU27" i="141"/>
  <c r="AT27" i="141"/>
  <c r="AS27" i="141"/>
  <c r="AR27" i="141"/>
  <c r="AQ27" i="141"/>
  <c r="AJ27" i="141"/>
  <c r="AI27" i="141"/>
  <c r="AH27" i="141"/>
  <c r="AG27" i="141"/>
  <c r="AF27" i="141"/>
  <c r="AE27" i="141"/>
  <c r="X27" i="141"/>
  <c r="W27" i="141"/>
  <c r="V27" i="141"/>
  <c r="U27" i="141"/>
  <c r="T27" i="141"/>
  <c r="S27" i="141"/>
  <c r="L27" i="141"/>
  <c r="K27" i="141"/>
  <c r="J27" i="141"/>
  <c r="I27" i="141"/>
  <c r="H27" i="141"/>
  <c r="G27" i="141"/>
  <c r="BH26" i="141"/>
  <c r="BG26" i="141"/>
  <c r="BF26" i="141"/>
  <c r="BE26" i="141"/>
  <c r="BD26" i="141"/>
  <c r="BC26" i="141"/>
  <c r="AV26" i="141"/>
  <c r="AU26" i="141"/>
  <c r="AT26" i="141"/>
  <c r="AS26" i="141"/>
  <c r="AR26" i="141"/>
  <c r="AQ26" i="141"/>
  <c r="AJ26" i="141"/>
  <c r="AI26" i="141"/>
  <c r="AH26" i="141"/>
  <c r="AG26" i="141"/>
  <c r="AF26" i="141"/>
  <c r="AE26" i="141"/>
  <c r="X26" i="141"/>
  <c r="W26" i="141"/>
  <c r="V26" i="141"/>
  <c r="U26" i="141"/>
  <c r="T26" i="141"/>
  <c r="S26" i="141"/>
  <c r="L26" i="141"/>
  <c r="K26" i="141"/>
  <c r="J26" i="141"/>
  <c r="I26" i="141"/>
  <c r="H26" i="141"/>
  <c r="G26" i="141"/>
  <c r="BH25" i="141"/>
  <c r="BG25" i="141"/>
  <c r="BF25" i="141"/>
  <c r="BE25" i="141"/>
  <c r="BD25" i="141"/>
  <c r="BC25" i="141"/>
  <c r="AV25" i="141"/>
  <c r="AU25" i="141"/>
  <c r="AT25" i="141"/>
  <c r="AS25" i="141"/>
  <c r="AR25" i="141"/>
  <c r="AQ25" i="141"/>
  <c r="AJ25" i="141"/>
  <c r="AI25" i="141"/>
  <c r="AH25" i="141"/>
  <c r="AG25" i="141"/>
  <c r="AF25" i="141"/>
  <c r="AE25" i="141"/>
  <c r="X25" i="141"/>
  <c r="W25" i="141"/>
  <c r="V25" i="141"/>
  <c r="U25" i="141"/>
  <c r="T25" i="141"/>
  <c r="S25" i="141"/>
  <c r="L25" i="141"/>
  <c r="K25" i="141"/>
  <c r="J25" i="141"/>
  <c r="I25" i="141"/>
  <c r="H25" i="141"/>
  <c r="G25" i="141"/>
  <c r="BH24" i="141"/>
  <c r="BG24" i="141"/>
  <c r="BF24" i="141"/>
  <c r="BE24" i="141"/>
  <c r="BD24" i="141"/>
  <c r="BC24" i="141"/>
  <c r="AV24" i="141"/>
  <c r="AU24" i="141"/>
  <c r="AT24" i="141"/>
  <c r="AS24" i="141"/>
  <c r="AR24" i="141"/>
  <c r="AQ24" i="141"/>
  <c r="AJ24" i="141"/>
  <c r="AI24" i="141"/>
  <c r="AH24" i="141"/>
  <c r="AG24" i="141"/>
  <c r="AF24" i="141"/>
  <c r="AE24" i="141"/>
  <c r="X24" i="141"/>
  <c r="W24" i="141"/>
  <c r="V24" i="141"/>
  <c r="U24" i="141"/>
  <c r="T24" i="141"/>
  <c r="S24" i="141"/>
  <c r="L24" i="141"/>
  <c r="K24" i="141"/>
  <c r="J24" i="141"/>
  <c r="I24" i="141"/>
  <c r="H24" i="141"/>
  <c r="G24" i="141"/>
  <c r="BH23" i="141"/>
  <c r="BG23" i="141"/>
  <c r="BF23" i="141"/>
  <c r="BE23" i="141"/>
  <c r="BD23" i="141"/>
  <c r="BC23" i="141"/>
  <c r="AV23" i="141"/>
  <c r="AU23" i="141"/>
  <c r="AT23" i="141"/>
  <c r="AS23" i="141"/>
  <c r="AR23" i="141"/>
  <c r="AQ23" i="141"/>
  <c r="AJ23" i="141"/>
  <c r="AI23" i="141"/>
  <c r="AH23" i="141"/>
  <c r="AG23" i="141"/>
  <c r="AF23" i="141"/>
  <c r="AE23" i="141"/>
  <c r="X23" i="141"/>
  <c r="W23" i="141"/>
  <c r="V23" i="141"/>
  <c r="U23" i="141"/>
  <c r="T23" i="141"/>
  <c r="S23" i="141"/>
  <c r="L23" i="141"/>
  <c r="K23" i="141"/>
  <c r="J23" i="141"/>
  <c r="I23" i="141"/>
  <c r="H23" i="141"/>
  <c r="G23" i="141"/>
  <c r="BH22" i="141"/>
  <c r="BG22" i="141"/>
  <c r="BF22" i="141"/>
  <c r="BE22" i="141"/>
  <c r="BD22" i="141"/>
  <c r="BC22" i="141"/>
  <c r="AV22" i="141"/>
  <c r="AU22" i="141"/>
  <c r="AT22" i="141"/>
  <c r="AS22" i="141"/>
  <c r="AR22" i="141"/>
  <c r="AQ22" i="141"/>
  <c r="AJ22" i="141"/>
  <c r="AI22" i="141"/>
  <c r="AH22" i="141"/>
  <c r="AG22" i="141"/>
  <c r="AF22" i="141"/>
  <c r="AE22" i="141"/>
  <c r="X22" i="141"/>
  <c r="W22" i="141"/>
  <c r="V22" i="141"/>
  <c r="U22" i="141"/>
  <c r="T22" i="141"/>
  <c r="S22" i="141"/>
  <c r="L22" i="141"/>
  <c r="K22" i="141"/>
  <c r="J22" i="141"/>
  <c r="I22" i="141"/>
  <c r="H22" i="141"/>
  <c r="G22" i="141"/>
  <c r="BH21" i="141"/>
  <c r="BG21" i="141"/>
  <c r="BF21" i="141"/>
  <c r="BE21" i="141"/>
  <c r="BD21" i="141"/>
  <c r="BC21" i="141"/>
  <c r="AV21" i="141"/>
  <c r="AU21" i="141"/>
  <c r="AT21" i="141"/>
  <c r="AS21" i="141"/>
  <c r="AR21" i="141"/>
  <c r="AQ21" i="141"/>
  <c r="AJ21" i="141"/>
  <c r="AI21" i="141"/>
  <c r="AH21" i="141"/>
  <c r="AG21" i="141"/>
  <c r="AF21" i="141"/>
  <c r="AE21" i="141"/>
  <c r="X21" i="141"/>
  <c r="W21" i="141"/>
  <c r="V21" i="141"/>
  <c r="U21" i="141"/>
  <c r="T21" i="141"/>
  <c r="S21" i="141"/>
  <c r="L21" i="141"/>
  <c r="K21" i="141"/>
  <c r="J21" i="141"/>
  <c r="I21" i="141"/>
  <c r="H21" i="141"/>
  <c r="G21" i="141"/>
  <c r="BH20" i="141"/>
  <c r="BG20" i="141"/>
  <c r="BF20" i="141"/>
  <c r="BE20" i="141"/>
  <c r="BD20" i="141"/>
  <c r="BC20" i="141"/>
  <c r="AV20" i="141"/>
  <c r="AU20" i="141"/>
  <c r="AT20" i="141"/>
  <c r="AS20" i="141"/>
  <c r="AR20" i="141"/>
  <c r="AQ20" i="141"/>
  <c r="AJ20" i="141"/>
  <c r="AI20" i="141"/>
  <c r="AH20" i="141"/>
  <c r="AG20" i="141"/>
  <c r="AF20" i="141"/>
  <c r="AE20" i="141"/>
  <c r="X20" i="141"/>
  <c r="W20" i="141"/>
  <c r="V20" i="141"/>
  <c r="U20" i="141"/>
  <c r="T20" i="141"/>
  <c r="S20" i="141"/>
  <c r="L20" i="141"/>
  <c r="K20" i="141"/>
  <c r="J20" i="141"/>
  <c r="I20" i="141"/>
  <c r="H20" i="141"/>
  <c r="G20" i="141"/>
  <c r="BH19" i="141"/>
  <c r="BG19" i="141"/>
  <c r="BF19" i="141"/>
  <c r="BE19" i="141"/>
  <c r="BD19" i="141"/>
  <c r="BC19" i="141"/>
  <c r="AV19" i="141"/>
  <c r="AU19" i="141"/>
  <c r="AT19" i="141"/>
  <c r="AS19" i="141"/>
  <c r="AR19" i="141"/>
  <c r="AQ19" i="141"/>
  <c r="AJ19" i="141"/>
  <c r="AI19" i="141"/>
  <c r="AH19" i="141"/>
  <c r="AG19" i="141"/>
  <c r="AF19" i="141"/>
  <c r="AE19" i="141"/>
  <c r="X19" i="141"/>
  <c r="W19" i="141"/>
  <c r="V19" i="141"/>
  <c r="U19" i="141"/>
  <c r="T19" i="141"/>
  <c r="S19" i="141"/>
  <c r="L19" i="141"/>
  <c r="K19" i="141"/>
  <c r="J19" i="141"/>
  <c r="I19" i="141"/>
  <c r="H19" i="141"/>
  <c r="G19" i="141"/>
  <c r="BH18" i="141"/>
  <c r="BG18" i="141"/>
  <c r="BF18" i="141"/>
  <c r="BE18" i="141"/>
  <c r="BD18" i="141"/>
  <c r="BC18" i="141"/>
  <c r="AV18" i="141"/>
  <c r="AU18" i="141"/>
  <c r="AT18" i="141"/>
  <c r="AS18" i="141"/>
  <c r="AR18" i="141"/>
  <c r="AQ18" i="141"/>
  <c r="AJ18" i="141"/>
  <c r="AI18" i="141"/>
  <c r="AH18" i="141"/>
  <c r="AG18" i="141"/>
  <c r="AF18" i="141"/>
  <c r="AE18" i="141"/>
  <c r="X18" i="141"/>
  <c r="W18" i="141"/>
  <c r="V18" i="141"/>
  <c r="U18" i="141"/>
  <c r="T18" i="141"/>
  <c r="S18" i="141"/>
  <c r="L18" i="141"/>
  <c r="K18" i="141"/>
  <c r="J18" i="141"/>
  <c r="I18" i="141"/>
  <c r="H18" i="141"/>
  <c r="G18" i="141"/>
  <c r="BH17" i="141"/>
  <c r="BG17" i="141"/>
  <c r="BF17" i="141"/>
  <c r="BE17" i="141"/>
  <c r="BD17" i="141"/>
  <c r="BC17" i="141"/>
  <c r="AV17" i="141"/>
  <c r="AU17" i="141"/>
  <c r="AT17" i="141"/>
  <c r="AS17" i="141"/>
  <c r="AR17" i="141"/>
  <c r="AQ17" i="141"/>
  <c r="AJ17" i="141"/>
  <c r="AI17" i="141"/>
  <c r="AH17" i="141"/>
  <c r="AG17" i="141"/>
  <c r="AF17" i="141"/>
  <c r="AE17" i="141"/>
  <c r="X17" i="141"/>
  <c r="W17" i="141"/>
  <c r="V17" i="141"/>
  <c r="U17" i="141"/>
  <c r="T17" i="141"/>
  <c r="S17" i="141"/>
  <c r="L17" i="141"/>
  <c r="K17" i="141"/>
  <c r="J17" i="141"/>
  <c r="I17" i="141"/>
  <c r="H17" i="141"/>
  <c r="G17" i="141"/>
  <c r="BH16" i="141"/>
  <c r="BG16" i="141"/>
  <c r="BF16" i="141"/>
  <c r="BE16" i="141"/>
  <c r="BD16" i="141"/>
  <c r="BC16" i="141"/>
  <c r="AV16" i="141"/>
  <c r="AU16" i="141"/>
  <c r="AT16" i="141"/>
  <c r="AS16" i="141"/>
  <c r="AR16" i="141"/>
  <c r="AQ16" i="141"/>
  <c r="AJ16" i="141"/>
  <c r="AI16" i="141"/>
  <c r="AH16" i="141"/>
  <c r="AG16" i="141"/>
  <c r="AF16" i="141"/>
  <c r="AE16" i="141"/>
  <c r="X16" i="141"/>
  <c r="W16" i="141"/>
  <c r="V16" i="141"/>
  <c r="U16" i="141"/>
  <c r="T16" i="141"/>
  <c r="S16" i="141"/>
  <c r="L16" i="141"/>
  <c r="K16" i="141"/>
  <c r="J16" i="141"/>
  <c r="I16" i="141"/>
  <c r="H16" i="141"/>
  <c r="G16" i="141"/>
  <c r="BH15" i="141"/>
  <c r="BG15" i="141"/>
  <c r="BF15" i="141"/>
  <c r="BE15" i="141"/>
  <c r="BD15" i="141"/>
  <c r="BC15" i="141"/>
  <c r="AV15" i="141"/>
  <c r="AU15" i="141"/>
  <c r="AT15" i="141"/>
  <c r="AS15" i="141"/>
  <c r="AR15" i="141"/>
  <c r="AQ15" i="141"/>
  <c r="AJ15" i="141"/>
  <c r="AI15" i="141"/>
  <c r="AH15" i="141"/>
  <c r="AG15" i="141"/>
  <c r="AF15" i="141"/>
  <c r="AE15" i="141"/>
  <c r="X15" i="141"/>
  <c r="W15" i="141"/>
  <c r="V15" i="141"/>
  <c r="U15" i="141"/>
  <c r="T15" i="141"/>
  <c r="S15" i="141"/>
  <c r="L15" i="141"/>
  <c r="K15" i="141"/>
  <c r="J15" i="141"/>
  <c r="I15" i="141"/>
  <c r="H15" i="141"/>
  <c r="G15" i="141"/>
  <c r="BH14" i="141"/>
  <c r="BG14" i="141"/>
  <c r="BF14" i="141"/>
  <c r="BE14" i="141"/>
  <c r="BD14" i="141"/>
  <c r="BC14" i="141"/>
  <c r="AV14" i="141"/>
  <c r="AU14" i="141"/>
  <c r="AT14" i="141"/>
  <c r="AS14" i="141"/>
  <c r="AR14" i="141"/>
  <c r="AQ14" i="141"/>
  <c r="AJ14" i="141"/>
  <c r="AI14" i="141"/>
  <c r="AH14" i="141"/>
  <c r="AG14" i="141"/>
  <c r="AF14" i="141"/>
  <c r="AE14" i="141"/>
  <c r="X14" i="141"/>
  <c r="W14" i="141"/>
  <c r="V14" i="141"/>
  <c r="U14" i="141"/>
  <c r="T14" i="141"/>
  <c r="S14" i="141"/>
  <c r="L14" i="141"/>
  <c r="K14" i="141"/>
  <c r="J14" i="141"/>
  <c r="I14" i="141"/>
  <c r="H14" i="141"/>
  <c r="G14" i="141"/>
  <c r="BH13" i="141"/>
  <c r="BG13" i="141"/>
  <c r="BF13" i="141"/>
  <c r="BE13" i="141"/>
  <c r="BD13" i="141"/>
  <c r="BC13" i="141"/>
  <c r="AV13" i="141"/>
  <c r="AU13" i="141"/>
  <c r="AT13" i="141"/>
  <c r="AS13" i="141"/>
  <c r="AR13" i="141"/>
  <c r="AQ13" i="141"/>
  <c r="AJ13" i="141"/>
  <c r="AI13" i="141"/>
  <c r="AH13" i="141"/>
  <c r="AG13" i="141"/>
  <c r="AF13" i="141"/>
  <c r="AE13" i="141"/>
  <c r="X13" i="141"/>
  <c r="W13" i="141"/>
  <c r="V13" i="141"/>
  <c r="U13" i="141"/>
  <c r="T13" i="141"/>
  <c r="S13" i="141"/>
  <c r="L13" i="141"/>
  <c r="K13" i="141"/>
  <c r="J13" i="141"/>
  <c r="I13" i="141"/>
  <c r="H13" i="141"/>
  <c r="G13" i="141"/>
  <c r="BH12" i="141"/>
  <c r="BG12" i="141"/>
  <c r="BF12" i="141"/>
  <c r="BE12" i="141"/>
  <c r="BD12" i="141"/>
  <c r="BC12" i="141"/>
  <c r="AV12" i="141"/>
  <c r="AU12" i="141"/>
  <c r="AT12" i="141"/>
  <c r="AS12" i="141"/>
  <c r="AR12" i="141"/>
  <c r="AQ12" i="141"/>
  <c r="AJ12" i="141"/>
  <c r="AI12" i="141"/>
  <c r="AH12" i="141"/>
  <c r="AG12" i="141"/>
  <c r="AF12" i="141"/>
  <c r="AE12" i="141"/>
  <c r="X12" i="141"/>
  <c r="W12" i="141"/>
  <c r="V12" i="141"/>
  <c r="U12" i="141"/>
  <c r="T12" i="141"/>
  <c r="S12" i="141"/>
  <c r="L12" i="141"/>
  <c r="K12" i="141"/>
  <c r="J12" i="141"/>
  <c r="I12" i="141"/>
  <c r="H12" i="141"/>
  <c r="G12" i="141"/>
  <c r="BH11" i="141"/>
  <c r="BG11" i="141"/>
  <c r="BF11" i="141"/>
  <c r="BE11" i="141"/>
  <c r="BD11" i="141"/>
  <c r="BC11" i="141"/>
  <c r="AV11" i="141"/>
  <c r="AU11" i="141"/>
  <c r="AT11" i="141"/>
  <c r="AS11" i="141"/>
  <c r="AR11" i="141"/>
  <c r="AQ11" i="141"/>
  <c r="AJ11" i="141"/>
  <c r="AI11" i="141"/>
  <c r="AH11" i="141"/>
  <c r="AG11" i="141"/>
  <c r="AF11" i="141"/>
  <c r="AE11" i="141"/>
  <c r="X11" i="141"/>
  <c r="W11" i="141"/>
  <c r="V11" i="141"/>
  <c r="U11" i="141"/>
  <c r="T11" i="141"/>
  <c r="S11" i="141"/>
  <c r="L11" i="141"/>
  <c r="K11" i="141"/>
  <c r="J11" i="141"/>
  <c r="I11" i="141"/>
  <c r="H11" i="141"/>
  <c r="G11" i="141"/>
  <c r="BH10" i="141"/>
  <c r="BG10" i="141"/>
  <c r="BF10" i="141"/>
  <c r="BE10" i="141"/>
  <c r="BD10" i="141"/>
  <c r="BC10" i="141"/>
  <c r="AV10" i="141"/>
  <c r="AU10" i="141"/>
  <c r="AT10" i="141"/>
  <c r="AS10" i="141"/>
  <c r="AR10" i="141"/>
  <c r="AQ10" i="141"/>
  <c r="AJ10" i="141"/>
  <c r="AI10" i="141"/>
  <c r="AH10" i="141"/>
  <c r="AG10" i="141"/>
  <c r="AF10" i="141"/>
  <c r="AE10" i="141"/>
  <c r="X10" i="141"/>
  <c r="W10" i="141"/>
  <c r="V10" i="141"/>
  <c r="U10" i="141"/>
  <c r="T10" i="141"/>
  <c r="S10" i="141"/>
  <c r="L10" i="141"/>
  <c r="K10" i="141"/>
  <c r="J10" i="141"/>
  <c r="I10" i="141"/>
  <c r="H10" i="141"/>
  <c r="G10" i="141"/>
  <c r="BH9" i="141"/>
  <c r="BG9" i="141"/>
  <c r="BF9" i="141"/>
  <c r="BE9" i="141"/>
  <c r="BD9" i="141"/>
  <c r="BC9" i="141"/>
  <c r="AV9" i="141"/>
  <c r="AU9" i="141"/>
  <c r="AT9" i="141"/>
  <c r="AS9" i="141"/>
  <c r="AR9" i="141"/>
  <c r="AQ9" i="141"/>
  <c r="AJ9" i="141"/>
  <c r="AI9" i="141"/>
  <c r="AH9" i="141"/>
  <c r="AG9" i="141"/>
  <c r="AF9" i="141"/>
  <c r="AE9" i="141"/>
  <c r="X9" i="141"/>
  <c r="W9" i="141"/>
  <c r="V9" i="141"/>
  <c r="U9" i="141"/>
  <c r="T9" i="141"/>
  <c r="S9" i="141"/>
  <c r="L9" i="141"/>
  <c r="K9" i="141"/>
  <c r="J9" i="141"/>
  <c r="I9" i="141"/>
  <c r="H9" i="141"/>
  <c r="G9" i="141"/>
  <c r="BH8" i="141"/>
  <c r="BG8" i="141"/>
  <c r="BF8" i="141"/>
  <c r="BE8" i="141"/>
  <c r="BD8" i="141"/>
  <c r="BC8" i="141"/>
  <c r="AV8" i="141"/>
  <c r="AU8" i="141"/>
  <c r="AT8" i="141"/>
  <c r="AS8" i="141"/>
  <c r="AR8" i="141"/>
  <c r="AQ8" i="141"/>
  <c r="AJ8" i="141"/>
  <c r="AI8" i="141"/>
  <c r="AH8" i="141"/>
  <c r="AG8" i="141"/>
  <c r="AF8" i="141"/>
  <c r="AE8" i="141"/>
  <c r="X8" i="141"/>
  <c r="W8" i="141"/>
  <c r="V8" i="141"/>
  <c r="U8" i="141"/>
  <c r="T8" i="141"/>
  <c r="S8" i="141"/>
  <c r="L8" i="141"/>
  <c r="K8" i="141"/>
  <c r="J8" i="141"/>
  <c r="I8" i="141"/>
  <c r="H8" i="141"/>
  <c r="G8" i="141"/>
  <c r="BH7" i="141"/>
  <c r="BG7" i="141"/>
  <c r="BF7" i="141"/>
  <c r="BE7" i="141"/>
  <c r="BD7" i="141"/>
  <c r="BC7" i="141"/>
  <c r="AV7" i="141"/>
  <c r="AU7" i="141"/>
  <c r="AT7" i="141"/>
  <c r="AS7" i="141"/>
  <c r="AR7" i="141"/>
  <c r="AQ7" i="141"/>
  <c r="AJ7" i="141"/>
  <c r="AI7" i="141"/>
  <c r="AH7" i="141"/>
  <c r="AG7" i="141"/>
  <c r="AF7" i="141"/>
  <c r="AE7" i="141"/>
  <c r="X7" i="141"/>
  <c r="W7" i="141"/>
  <c r="V7" i="141"/>
  <c r="U7" i="141"/>
  <c r="T7" i="141"/>
  <c r="S7" i="141"/>
  <c r="L7" i="141"/>
  <c r="K7" i="141"/>
  <c r="J7" i="141"/>
  <c r="I7" i="141"/>
  <c r="H7" i="141"/>
  <c r="G7" i="141"/>
  <c r="BY6" i="141"/>
  <c r="BX6" i="141"/>
  <c r="BH6" i="141"/>
  <c r="BG6" i="141"/>
  <c r="BF6" i="141"/>
  <c r="BE6" i="141"/>
  <c r="BD6" i="141"/>
  <c r="BC6" i="141"/>
  <c r="AV6" i="141"/>
  <c r="AU6" i="141"/>
  <c r="AT6" i="141"/>
  <c r="AS6" i="141"/>
  <c r="AR6" i="141"/>
  <c r="AQ6" i="141"/>
  <c r="AJ6" i="141"/>
  <c r="AI6" i="141"/>
  <c r="AH6" i="141"/>
  <c r="AG6" i="141"/>
  <c r="AF6" i="141"/>
  <c r="AE6" i="141"/>
  <c r="X6" i="141"/>
  <c r="W6" i="141"/>
  <c r="V6" i="141"/>
  <c r="U6" i="141"/>
  <c r="T6" i="141"/>
  <c r="S6" i="141"/>
  <c r="L6" i="141"/>
  <c r="K6" i="141"/>
  <c r="J6" i="141"/>
  <c r="I6" i="141"/>
  <c r="H6" i="141"/>
  <c r="G6" i="141"/>
  <c r="BY5" i="141"/>
  <c r="BX5" i="141"/>
  <c r="BH5" i="141"/>
  <c r="BG5" i="141"/>
  <c r="BF5" i="141"/>
  <c r="BE5" i="141"/>
  <c r="BD5" i="141"/>
  <c r="BC5" i="141"/>
  <c r="AV5" i="141"/>
  <c r="AU5" i="141"/>
  <c r="AT5" i="141"/>
  <c r="AS5" i="141"/>
  <c r="AR5" i="141"/>
  <c r="AQ5" i="141"/>
  <c r="AJ5" i="141"/>
  <c r="AI5" i="141"/>
  <c r="AH5" i="141"/>
  <c r="AG5" i="141"/>
  <c r="AF5" i="141"/>
  <c r="AE5" i="141"/>
  <c r="X5" i="141"/>
  <c r="W5" i="141"/>
  <c r="V5" i="141"/>
  <c r="U5" i="141"/>
  <c r="T5" i="141"/>
  <c r="S5" i="141"/>
  <c r="L5" i="141"/>
  <c r="K5" i="141"/>
  <c r="J5" i="141"/>
  <c r="I5" i="141"/>
  <c r="H5" i="141"/>
  <c r="G5" i="141"/>
  <c r="BY4" i="141"/>
  <c r="BX4" i="141"/>
  <c r="BH4" i="141"/>
  <c r="BG4" i="141"/>
  <c r="BF4" i="141"/>
  <c r="BE4" i="141"/>
  <c r="BD4" i="141"/>
  <c r="BC4" i="141"/>
  <c r="AV4" i="141"/>
  <c r="AU4" i="141"/>
  <c r="AT4" i="141"/>
  <c r="AS4" i="141"/>
  <c r="AR4" i="141"/>
  <c r="AQ4" i="141"/>
  <c r="AJ4" i="141"/>
  <c r="AI4" i="141"/>
  <c r="AH4" i="141"/>
  <c r="AG4" i="141"/>
  <c r="AF4" i="141"/>
  <c r="AE4" i="141"/>
  <c r="X4" i="141"/>
  <c r="W4" i="141"/>
  <c r="V4" i="141"/>
  <c r="U4" i="141"/>
  <c r="T4" i="141"/>
  <c r="S4" i="141"/>
  <c r="L4" i="141"/>
  <c r="K4" i="141"/>
  <c r="J4" i="141"/>
  <c r="I4" i="141"/>
  <c r="H4" i="141"/>
  <c r="G4" i="141"/>
  <c r="BY3" i="141"/>
  <c r="BX3" i="141"/>
  <c r="BH3" i="141"/>
  <c r="BG3" i="141"/>
  <c r="BF3" i="141"/>
  <c r="BE3" i="141"/>
  <c r="BD3" i="141"/>
  <c r="BC3" i="141"/>
  <c r="AV3" i="141"/>
  <c r="AU3" i="141"/>
  <c r="AT3" i="141"/>
  <c r="AS3" i="141"/>
  <c r="AR3" i="141"/>
  <c r="AQ3" i="141"/>
  <c r="AJ3" i="141"/>
  <c r="AI3" i="141"/>
  <c r="AH3" i="141"/>
  <c r="AG3" i="141"/>
  <c r="AF3" i="141"/>
  <c r="AE3" i="141"/>
  <c r="X3" i="141"/>
  <c r="W3" i="141"/>
  <c r="V3" i="141"/>
  <c r="U3" i="141"/>
  <c r="T3" i="141"/>
  <c r="S3" i="141"/>
  <c r="L3" i="141"/>
  <c r="K3" i="141"/>
  <c r="J3" i="141"/>
  <c r="I3" i="141"/>
  <c r="H3" i="141"/>
  <c r="G3" i="141"/>
  <c r="BY2" i="141"/>
  <c r="BX2" i="141"/>
  <c r="CA2" i="141" l="1"/>
  <c r="BZ3" i="141"/>
  <c r="CA5" i="141"/>
  <c r="BZ6" i="141"/>
  <c r="CA6" i="141"/>
  <c r="CA3" i="141"/>
  <c r="CA4" i="141"/>
  <c r="BZ4" i="141"/>
  <c r="BZ2" i="141"/>
  <c r="BZ5" i="141"/>
  <c r="CC2" i="141" l="1"/>
  <c r="D45" i="111" l="1"/>
  <c r="C45" i="111"/>
  <c r="D44" i="111"/>
  <c r="F44" i="111" s="1"/>
  <c r="C44" i="111"/>
  <c r="D43" i="111"/>
  <c r="C43" i="111"/>
  <c r="D42" i="111"/>
  <c r="C42" i="111"/>
  <c r="X65" i="111"/>
  <c r="W65" i="111"/>
  <c r="W64" i="111"/>
  <c r="W62" i="111"/>
  <c r="W61" i="111"/>
  <c r="W59" i="111"/>
  <c r="W58" i="111"/>
  <c r="W56" i="111"/>
  <c r="W55" i="111"/>
  <c r="W53" i="111"/>
  <c r="W52" i="111"/>
  <c r="J27" i="111"/>
  <c r="I27" i="111"/>
  <c r="F27" i="111"/>
  <c r="E27" i="111"/>
  <c r="J26" i="111"/>
  <c r="I26" i="111"/>
  <c r="F26" i="111"/>
  <c r="E26" i="111"/>
  <c r="J25" i="111"/>
  <c r="I25" i="111"/>
  <c r="F25" i="111"/>
  <c r="E25" i="111"/>
  <c r="J24" i="111"/>
  <c r="I24" i="111"/>
  <c r="F24" i="111"/>
  <c r="E24" i="111"/>
  <c r="J23" i="111"/>
  <c r="I23" i="111"/>
  <c r="F23" i="111"/>
  <c r="E23" i="111"/>
  <c r="W30" i="111"/>
  <c r="D36" i="111"/>
  <c r="C36" i="111"/>
  <c r="F36" i="111" s="1"/>
  <c r="I12" i="111"/>
  <c r="J12" i="111"/>
  <c r="D12" i="111"/>
  <c r="F45" i="111" l="1"/>
  <c r="F43" i="111"/>
  <c r="E43" i="111"/>
  <c r="F42" i="111"/>
  <c r="E36" i="111"/>
  <c r="E45" i="111"/>
  <c r="E42" i="111"/>
  <c r="E44" i="111"/>
  <c r="D38" i="111" l="1"/>
  <c r="D39" i="111"/>
  <c r="D37" i="111"/>
  <c r="C38" i="111"/>
  <c r="F38" i="111" s="1"/>
  <c r="C39" i="111"/>
  <c r="F39" i="111" s="1"/>
  <c r="C37" i="111"/>
  <c r="D31" i="111"/>
  <c r="D32" i="111"/>
  <c r="D33" i="111"/>
  <c r="D30" i="111"/>
  <c r="C31" i="111"/>
  <c r="C32" i="111"/>
  <c r="C33" i="111"/>
  <c r="F33" i="111" s="1"/>
  <c r="C30" i="111"/>
  <c r="F30" i="111" s="1"/>
  <c r="W46" i="111"/>
  <c r="W45" i="111"/>
  <c r="W44" i="111"/>
  <c r="W43" i="111"/>
  <c r="W40" i="111"/>
  <c r="W39" i="111"/>
  <c r="W37" i="111"/>
  <c r="X36" i="111"/>
  <c r="W36" i="111"/>
  <c r="W35" i="111"/>
  <c r="W33" i="111"/>
  <c r="W32" i="111"/>
  <c r="X29" i="111"/>
  <c r="C12" i="111" s="1"/>
  <c r="W29" i="111"/>
  <c r="J17" i="111"/>
  <c r="I17" i="111"/>
  <c r="F17" i="111"/>
  <c r="E17" i="111"/>
  <c r="W16" i="111"/>
  <c r="J16" i="111"/>
  <c r="I16" i="111"/>
  <c r="F16" i="111"/>
  <c r="E16" i="111"/>
  <c r="J15" i="111"/>
  <c r="I15" i="111"/>
  <c r="F15" i="111"/>
  <c r="E15" i="111"/>
  <c r="J14" i="111"/>
  <c r="I14" i="111"/>
  <c r="F14" i="111"/>
  <c r="E14" i="111"/>
  <c r="X13" i="111"/>
  <c r="W13" i="111"/>
  <c r="J13" i="111"/>
  <c r="I13" i="111"/>
  <c r="F13" i="111"/>
  <c r="E13" i="111"/>
  <c r="X11" i="111"/>
  <c r="W11" i="111"/>
  <c r="X10" i="111"/>
  <c r="W10" i="111"/>
  <c r="I9" i="111"/>
  <c r="G9" i="111"/>
  <c r="J9" i="111" s="1"/>
  <c r="C9" i="111"/>
  <c r="F9" i="111" s="1"/>
  <c r="W8" i="111"/>
  <c r="J8" i="111"/>
  <c r="I8" i="111"/>
  <c r="F8" i="111"/>
  <c r="E8" i="111"/>
  <c r="W7" i="111"/>
  <c r="J7" i="111"/>
  <c r="I7" i="111"/>
  <c r="F7" i="111"/>
  <c r="E7" i="111"/>
  <c r="W6" i="111"/>
  <c r="J6" i="111"/>
  <c r="I6" i="111"/>
  <c r="F6" i="111"/>
  <c r="E6" i="111"/>
  <c r="J5" i="111"/>
  <c r="I5" i="111"/>
  <c r="F5" i="111"/>
  <c r="E5" i="111"/>
  <c r="W4" i="111"/>
  <c r="W3" i="111"/>
  <c r="E9" i="111" l="1"/>
  <c r="F32" i="111"/>
  <c r="E33" i="111"/>
  <c r="F37" i="111"/>
  <c r="E39" i="111"/>
  <c r="E12" i="111"/>
  <c r="F12" i="111"/>
  <c r="F31" i="111"/>
  <c r="E31" i="111"/>
  <c r="E38" i="111"/>
  <c r="E32" i="111"/>
  <c r="E30" i="111"/>
  <c r="E37" i="111"/>
</calcChain>
</file>

<file path=xl/sharedStrings.xml><?xml version="1.0" encoding="utf-8"?>
<sst xmlns="http://schemas.openxmlformats.org/spreadsheetml/2006/main" count="5793" uniqueCount="228">
  <si>
    <t>Bulk</t>
  </si>
  <si>
    <t>Membrane</t>
  </si>
  <si>
    <t>wt/wt%</t>
  </si>
  <si>
    <t>Temperature</t>
  </si>
  <si>
    <t>13/02/2020 (1st)-270ml</t>
  </si>
  <si>
    <t>26/02/2020 (2nd)-270ml</t>
  </si>
  <si>
    <t>27-10-2020 (2nd)-500ml</t>
  </si>
  <si>
    <t>28-10-2020 (3rd)-500ml</t>
  </si>
  <si>
    <t>29-10-2020 (2nd)-700ml</t>
  </si>
  <si>
    <t>30-10-2020 (3rd)-700ml</t>
  </si>
  <si>
    <t>10-11-2020 (2nd) 900ml</t>
  </si>
  <si>
    <t>10-11-2020 (3rd) 900ml</t>
  </si>
  <si>
    <t>∆t= 20°C
%(wt/wt) NaCl =23.92</t>
  </si>
  <si>
    <t>37HF</t>
  </si>
  <si>
    <t>7HF</t>
  </si>
  <si>
    <t>source:Simulation study of flat-sheet air gap membrane distillation modules coupled with an evaporative crystallizer for zero liquid discharge water desalination</t>
  </si>
  <si>
    <t>Average-In R'</t>
  </si>
  <si>
    <t>STDEV-In R'</t>
  </si>
  <si>
    <t>∆t= 10°C
%(wt/wt) NaCl =23.92</t>
  </si>
  <si>
    <t>∆t= 20°C
%(wt/wt) NaCl =25.92</t>
  </si>
  <si>
    <t>37HF-M</t>
  </si>
  <si>
    <t>37HF-v</t>
  </si>
  <si>
    <t>37HF-A2</t>
  </si>
  <si>
    <t>37HF-R</t>
  </si>
  <si>
    <t>37HF-A15</t>
  </si>
  <si>
    <t>37HF-A10</t>
  </si>
  <si>
    <t>37HF-A8</t>
  </si>
  <si>
    <t>37HF-19-08-2020-2nd</t>
  </si>
  <si>
    <t>37HF-19-08-2020-1st</t>
  </si>
  <si>
    <t>Flux at induction (1ST)</t>
  </si>
  <si>
    <t>Flux at induction (2ND)</t>
  </si>
  <si>
    <t>Avg_Flux</t>
  </si>
  <si>
    <t>STDV</t>
  </si>
  <si>
    <t xml:space="preserve">Time </t>
  </si>
  <si>
    <t>C/C*</t>
  </si>
  <si>
    <t>Flux</t>
  </si>
  <si>
    <t>Avg-Time</t>
  </si>
  <si>
    <t>Avg-C/C*</t>
  </si>
  <si>
    <t>avg-Flux</t>
  </si>
  <si>
    <t>STDV-Time</t>
  </si>
  <si>
    <t>STDV-C/C*</t>
  </si>
  <si>
    <t>STDV-Flux</t>
  </si>
  <si>
    <t>37HF-900</t>
  </si>
  <si>
    <t>37HF-700</t>
  </si>
  <si>
    <t>37HF-500</t>
  </si>
  <si>
    <t>37HF-340</t>
  </si>
  <si>
    <t>37HF-270</t>
  </si>
  <si>
    <t>900ml</t>
  </si>
  <si>
    <t>700ml</t>
  </si>
  <si>
    <t>340ml</t>
  </si>
  <si>
    <t>270ml</t>
  </si>
  <si>
    <t>500ml</t>
  </si>
  <si>
    <t>200ml</t>
  </si>
  <si>
    <t>400ml</t>
  </si>
  <si>
    <t>Turbidity</t>
  </si>
  <si>
    <t>avg-Turbidity</t>
  </si>
  <si>
    <t>STDV-Turbidity</t>
  </si>
  <si>
    <t>NaCl (wt%) (1ST)</t>
  </si>
  <si>
    <t>NaCl (wt%) (2ND)</t>
  </si>
  <si>
    <t>Avg_(wt%)</t>
  </si>
  <si>
    <t>STDV_(wt%)</t>
  </si>
  <si>
    <t>Solubility</t>
  </si>
  <si>
    <t>HF-37-GREEN&amp;BLACK</t>
  </si>
  <si>
    <t>(1ST)</t>
  </si>
  <si>
    <t>(2ND)</t>
  </si>
  <si>
    <t>Avg_(bulk)</t>
  </si>
  <si>
    <t>STDV_(bulk)</t>
  </si>
  <si>
    <t>37HF-O</t>
  </si>
  <si>
    <t>10-11-2020-2nd</t>
  </si>
  <si>
    <t>37HF-P</t>
  </si>
  <si>
    <t>10-11-2020-3rd</t>
  </si>
  <si>
    <t>37HF-H</t>
  </si>
  <si>
    <t>30-09-2020-2nd</t>
  </si>
  <si>
    <t>37HF-L</t>
  </si>
  <si>
    <t>29-10-2020-2nd</t>
  </si>
  <si>
    <t>membrane</t>
  </si>
  <si>
    <t>bulk</t>
  </si>
  <si>
    <t>30-10-2020-3rd</t>
  </si>
  <si>
    <t>37HF-G</t>
  </si>
  <si>
    <t>01-10-2020-1st</t>
  </si>
  <si>
    <t>37HF-i</t>
  </si>
  <si>
    <t>27-10-2020-2nd</t>
  </si>
  <si>
    <t>37HF-k</t>
  </si>
  <si>
    <t>28-10-2020-3rd</t>
  </si>
  <si>
    <t>37HF-F</t>
  </si>
  <si>
    <t>HF-37- DOUBLE-BLACK</t>
  </si>
  <si>
    <t>37HF-Q</t>
  </si>
  <si>
    <t>03-02-2021
(1st)</t>
  </si>
  <si>
    <t>37HF-S</t>
  </si>
  <si>
    <t>10-02-2021-2nd</t>
  </si>
  <si>
    <t>37HF-U</t>
  </si>
  <si>
    <t>16-02-2021-3rd</t>
  </si>
  <si>
    <t>10-03-2021-(1st)</t>
  </si>
  <si>
    <t>37HF-Y</t>
  </si>
  <si>
    <t>26-02-2021-(1st)</t>
  </si>
  <si>
    <t>37HF-w</t>
  </si>
  <si>
    <t>26-02-2021-2nd</t>
  </si>
  <si>
    <t>37HF-A3</t>
  </si>
  <si>
    <t>24-03-2021-3rd</t>
  </si>
  <si>
    <t>37HF-A4</t>
  </si>
  <si>
    <t>25-03-2021-1st</t>
  </si>
  <si>
    <t>37HF-A5</t>
  </si>
  <si>
    <t>30-03-2021-2nd</t>
  </si>
  <si>
    <t>24-03-2021-2nd</t>
  </si>
  <si>
    <t>37HF-A6</t>
  </si>
  <si>
    <t>30-03-2021-3rd</t>
  </si>
  <si>
    <t>04-02-2021
(1st)</t>
  </si>
  <si>
    <t>37HF-T</t>
  </si>
  <si>
    <t>11-02-2021-2nd</t>
  </si>
  <si>
    <t>∆t= 10°C, %(wt/wt) NaCl =23.92</t>
  </si>
  <si>
    <t>37HF-A14</t>
  </si>
  <si>
    <t>15-04-2021-1st</t>
  </si>
  <si>
    <t>19-04-2021-2nd</t>
  </si>
  <si>
    <t>07-04-2021-1st</t>
  </si>
  <si>
    <t>37HF-A7</t>
  </si>
  <si>
    <t>37HF-A16</t>
  </si>
  <si>
    <t>20-04-2021-2nd</t>
  </si>
  <si>
    <t>08-04-2021-1st</t>
  </si>
  <si>
    <t>37HF-A13</t>
  </si>
  <si>
    <t>14-04-2021-2nd</t>
  </si>
  <si>
    <t>37HF-A9</t>
  </si>
  <si>
    <t>37HF-A11</t>
  </si>
  <si>
    <t>37HF-A12</t>
  </si>
  <si>
    <t>∆t= 20°C %(wt/wt) NaCl =25.92</t>
  </si>
  <si>
    <t>Avg_(g/m2)</t>
  </si>
  <si>
    <t>STDV_(g/m2)</t>
  </si>
  <si>
    <t>37HF,%wt=23.92,∆t= 20°C</t>
  </si>
  <si>
    <t>37HF,%wt=23.92,∆t= 10°C</t>
  </si>
  <si>
    <t>37HF,%wt=25.92,∆t= 20°C</t>
  </si>
  <si>
    <r>
      <t>Average-Ln(t</t>
    </r>
    <r>
      <rPr>
        <vertAlign val="subscript"/>
        <sz val="11"/>
        <color theme="1"/>
        <rFont val="Calibri"/>
        <family val="2"/>
        <scheme val="minor"/>
      </rPr>
      <t>ind membrane</t>
    </r>
    <r>
      <rPr>
        <sz val="11"/>
        <color theme="1"/>
        <rFont val="Calibri"/>
        <family val="2"/>
        <scheme val="minor"/>
      </rPr>
      <t>)</t>
    </r>
  </si>
  <si>
    <t>STDEV-Ln(tind)</t>
  </si>
  <si>
    <t>Average-1/(LnS)2</t>
  </si>
  <si>
    <t>STDEV-1/(LnS)2</t>
  </si>
  <si>
    <t>Average-Sind bulk</t>
  </si>
  <si>
    <t>STDEV-Sind membrane</t>
  </si>
  <si>
    <t>STDEV-Sind bulk</t>
  </si>
  <si>
    <t>7HF,%wt=23.92,∆t= 20°C</t>
  </si>
  <si>
    <t>Nucleation</t>
  </si>
  <si>
    <t>Slope (m)</t>
  </si>
  <si>
    <t>Supersaturaion Range</t>
  </si>
  <si>
    <t>R2</t>
  </si>
  <si>
    <t>Homogeneous</t>
  </si>
  <si>
    <t>Heterogeneous</t>
  </si>
  <si>
    <t>Intercept (K)</t>
  </si>
  <si>
    <t>Recovered mineral</t>
  </si>
  <si>
    <t>Initial feed volume (ml)</t>
  </si>
  <si>
    <t>Initial feed concentration (wt. %)</t>
  </si>
  <si>
    <t>Bulk temperature (°C)</t>
  </si>
  <si>
    <t>∆T membrane (°C)</t>
  </si>
  <si>
    <t>55 ±1</t>
  </si>
  <si>
    <t>20 ±2</t>
  </si>
  <si>
    <t>500, 340, 270</t>
  </si>
  <si>
    <t>NaCl</t>
  </si>
  <si>
    <t>1.07-1.09</t>
  </si>
  <si>
    <t>1.12-1.17</t>
  </si>
  <si>
    <t>10 ±2</t>
  </si>
  <si>
    <t>700, 500, 400</t>
  </si>
  <si>
    <t>1.03-1.05</t>
  </si>
  <si>
    <t>1.06-1.09</t>
  </si>
  <si>
    <t>340, 270</t>
  </si>
  <si>
    <t>900, 700</t>
  </si>
  <si>
    <t>HF.No.</t>
  </si>
  <si>
    <t>500, 340</t>
  </si>
  <si>
    <t>270, 200</t>
  </si>
  <si>
    <t>1.16-1.23</t>
  </si>
  <si>
    <t>1.07-1.10</t>
  </si>
  <si>
    <t>1.05-1.06</t>
  </si>
  <si>
    <t>1.08-1.09</t>
  </si>
  <si>
    <t>V (m3)</t>
  </si>
  <si>
    <t>A/V0 (m2/m3)</t>
  </si>
  <si>
    <t>Average-Sind membrane</t>
  </si>
  <si>
    <t>Ratio (Film/Bulk)</t>
  </si>
  <si>
    <t>37HF, ∆t= 20°C
%(wt/wt) NaCl =23.92</t>
  </si>
  <si>
    <t>7HF, ∆t= 20°C
%(wt/wt) NaCl =23.92</t>
  </si>
  <si>
    <t>37HF, ∆t= 10°C
%(wt/wt) NaCl =23.92</t>
  </si>
  <si>
    <t>37HF, ∆t= 20°C
%(wt/wt) NaCl =25.92</t>
  </si>
  <si>
    <t>Average-CPC</t>
  </si>
  <si>
    <t>STDEV-CPC</t>
  </si>
  <si>
    <t>Average-TPC</t>
  </si>
  <si>
    <t>STDEV-TPC</t>
  </si>
  <si>
    <t>STDV_Ratio</t>
  </si>
  <si>
    <t>b</t>
  </si>
  <si>
    <t>Average-ln(∆Cfm max)</t>
  </si>
  <si>
    <t>STDEV-ln(∆Cfm max)</t>
  </si>
  <si>
    <t xml:space="preserve">Average-MSZW </t>
  </si>
  <si>
    <t xml:space="preserve">STDEV-MSZW </t>
  </si>
  <si>
    <t>Average-MSZW</t>
  </si>
  <si>
    <t>STDEV-MSZW</t>
  </si>
  <si>
    <t>37HF
∆t= 20°C</t>
  </si>
  <si>
    <t>37HF
∆t= 10°C</t>
  </si>
  <si>
    <r>
      <t xml:space="preserve">37HF
%(wt </t>
    </r>
    <r>
      <rPr>
        <vertAlign val="subscript"/>
        <sz val="11"/>
        <color theme="1"/>
        <rFont val="Calibri"/>
        <family val="2"/>
        <scheme val="minor"/>
      </rPr>
      <t>NaCl</t>
    </r>
    <r>
      <rPr>
        <sz val="11"/>
        <color theme="1"/>
        <rFont val="Calibri"/>
        <family val="2"/>
        <scheme val="minor"/>
      </rPr>
      <t xml:space="preserve"> /wt </t>
    </r>
    <r>
      <rPr>
        <vertAlign val="subscript"/>
        <sz val="11"/>
        <color theme="1"/>
        <rFont val="Calibri"/>
        <family val="2"/>
        <scheme val="minor"/>
      </rPr>
      <t>Solution</t>
    </r>
    <r>
      <rPr>
        <sz val="11"/>
        <color theme="1"/>
        <rFont val="Calibri"/>
        <family val="2"/>
        <scheme val="minor"/>
      </rPr>
      <t>)=23.92</t>
    </r>
  </si>
  <si>
    <r>
      <t xml:space="preserve">37HF
%(wt </t>
    </r>
    <r>
      <rPr>
        <vertAlign val="subscript"/>
        <sz val="11"/>
        <color theme="1"/>
        <rFont val="Calibri"/>
        <family val="2"/>
        <scheme val="minor"/>
      </rPr>
      <t>NaCl</t>
    </r>
    <r>
      <rPr>
        <sz val="11"/>
        <color theme="1"/>
        <rFont val="Calibri"/>
        <family val="2"/>
        <scheme val="minor"/>
      </rPr>
      <t xml:space="preserve"> /wt </t>
    </r>
    <r>
      <rPr>
        <vertAlign val="subscript"/>
        <sz val="11"/>
        <color theme="1"/>
        <rFont val="Calibri"/>
        <family val="2"/>
        <scheme val="minor"/>
      </rPr>
      <t>Solution</t>
    </r>
    <r>
      <rPr>
        <sz val="11"/>
        <color theme="1"/>
        <rFont val="Calibri"/>
        <family val="2"/>
        <scheme val="minor"/>
      </rPr>
      <t>)=25.92</t>
    </r>
  </si>
  <si>
    <t>Nucleation order(n)</t>
  </si>
  <si>
    <t>Nucleation constant(k)</t>
  </si>
  <si>
    <r>
      <t>Solubility (mol L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</si>
  <si>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37HF,%wt=23.9,∆t= 10°C</t>
  </si>
  <si>
    <t>37HF,%wt=23.9,∆t= 20°C</t>
  </si>
  <si>
    <t>37HF,%wt=25.9,∆t= 20°C</t>
  </si>
  <si>
    <t>7HF,%wt=23.9,∆t= 20°C</t>
  </si>
  <si>
    <t>Ratio 1st</t>
  </si>
  <si>
    <t>Ratio 2nd</t>
  </si>
  <si>
    <t>avg_Ratio</t>
  </si>
  <si>
    <t>STDV-Ratio</t>
  </si>
  <si>
    <t>Appendex 1</t>
  </si>
  <si>
    <t>A</t>
  </si>
  <si>
    <t>B</t>
  </si>
  <si>
    <t>C</t>
  </si>
  <si>
    <t>D</t>
  </si>
  <si>
    <t>400 ml</t>
  </si>
  <si>
    <t>200 ml</t>
  </si>
  <si>
    <t>900 ml</t>
  </si>
  <si>
    <t>700 ml</t>
  </si>
  <si>
    <t>500 ml</t>
  </si>
  <si>
    <t>340 ml</t>
  </si>
  <si>
    <t>270 ml</t>
  </si>
  <si>
    <t>Table 2</t>
  </si>
  <si>
    <t>11/12/2020 (2nd) 500ml</t>
  </si>
  <si>
    <t>14/12/2020 (3rd) 500ml</t>
  </si>
  <si>
    <t>7HF-500</t>
  </si>
  <si>
    <t>7HF-13/08/2020 (5th)-340ml</t>
  </si>
  <si>
    <t>7HF-12/08/2020 (4th)-340ml</t>
  </si>
  <si>
    <t>21/02/2020 (2nd) 270ml</t>
  </si>
  <si>
    <t>25/02/2020 (3rd)-270 ml</t>
  </si>
  <si>
    <t>7HF-270</t>
  </si>
  <si>
    <t>12/11/2020 (5th) 200ml</t>
  </si>
  <si>
    <t>12/11/2020 (6th) 200ml</t>
  </si>
  <si>
    <t>7HF-200</t>
  </si>
  <si>
    <t>Appendix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</si>
</sst>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"/>
    <numFmt numFmtId="166" formatCode="0.000000"/>
    <numFmt numFmtId="167" formatCode="0.00000"/>
    <numFmt numFmtId="168" formatCode="0.00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16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1" xfId="0" applyBorder="1"/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7" xfId="0" applyBorder="1"/>
    <xf numFmtId="0" fontId="15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2" xfId="0" applyBorder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2" fontId="0" fillId="0" borderId="8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8" xfId="0" applyBorder="1" applyAlignment="1">
      <alignment horizontal="left"/>
    </xf>
    <xf numFmtId="165" fontId="0" fillId="0" borderId="8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15" applyNumberFormat="1" applyFont="1" applyBorder="1" applyAlignment="1">
      <alignment horizontal="left"/>
    </xf>
    <xf numFmtId="0" fontId="0" fillId="0" borderId="8" xfId="15" applyNumberFormat="1" applyFont="1" applyBorder="1" applyAlignment="1">
      <alignment horizontal="left"/>
    </xf>
    <xf numFmtId="0" fontId="0" fillId="0" borderId="0" xfId="15" applyNumberFormat="1" applyFont="1" applyAlignment="1">
      <alignment horizontal="left"/>
    </xf>
    <xf numFmtId="0" fontId="0" fillId="0" borderId="4" xfId="15" applyNumberFormat="1" applyFont="1" applyBorder="1" applyAlignment="1">
      <alignment horizontal="left"/>
    </xf>
    <xf numFmtId="0" fontId="0" fillId="0" borderId="6" xfId="15" applyNumberFormat="1" applyFont="1" applyBorder="1" applyAlignment="1">
      <alignment horizontal="left"/>
    </xf>
    <xf numFmtId="0" fontId="13" fillId="0" borderId="0" xfId="0" applyFont="1"/>
    <xf numFmtId="14" fontId="0" fillId="0" borderId="0" xfId="0" applyNumberFormat="1"/>
    <xf numFmtId="166" fontId="0" fillId="0" borderId="0" xfId="0" applyNumberFormat="1" applyAlignment="1">
      <alignment horizontal="left"/>
    </xf>
    <xf numFmtId="2" fontId="0" fillId="0" borderId="5" xfId="0" applyNumberFormat="1" applyBorder="1" applyAlignment="1">
      <alignment horizontal="left"/>
    </xf>
    <xf numFmtId="2" fontId="0" fillId="0" borderId="7" xfId="0" applyNumberFormat="1" applyBorder="1" applyAlignment="1">
      <alignment horizontal="left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left"/>
    </xf>
    <xf numFmtId="165" fontId="0" fillId="0" borderId="5" xfId="0" applyNumberFormat="1" applyBorder="1" applyAlignment="1">
      <alignment horizontal="left"/>
    </xf>
    <xf numFmtId="165" fontId="0" fillId="0" borderId="7" xfId="0" applyNumberFormat="1" applyBorder="1" applyAlignment="1">
      <alignment horizontal="left"/>
    </xf>
    <xf numFmtId="166" fontId="15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168" fontId="0" fillId="0" borderId="0" xfId="15" applyNumberFormat="1" applyFont="1" applyBorder="1" applyAlignment="1">
      <alignment horizontal="left"/>
    </xf>
    <xf numFmtId="168" fontId="0" fillId="0" borderId="0" xfId="0" applyNumberFormat="1" applyAlignment="1">
      <alignment horizontal="left"/>
    </xf>
    <xf numFmtId="168" fontId="0" fillId="0" borderId="8" xfId="15" applyNumberFormat="1" applyFont="1" applyBorder="1" applyAlignment="1">
      <alignment horizontal="left"/>
    </xf>
    <xf numFmtId="168" fontId="0" fillId="0" borderId="8" xfId="0" applyNumberFormat="1" applyBorder="1" applyAlignment="1">
      <alignment horizontal="left"/>
    </xf>
    <xf numFmtId="168" fontId="0" fillId="0" borderId="3" xfId="0" applyNumberFormat="1" applyBorder="1" applyAlignment="1">
      <alignment horizontal="left"/>
    </xf>
    <xf numFmtId="168" fontId="0" fillId="0" borderId="3" xfId="15" applyNumberFormat="1" applyFont="1" applyBorder="1" applyAlignment="1">
      <alignment horizontal="left"/>
    </xf>
    <xf numFmtId="168" fontId="13" fillId="0" borderId="0" xfId="0" applyNumberFormat="1" applyFont="1" applyAlignment="1">
      <alignment horizontal="left"/>
    </xf>
    <xf numFmtId="0" fontId="0" fillId="2" borderId="0" xfId="0" applyFill="1" applyAlignment="1">
      <alignment horizontal="center"/>
    </xf>
    <xf numFmtId="0" fontId="18" fillId="2" borderId="4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5" xfId="0" applyFont="1" applyFill="1" applyBorder="1" applyAlignment="1">
      <alignment horizontal="left"/>
    </xf>
    <xf numFmtId="0" fontId="18" fillId="3" borderId="4" xfId="0" applyFont="1" applyFill="1" applyBorder="1" applyAlignment="1">
      <alignment horizontal="left"/>
    </xf>
    <xf numFmtId="0" fontId="18" fillId="3" borderId="0" xfId="0" applyFont="1" applyFill="1" applyAlignment="1">
      <alignment horizontal="left"/>
    </xf>
    <xf numFmtId="1" fontId="0" fillId="0" borderId="0" xfId="0" applyNumberFormat="1"/>
    <xf numFmtId="0" fontId="15" fillId="0" borderId="0" xfId="0" applyFont="1"/>
    <xf numFmtId="165" fontId="0" fillId="2" borderId="0" xfId="0" applyNumberFormat="1" applyFill="1"/>
    <xf numFmtId="0" fontId="1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5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166" fontId="15" fillId="0" borderId="4" xfId="0" applyNumberFormat="1" applyFont="1" applyBorder="1" applyAlignment="1">
      <alignment horizontal="left" wrapText="1"/>
    </xf>
    <xf numFmtId="166" fontId="15" fillId="0" borderId="4" xfId="0" applyNumberFormat="1" applyFont="1" applyBorder="1" applyAlignment="1">
      <alignment horizontal="left"/>
    </xf>
    <xf numFmtId="166" fontId="15" fillId="0" borderId="6" xfId="0" applyNumberFormat="1" applyFont="1" applyBorder="1" applyAlignment="1">
      <alignment horizontal="left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19" fillId="0" borderId="4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19" fillId="0" borderId="5" xfId="0" applyFont="1" applyBorder="1" applyAlignment="1">
      <alignment horizontal="left"/>
    </xf>
    <xf numFmtId="0" fontId="20" fillId="0" borderId="4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0" fillId="0" borderId="5" xfId="0" applyFont="1" applyBorder="1" applyAlignment="1">
      <alignment horizontal="left"/>
    </xf>
    <xf numFmtId="0" fontId="15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</cellXfs>
  <cellStyles count="2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4" xr:uid="{573870F2-4E78-4D0C-8B1A-465E6A33872D}"/>
    <cellStyle name="Normal 2 2 2 2" xfId="7" xr:uid="{D3D80C85-9738-4964-A1E8-9EF8B3F80CB6}"/>
    <cellStyle name="Normal 2 2 2 2 2" xfId="13" xr:uid="{0C6C4C11-11DE-4E3B-8F7E-3331B1ADB4F3}"/>
    <cellStyle name="Normal 2 2 2 2 2 2" xfId="17" xr:uid="{51C819C4-817F-40CA-9A8E-4D878AA15D4B}"/>
    <cellStyle name="Normal 2 2 2 2 2 3" xfId="18" xr:uid="{CA09BA64-B537-43F1-A276-7FDC3B23EEFE}"/>
    <cellStyle name="Normal 2 2 2 3" xfId="12" xr:uid="{605465A9-0FF2-48D7-98A8-AD6EC5D9F643}"/>
    <cellStyle name="Normal 2 2 2 3 2" xfId="22" xr:uid="{30823D9A-C6FE-4A59-9D08-44AD7CC27638}"/>
    <cellStyle name="Normal 2 2 3" xfId="5" xr:uid="{C04162A6-C7B5-4135-843C-5DCAF8D1465D}"/>
    <cellStyle name="Normal 2 2 3 2" xfId="20" xr:uid="{7FA39DC7-3336-4478-B3A2-7834143FF0FD}"/>
    <cellStyle name="Normal 2 2 4" xfId="6" xr:uid="{6630F963-EF3A-4C74-BAD6-067A19BF2050}"/>
    <cellStyle name="Normal 2 2 5" xfId="9" xr:uid="{B704864C-F1A6-49A7-AD82-B85D2DE557A5}"/>
    <cellStyle name="Normal 2 2 5 2" xfId="16" xr:uid="{2C2FF387-948D-4C14-B02E-A34E5971CD14}"/>
    <cellStyle name="Normal 2 2 6" xfId="11" xr:uid="{AEB60E7A-853A-4894-B775-4712651217E5}"/>
    <cellStyle name="Normal 2 2 6 2" xfId="14" xr:uid="{72B7886E-D8EE-42B3-BFBA-C1F3AFB9D075}"/>
    <cellStyle name="Normal 2 2 6 3" xfId="21" xr:uid="{DBA681B7-6511-47F5-8E57-120D42559E7B}"/>
    <cellStyle name="Normal 2 3" xfId="3" xr:uid="{8C4004EE-B65F-4A1F-9DDB-34656252CB1F}"/>
    <cellStyle name="Normal 2 3 2" xfId="8" xr:uid="{7CE8766E-49AA-45E2-B836-D3D5CDACD55F}"/>
    <cellStyle name="Normal 2 3 3" xfId="10" xr:uid="{2394C333-1B85-41AB-9D1B-6A20805B6A5E}"/>
    <cellStyle name="Normal 2 3 3 2" xfId="19" xr:uid="{B73A1750-A126-48B0-8507-33863E03CC39}"/>
    <cellStyle name="Percent" xfId="15" builtinId="5"/>
  </cellStyles>
  <dxfs count="0"/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2523053449493"/>
          <c:y val="2.6878726868130282E-2"/>
          <c:w val="0.79414728217426056"/>
          <c:h val="0.8600441203387054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D-4E05-8C1E-79CBDD94788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DD-4E05-8C1E-79CBDD9478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DD-4E05-8C1E-79CBDD947889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D-4E05-8C1E-79CBDD947889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DD-4E05-8C1E-79CBDD9478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DD-4E05-8C1E-79CBDD947889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DD-4E05-8C1E-79CBDD947889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DD-4E05-8C1E-79CBDD947889}"/>
              </c:ext>
            </c:extLst>
          </c:dPt>
          <c:dPt>
            <c:idx val="10"/>
            <c:invertIfNegative val="0"/>
            <c:bubble3D val="0"/>
            <c:spPr>
              <a:pattFill prst="dkDnDiag">
                <a:fgClr>
                  <a:schemeClr val="tx1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DD-4E05-8C1E-79CBDD94788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DD-4E05-8C1E-79CBDD94788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DD-4E05-8C1E-79CBDD947889}"/>
              </c:ext>
            </c:extLst>
          </c:dPt>
          <c:dPt>
            <c:idx val="14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CDD-4E05-8C1E-79CBDD94788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CDD-4E05-8C1E-79CBDD94788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CDD-4E05-8C1E-79CBDD947889}"/>
              </c:ext>
            </c:extLst>
          </c:dPt>
          <c:dPt>
            <c:idx val="18"/>
            <c:invertIfNegative val="0"/>
            <c:bubble3D val="0"/>
            <c:spPr>
              <a:solidFill>
                <a:schemeClr val="bg2"/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CDD-4E05-8C1E-79CBDD947889}"/>
              </c:ext>
            </c:extLst>
          </c:dPt>
          <c:dPt>
            <c:idx val="19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ECDD-4E05-8C1E-79CBDD94788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ECDD-4E05-8C1E-79CBDD947889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ECDD-4E05-8C1E-79CBDD947889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ECDD-4E05-8C1E-79CBDD947889}"/>
              </c:ext>
            </c:extLst>
          </c:dPt>
          <c:errBars>
            <c:errBarType val="both"/>
            <c:errValType val="cust"/>
            <c:noEndCap val="0"/>
            <c:plus>
              <c:numRef>
                <c:f>'Figure 2'!$CA$2:$CA$24</c:f>
                <c:numCache>
                  <c:formatCode>General</c:formatCode>
                  <c:ptCount val="23"/>
                  <c:pt idx="0">
                    <c:v>0.16347241584942612</c:v>
                  </c:pt>
                  <c:pt idx="1">
                    <c:v>0.1131107023762183</c:v>
                  </c:pt>
                  <c:pt idx="2">
                    <c:v>0.13270991403821489</c:v>
                  </c:pt>
                  <c:pt idx="3">
                    <c:v>7.743884969302299E-2</c:v>
                  </c:pt>
                  <c:pt idx="4">
                    <c:v>3.9888293626482579E-2</c:v>
                  </c:pt>
                  <c:pt idx="6">
                    <c:v>0</c:v>
                  </c:pt>
                  <c:pt idx="7">
                    <c:v>0.12720569354151579</c:v>
                  </c:pt>
                  <c:pt idx="8">
                    <c:v>0.1086544041221276</c:v>
                  </c:pt>
                  <c:pt idx="9">
                    <c:v>6.1455618616144007E-2</c:v>
                  </c:pt>
                  <c:pt idx="10">
                    <c:v>0.29494362716390921</c:v>
                  </c:pt>
                  <c:pt idx="11">
                    <c:v>0</c:v>
                  </c:pt>
                  <c:pt idx="12">
                    <c:v>2.217653084255197E-3</c:v>
                  </c:pt>
                  <c:pt idx="13">
                    <c:v>3.4755409404422247E-2</c:v>
                  </c:pt>
                  <c:pt idx="14">
                    <c:v>1.8970865712951174E-2</c:v>
                  </c:pt>
                  <c:pt idx="15">
                    <c:v>4.4231894294196441E-3</c:v>
                  </c:pt>
                  <c:pt idx="16">
                    <c:v>8.9870082688096424E-3</c:v>
                  </c:pt>
                  <c:pt idx="17">
                    <c:v>0</c:v>
                  </c:pt>
                  <c:pt idx="18">
                    <c:v>6.4285862559490051E-2</c:v>
                  </c:pt>
                  <c:pt idx="19">
                    <c:v>2.6166113312172948E-2</c:v>
                  </c:pt>
                  <c:pt idx="20">
                    <c:v>0.11095610653574303</c:v>
                  </c:pt>
                  <c:pt idx="21">
                    <c:v>7.7445165655902291E-3</c:v>
                  </c:pt>
                  <c:pt idx="22">
                    <c:v>0.25810627970109717</c:v>
                  </c:pt>
                </c:numCache>
              </c:numRef>
            </c:plus>
            <c:minus>
              <c:numRef>
                <c:f>'Figure 2'!$CA$2:$CA$24</c:f>
                <c:numCache>
                  <c:formatCode>General</c:formatCode>
                  <c:ptCount val="23"/>
                  <c:pt idx="0">
                    <c:v>0.16347241584942612</c:v>
                  </c:pt>
                  <c:pt idx="1">
                    <c:v>0.1131107023762183</c:v>
                  </c:pt>
                  <c:pt idx="2">
                    <c:v>0.13270991403821489</c:v>
                  </c:pt>
                  <c:pt idx="3">
                    <c:v>7.743884969302299E-2</c:v>
                  </c:pt>
                  <c:pt idx="4">
                    <c:v>3.9888293626482579E-2</c:v>
                  </c:pt>
                  <c:pt idx="6">
                    <c:v>0</c:v>
                  </c:pt>
                  <c:pt idx="7">
                    <c:v>0.12720569354151579</c:v>
                  </c:pt>
                  <c:pt idx="8">
                    <c:v>0.1086544041221276</c:v>
                  </c:pt>
                  <c:pt idx="9">
                    <c:v>6.1455618616144007E-2</c:v>
                  </c:pt>
                  <c:pt idx="10">
                    <c:v>0.29494362716390921</c:v>
                  </c:pt>
                  <c:pt idx="11">
                    <c:v>0</c:v>
                  </c:pt>
                  <c:pt idx="12">
                    <c:v>2.217653084255197E-3</c:v>
                  </c:pt>
                  <c:pt idx="13">
                    <c:v>3.4755409404422247E-2</c:v>
                  </c:pt>
                  <c:pt idx="14">
                    <c:v>1.8970865712951174E-2</c:v>
                  </c:pt>
                  <c:pt idx="15">
                    <c:v>4.4231894294196441E-3</c:v>
                  </c:pt>
                  <c:pt idx="16">
                    <c:v>8.9870082688096424E-3</c:v>
                  </c:pt>
                  <c:pt idx="17">
                    <c:v>0</c:v>
                  </c:pt>
                  <c:pt idx="18">
                    <c:v>6.4285862559490051E-2</c:v>
                  </c:pt>
                  <c:pt idx="19">
                    <c:v>2.6166113312172948E-2</c:v>
                  </c:pt>
                  <c:pt idx="20">
                    <c:v>0.11095610653574303</c:v>
                  </c:pt>
                  <c:pt idx="21">
                    <c:v>7.7445165655902291E-3</c:v>
                  </c:pt>
                  <c:pt idx="22">
                    <c:v>0.25810627970109717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'Figure 2'!$BV$4:$BV$24</c:f>
              <c:strCache>
                <c:ptCount val="21"/>
                <c:pt idx="2">
                  <c:v>A</c:v>
                </c:pt>
                <c:pt idx="8">
                  <c:v>B</c:v>
                </c:pt>
                <c:pt idx="14">
                  <c:v>C</c:v>
                </c:pt>
                <c:pt idx="20">
                  <c:v>D</c:v>
                </c:pt>
              </c:strCache>
            </c:strRef>
          </c:cat>
          <c:val>
            <c:numRef>
              <c:f>'Figure 2'!$BZ$2:$BZ$24</c:f>
              <c:numCache>
                <c:formatCode>General</c:formatCode>
                <c:ptCount val="23"/>
                <c:pt idx="0">
                  <c:v>2.8459983503994142</c:v>
                </c:pt>
                <c:pt idx="1">
                  <c:v>2.7670005959328643</c:v>
                </c:pt>
                <c:pt idx="2">
                  <c:v>2.3804868940231745</c:v>
                </c:pt>
                <c:pt idx="3">
                  <c:v>2.7706195436292651</c:v>
                </c:pt>
                <c:pt idx="4">
                  <c:v>2.8232758018846753</c:v>
                </c:pt>
                <c:pt idx="6">
                  <c:v>0</c:v>
                </c:pt>
                <c:pt idx="7">
                  <c:v>3.4398086338115084</c:v>
                </c:pt>
                <c:pt idx="8">
                  <c:v>3.0240142100285774</c:v>
                </c:pt>
                <c:pt idx="9">
                  <c:v>3.0701280479338662</c:v>
                </c:pt>
                <c:pt idx="10">
                  <c:v>3.2901917377384216</c:v>
                </c:pt>
                <c:pt idx="11">
                  <c:v>0</c:v>
                </c:pt>
                <c:pt idx="12">
                  <c:v>0.86846980102964988</c:v>
                </c:pt>
                <c:pt idx="13">
                  <c:v>0.9923764032541087</c:v>
                </c:pt>
                <c:pt idx="14">
                  <c:v>0.93877091419868397</c:v>
                </c:pt>
                <c:pt idx="15">
                  <c:v>0.96532731768180069</c:v>
                </c:pt>
                <c:pt idx="16">
                  <c:v>1.1623862300399739</c:v>
                </c:pt>
                <c:pt idx="17">
                  <c:v>0</c:v>
                </c:pt>
                <c:pt idx="18">
                  <c:v>2.1765786350283474</c:v>
                </c:pt>
                <c:pt idx="19">
                  <c:v>2.3365583307841087</c:v>
                </c:pt>
                <c:pt idx="20">
                  <c:v>2.3243994711245008</c:v>
                </c:pt>
                <c:pt idx="21">
                  <c:v>2.4812197593878009</c:v>
                </c:pt>
                <c:pt idx="22">
                  <c:v>2.2568960793748776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CDD-4E05-8C1E-79CBDD94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100"/>
        <c:axId val="221096767"/>
        <c:axId val="221099679"/>
      </c:barChart>
      <c:catAx>
        <c:axId val="2210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099679"/>
        <c:crosses val="autoZero"/>
        <c:auto val="0"/>
        <c:lblAlgn val="ctr"/>
        <c:lblOffset val="0"/>
        <c:tickLblSkip val="1"/>
        <c:tickMarkSkip val="4"/>
        <c:noMultiLvlLbl val="0"/>
      </c:catAx>
      <c:valAx>
        <c:axId val="221099679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 b="0" i="0" baseline="0">
                    <a:effectLst/>
                  </a:rPr>
                  <a:t>Flux  (kg m</a:t>
                </a:r>
                <a:r>
                  <a:rPr lang="en-GB" sz="900" b="0" i="0" baseline="30000">
                    <a:effectLst/>
                  </a:rPr>
                  <a:t>-2</a:t>
                </a:r>
                <a:r>
                  <a:rPr lang="en-GB" sz="900" b="0" i="0" baseline="0">
                    <a:effectLst/>
                  </a:rPr>
                  <a:t> h</a:t>
                </a:r>
                <a:r>
                  <a:rPr lang="en-GB" sz="900" b="0" i="0" baseline="30000">
                    <a:effectLst/>
                  </a:rPr>
                  <a:t>-1</a:t>
                </a:r>
                <a:r>
                  <a:rPr lang="en-GB" sz="900" b="0" i="0" baseline="0">
                    <a:effectLst/>
                  </a:rPr>
                  <a:t>)</a:t>
                </a:r>
                <a:endParaRPr lang="en-US" sz="900" baseline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09676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0671462829736"/>
          <c:y val="2.9900462962962962E-2"/>
          <c:w val="0.79767206235011989"/>
          <c:h val="0.82450964506172852"/>
        </c:manualLayout>
      </c:layout>
      <c:scatterChart>
        <c:scatterStyle val="smoothMarker"/>
        <c:varyColors val="0"/>
        <c:ser>
          <c:idx val="14"/>
          <c:order val="0"/>
          <c:tx>
            <c:v>37HF, ∆t= 20°C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E54F-41C5-AC8E-46598551EA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54F-41C5-AC8E-46598551EA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54F-41C5-AC8E-46598551EA79}"/>
                </c:ext>
              </c:extLst>
            </c:dLbl>
            <c:dLbl>
              <c:idx val="3"/>
              <c:layout>
                <c:manualLayout>
                  <c:x val="-5.9963905633697995E-2"/>
                  <c:y val="-4.87314312489475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54F-41C5-AC8E-46598551EA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270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54F-41C5-AC8E-46598551E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848980427178685"/>
                  <c:y val="-5.499410632051366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ln (∆C</a:t>
                    </a:r>
                    <a:r>
                      <a:rPr lang="en-US" sz="1000" b="0" i="0" u="none" strike="noStrike" baseline="-25000">
                        <a:effectLst/>
                      </a:rPr>
                      <a:t>fm,max</a:t>
                    </a:r>
                    <a:r>
                      <a:rPr lang="en-US" sz="1000" b="0" i="0" u="none" strike="noStrike" baseline="0">
                        <a:effectLst/>
                      </a:rPr>
                      <a:t>)</a:t>
                    </a:r>
                    <a:r>
                      <a:rPr lang="en-US" baseline="0"/>
                      <a:t> = 0.534LnR + 1.954</a:t>
                    </a:r>
                    <a:br>
                      <a:rPr lang="en-US" baseline="0"/>
                    </a:br>
                    <a:r>
                      <a:rPr lang="en-US" baseline="0"/>
                      <a:t>R² = 0.99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cust"/>
            <c:noEndCap val="0"/>
            <c:plus>
              <c:numRef>
                <c:f>'Figure 6(A)'!$E$3:$E$7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plus>
            <c:minus>
              <c:numRef>
                <c:f>'Figure 6(A)'!$E$3:$E$7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6(A)'!$G$3:$G$7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plus>
            <c:minus>
              <c:numRef>
                <c:f>'Figure 6(A)'!$G$3:$G$7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6(A)'!$D$3:$D$7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6(A)'!$F$3:$F$7</c:f>
              <c:numCache>
                <c:formatCode>0.000</c:formatCode>
                <c:ptCount val="5"/>
                <c:pt idx="0">
                  <c:v>2.990503889315093</c:v>
                </c:pt>
                <c:pt idx="1">
                  <c:v>3.1921248617104987</c:v>
                </c:pt>
                <c:pt idx="2">
                  <c:v>3.3948883715992757</c:v>
                </c:pt>
                <c:pt idx="3">
                  <c:v>3.7279334476219659</c:v>
                </c:pt>
                <c:pt idx="4">
                  <c:v>3.8264610897745852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54F-41C5-AC8E-46598551EA79}"/>
            </c:ext>
          </c:extLst>
        </c:ser>
        <c:ser>
          <c:idx val="0"/>
          <c:order val="1"/>
          <c:tx>
            <c:v>37HF, ∆t= 10°C</c:v>
          </c:tx>
          <c:spPr>
            <a:ln w="952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3946937560467366E-2"/>
                  <c:y val="3.30918755079180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54F-41C5-AC8E-46598551EA79}"/>
                </c:ext>
              </c:extLst>
            </c:dLbl>
            <c:dLbl>
              <c:idx val="1"/>
              <c:layout>
                <c:manualLayout>
                  <c:x val="-9.2211803229887632E-3"/>
                  <c:y val="2.93726342916968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54F-41C5-AC8E-46598551EA79}"/>
                </c:ext>
              </c:extLst>
            </c:dLbl>
            <c:dLbl>
              <c:idx val="2"/>
              <c:layout>
                <c:manualLayout>
                  <c:x val="7.3189700081863944E-3"/>
                  <c:y val="2.19341518592545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54F-41C5-AC8E-46598551EA79}"/>
                </c:ext>
              </c:extLst>
            </c:dLbl>
            <c:dLbl>
              <c:idx val="3"/>
              <c:layout>
                <c:manualLayout>
                  <c:x val="-9.2211803229888482E-3"/>
                  <c:y val="1.44956694268122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54F-41C5-AC8E-46598551EA79}"/>
                </c:ext>
              </c:extLst>
            </c:dLbl>
            <c:dLbl>
              <c:idx val="4"/>
              <c:layout>
                <c:manualLayout>
                  <c:x val="-2.1325444667708564E-3"/>
                  <c:y val="2.56533930754757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54F-41C5-AC8E-46598551E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9591668527201012"/>
                  <c:y val="0.2707695461500728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ln (∆C</a:t>
                    </a:r>
                    <a:r>
                      <a:rPr lang="en-US" sz="1000" b="0" i="0" u="none" strike="noStrike" baseline="-25000">
                        <a:effectLst/>
                      </a:rPr>
                      <a:t>fm,max</a:t>
                    </a:r>
                    <a:r>
                      <a:rPr lang="en-US" sz="1000" b="0" i="0" u="none" strike="noStrike" baseline="0">
                        <a:effectLst/>
                      </a:rPr>
                      <a:t>) </a:t>
                    </a:r>
                    <a:r>
                      <a:rPr lang="en-US" baseline="0"/>
                      <a:t>= 1.0981LnR + 0.4698</a:t>
                    </a:r>
                    <a:br>
                      <a:rPr lang="en-US" baseline="0"/>
                    </a:br>
                    <a:r>
                      <a:rPr lang="en-US" baseline="0"/>
                      <a:t>R² = 0.95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'Figure 6(A)'!$G$11:$G$15</c:f>
                <c:numCache>
                  <c:formatCode>General</c:formatCode>
                  <c:ptCount val="5"/>
                  <c:pt idx="0">
                    <c:v>3.3138866092004046E-2</c:v>
                  </c:pt>
                  <c:pt idx="1">
                    <c:v>0.175174461892426</c:v>
                  </c:pt>
                  <c:pt idx="2">
                    <c:v>8.7998488291663648E-3</c:v>
                  </c:pt>
                  <c:pt idx="3">
                    <c:v>2.2127702366480009E-2</c:v>
                  </c:pt>
                  <c:pt idx="4">
                    <c:v>0.12224734547727276</c:v>
                  </c:pt>
                </c:numCache>
              </c:numRef>
            </c:plus>
            <c:minus>
              <c:numRef>
                <c:f>'Figure 6(A)'!$G$11:$G$15</c:f>
                <c:numCache>
                  <c:formatCode>General</c:formatCode>
                  <c:ptCount val="5"/>
                  <c:pt idx="0">
                    <c:v>3.3138866092004046E-2</c:v>
                  </c:pt>
                  <c:pt idx="1">
                    <c:v>0.175174461892426</c:v>
                  </c:pt>
                  <c:pt idx="2">
                    <c:v>8.7998488291663648E-3</c:v>
                  </c:pt>
                  <c:pt idx="3">
                    <c:v>2.2127702366480009E-2</c:v>
                  </c:pt>
                  <c:pt idx="4">
                    <c:v>0.12224734547727276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6(A)'!$E$11:$E$15</c:f>
                <c:numCache>
                  <c:formatCode>General</c:formatCode>
                  <c:ptCount val="5"/>
                  <c:pt idx="0">
                    <c:v>5.8150189042154979E-2</c:v>
                  </c:pt>
                  <c:pt idx="1">
                    <c:v>0.11662332544701667</c:v>
                  </c:pt>
                  <c:pt idx="2">
                    <c:v>8.6269323739638512E-2</c:v>
                  </c:pt>
                  <c:pt idx="3">
                    <c:v>1.3539432074713954E-2</c:v>
                  </c:pt>
                  <c:pt idx="4">
                    <c:v>0.10046920188812562</c:v>
                  </c:pt>
                </c:numCache>
              </c:numRef>
            </c:plus>
            <c:minus>
              <c:numRef>
                <c:f>'Figure 6(A)'!$E$11:$E$15</c:f>
                <c:numCache>
                  <c:formatCode>General</c:formatCode>
                  <c:ptCount val="5"/>
                  <c:pt idx="0">
                    <c:v>5.8150189042154979E-2</c:v>
                  </c:pt>
                  <c:pt idx="1">
                    <c:v>0.11662332544701667</c:v>
                  </c:pt>
                  <c:pt idx="2">
                    <c:v>8.6269323739638512E-2</c:v>
                  </c:pt>
                  <c:pt idx="3">
                    <c:v>1.3539432074713954E-2</c:v>
                  </c:pt>
                  <c:pt idx="4">
                    <c:v>0.10046920188812562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6(A)'!$D$11:$D$15</c:f>
              <c:numCache>
                <c:formatCode>0.000</c:formatCode>
                <c:ptCount val="5"/>
                <c:pt idx="0">
                  <c:v>1.4371402396451551</c:v>
                </c:pt>
                <c:pt idx="1">
                  <c:v>1.6833287572932076</c:v>
                </c:pt>
                <c:pt idx="2">
                  <c:v>1.8246920198581063</c:v>
                </c:pt>
                <c:pt idx="3">
                  <c:v>2.1541804631755674</c:v>
                </c:pt>
                <c:pt idx="4">
                  <c:v>2.3464189110383491</c:v>
                </c:pt>
              </c:numCache>
            </c:numRef>
          </c:xVal>
          <c:yVal>
            <c:numRef>
              <c:f>'Figure 6(A)'!$F$11:$F$15</c:f>
              <c:numCache>
                <c:formatCode>0.000</c:formatCode>
                <c:ptCount val="5"/>
                <c:pt idx="0">
                  <c:v>2.0629788226972927</c:v>
                </c:pt>
                <c:pt idx="1">
                  <c:v>2.2842159142633527</c:v>
                </c:pt>
                <c:pt idx="2">
                  <c:v>2.5440248045775236</c:v>
                </c:pt>
                <c:pt idx="3">
                  <c:v>2.6901970229551058</c:v>
                </c:pt>
                <c:pt idx="4">
                  <c:v>3.1400367886874205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54F-41C5-AC8E-46598551EA7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669162669864108"/>
              <c:y val="0.934038194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5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ln(∆C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fm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max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,mg/ g Solution)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2449840127897698E-2"/>
          <c:y val="3.383101851851851E-2"/>
          <c:w val="0.32715747402078338"/>
          <c:h val="0.12615162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0671462829736"/>
          <c:y val="3.4800154320987653E-2"/>
          <c:w val="0.79767206235011989"/>
          <c:h val="0.8185744598765432"/>
        </c:manualLayout>
      </c:layout>
      <c:scatterChart>
        <c:scatterStyle val="smoothMarker"/>
        <c:varyColors val="0"/>
        <c:ser>
          <c:idx val="14"/>
          <c:order val="0"/>
          <c:tx>
            <c:v>37HF, %(wt NaCl /wt Solution)=23.92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2ED-4586-A66C-4CB4766E529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2ED-4586-A66C-4CB4766E529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2ED-4586-A66C-4CB4766E529C}"/>
                </c:ext>
              </c:extLst>
            </c:dLbl>
            <c:dLbl>
              <c:idx val="3"/>
              <c:layout>
                <c:manualLayout>
                  <c:x val="-5.9963905633697995E-2"/>
                  <c:y val="-4.87314312489475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2ED-4586-A66C-4CB4766E529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270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2ED-4586-A66C-4CB4766E5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947322142286172"/>
                  <c:y val="-0.1522669753086419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ln (∆C</a:t>
                    </a:r>
                    <a:r>
                      <a:rPr lang="en-US" sz="1000" b="0" i="0" u="none" strike="noStrike" baseline="-25000">
                        <a:effectLst/>
                      </a:rPr>
                      <a:t>fm,max</a:t>
                    </a:r>
                    <a:r>
                      <a:rPr lang="en-US" sz="1000" b="0" i="0" u="none" strike="noStrike" baseline="0">
                        <a:effectLst/>
                      </a:rPr>
                      <a:t>) </a:t>
                    </a:r>
                    <a:r>
                      <a:rPr lang="en-US" baseline="0"/>
                      <a:t> = 0.534LnR + 1.954</a:t>
                    </a:r>
                    <a:br>
                      <a:rPr lang="en-US" baseline="0"/>
                    </a:br>
                    <a:r>
                      <a:rPr lang="en-US" baseline="0"/>
                      <a:t>R² = 0.99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cust"/>
            <c:noEndCap val="0"/>
            <c:plus>
              <c:numRef>
                <c:f>'Figure 6(B)'!$E$3:$E$7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plus>
            <c:minus>
              <c:numRef>
                <c:f>'Figure 6(B)'!$E$3:$E$7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6(B)'!$G$3:$G$7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plus>
            <c:minus>
              <c:numRef>
                <c:f>'Figure 6(B)'!$G$3:$G$7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6(B)'!$D$3:$D$7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6(B)'!$F$3:$F$7</c:f>
              <c:numCache>
                <c:formatCode>0.000</c:formatCode>
                <c:ptCount val="5"/>
                <c:pt idx="0">
                  <c:v>2.990503889315093</c:v>
                </c:pt>
                <c:pt idx="1">
                  <c:v>3.1921248617104987</c:v>
                </c:pt>
                <c:pt idx="2">
                  <c:v>3.3948883715992757</c:v>
                </c:pt>
                <c:pt idx="3">
                  <c:v>3.7279334476219659</c:v>
                </c:pt>
                <c:pt idx="4">
                  <c:v>3.8264610897745852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2ED-4586-A66C-4CB4766E529C}"/>
            </c:ext>
          </c:extLst>
        </c:ser>
        <c:ser>
          <c:idx val="0"/>
          <c:order val="1"/>
          <c:tx>
            <c:v>37HF, %(wt NaCl /wt Solution)=25.92</c:v>
          </c:tx>
          <c:spPr>
            <a:ln w="952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3946937560467366E-2"/>
                  <c:y val="3.30918755079180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2ED-4586-A66C-4CB4766E529C}"/>
                </c:ext>
              </c:extLst>
            </c:dLbl>
            <c:dLbl>
              <c:idx val="1"/>
              <c:layout>
                <c:manualLayout>
                  <c:x val="-9.2211803229887632E-3"/>
                  <c:y val="2.937263429169686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2ED-4586-A66C-4CB4766E529C}"/>
                </c:ext>
              </c:extLst>
            </c:dLbl>
            <c:dLbl>
              <c:idx val="2"/>
              <c:layout>
                <c:manualLayout>
                  <c:x val="7.3189700081863944E-3"/>
                  <c:y val="2.19341518592545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2ED-4586-A66C-4CB4766E529C}"/>
                </c:ext>
              </c:extLst>
            </c:dLbl>
            <c:dLbl>
              <c:idx val="3"/>
              <c:layout>
                <c:manualLayout>
                  <c:x val="-9.2211803229888482E-3"/>
                  <c:y val="1.44956694268122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2ED-4586-A66C-4CB4766E529C}"/>
                </c:ext>
              </c:extLst>
            </c:dLbl>
            <c:dLbl>
              <c:idx val="4"/>
              <c:layout>
                <c:manualLayout>
                  <c:x val="-2.1325444667708564E-3"/>
                  <c:y val="2.56533930754757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2ED-4586-A66C-4CB4766E5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1375339728217427"/>
                  <c:y val="0.2142179783950617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ln (∆C</a:t>
                    </a:r>
                    <a:r>
                      <a:rPr lang="en-US" sz="1000" b="0" i="0" u="none" strike="noStrike" baseline="-25000">
                        <a:effectLst/>
                      </a:rPr>
                      <a:t>fm,max</a:t>
                    </a:r>
                    <a:r>
                      <a:rPr lang="en-US" sz="1000" b="0" i="0" u="none" strike="noStrike" baseline="0">
                        <a:effectLst/>
                      </a:rPr>
                      <a:t>)  </a:t>
                    </a:r>
                    <a:r>
                      <a:rPr lang="en-US" baseline="0"/>
                      <a:t>= 0.3534LnR + 2.043</a:t>
                    </a:r>
                    <a:br>
                      <a:rPr lang="en-US" baseline="0"/>
                    </a:br>
                    <a:r>
                      <a:rPr lang="en-US" baseline="0"/>
                      <a:t>R² = 0.97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'Figure 6(B)'!$G$11:$G$15</c:f>
                <c:numCache>
                  <c:formatCode>General</c:formatCode>
                  <c:ptCount val="5"/>
                  <c:pt idx="0">
                    <c:v>9.6679332090196093E-2</c:v>
                  </c:pt>
                  <c:pt idx="1">
                    <c:v>0.12052658365635638</c:v>
                  </c:pt>
                  <c:pt idx="2">
                    <c:v>4.1685425860599451E-2</c:v>
                  </c:pt>
                  <c:pt idx="3">
                    <c:v>0.10840033314988405</c:v>
                  </c:pt>
                  <c:pt idx="4">
                    <c:v>4.8606572754678695E-2</c:v>
                  </c:pt>
                </c:numCache>
              </c:numRef>
            </c:plus>
            <c:minus>
              <c:numRef>
                <c:f>'Figure 6(B)'!$G$11:$G$15</c:f>
                <c:numCache>
                  <c:formatCode>General</c:formatCode>
                  <c:ptCount val="5"/>
                  <c:pt idx="0">
                    <c:v>9.6679332090196093E-2</c:v>
                  </c:pt>
                  <c:pt idx="1">
                    <c:v>0.12052658365635638</c:v>
                  </c:pt>
                  <c:pt idx="2">
                    <c:v>4.1685425860599451E-2</c:v>
                  </c:pt>
                  <c:pt idx="3">
                    <c:v>0.10840033314988405</c:v>
                  </c:pt>
                  <c:pt idx="4">
                    <c:v>4.8606572754678695E-2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6(B)'!$E$11:$E$15</c:f>
                <c:numCache>
                  <c:formatCode>General</c:formatCode>
                  <c:ptCount val="5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  <c:pt idx="4">
                    <c:v>5.8759722317006151E-2</c:v>
                  </c:pt>
                </c:numCache>
              </c:numRef>
            </c:plus>
            <c:minus>
              <c:numRef>
                <c:f>'Figure 6(B)'!$E$11:$E$15</c:f>
                <c:numCache>
                  <c:formatCode>General</c:formatCode>
                  <c:ptCount val="5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  <c:pt idx="4">
                    <c:v>5.8759722317006151E-2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6(B)'!$D$11:$D$15</c:f>
              <c:numCache>
                <c:formatCode>0.000</c:formatCode>
                <c:ptCount val="5"/>
                <c:pt idx="0">
                  <c:v>1.7726791033836631</c:v>
                </c:pt>
                <c:pt idx="1">
                  <c:v>2.1308863213464004</c:v>
                </c:pt>
                <c:pt idx="2">
                  <c:v>2.4617276170885418</c:v>
                </c:pt>
                <c:pt idx="3">
                  <c:v>3.0078131980128089</c:v>
                </c:pt>
                <c:pt idx="4">
                  <c:v>3.2416631378845837</c:v>
                </c:pt>
              </c:numCache>
            </c:numRef>
          </c:xVal>
          <c:yVal>
            <c:numRef>
              <c:f>'Figure 6(B)'!$F$11:$F$15</c:f>
              <c:numCache>
                <c:formatCode>0.000</c:formatCode>
                <c:ptCount val="5"/>
                <c:pt idx="0">
                  <c:v>2.6693237422978511</c:v>
                </c:pt>
                <c:pt idx="1">
                  <c:v>2.8165483516422869</c:v>
                </c:pt>
                <c:pt idx="2">
                  <c:v>2.8991601191073513</c:v>
                </c:pt>
                <c:pt idx="3">
                  <c:v>3.0541482104402968</c:v>
                </c:pt>
                <c:pt idx="4">
                  <c:v>3.2333481145001368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2ED-4586-A66C-4CB4766E529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30183433253397285"/>
              <c:y val="0.934088734567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5"/>
          <c:min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ln(∆C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fm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max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,mg/ g Solution)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4859112709832129E-2"/>
          <c:y val="6.3407021604938274E-2"/>
          <c:w val="0.46656734612310152"/>
          <c:h val="0.21641589506172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3169464428459E-2"/>
          <c:y val="2.6911651234567902E-2"/>
          <c:w val="0.79883173461231016"/>
          <c:h val="0.82942515432098762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'Figure 7'!$G$4</c:f>
              <c:strCache>
                <c:ptCount val="1"/>
                <c:pt idx="0">
                  <c:v>37HF,%wt=23.92,∆t=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7'!$F$4:$F$7</c:f>
                <c:numCache>
                  <c:formatCode>General</c:formatCode>
                  <c:ptCount val="4"/>
                  <c:pt idx="0">
                    <c:v>8.977578087303689</c:v>
                  </c:pt>
                  <c:pt idx="1">
                    <c:v>15.824943589361078</c:v>
                  </c:pt>
                  <c:pt idx="2">
                    <c:v>10.523904922779566</c:v>
                  </c:pt>
                  <c:pt idx="3">
                    <c:v>4.0268248295000371</c:v>
                  </c:pt>
                </c:numCache>
              </c:numRef>
            </c:plus>
            <c:minus>
              <c:numRef>
                <c:f>'Figure 7'!$F$4:$F$7</c:f>
                <c:numCache>
                  <c:formatCode>General</c:formatCode>
                  <c:ptCount val="4"/>
                  <c:pt idx="0">
                    <c:v>8.977578087303689</c:v>
                  </c:pt>
                  <c:pt idx="1">
                    <c:v>15.824943589361078</c:v>
                  </c:pt>
                  <c:pt idx="2">
                    <c:v>10.523904922779566</c:v>
                  </c:pt>
                  <c:pt idx="3">
                    <c:v>4.0268248295000371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7'!$E$4:$E$7</c:f>
                <c:numCache>
                  <c:formatCode>General</c:formatCode>
                  <c:ptCount val="4"/>
                  <c:pt idx="0">
                    <c:v>2.2449719872085622E-2</c:v>
                  </c:pt>
                  <c:pt idx="1">
                    <c:v>2.7733232233657819E-2</c:v>
                  </c:pt>
                  <c:pt idx="2">
                    <c:v>5.8959701107047735E-2</c:v>
                  </c:pt>
                  <c:pt idx="3">
                    <c:v>3.1432142749530802E-2</c:v>
                  </c:pt>
                </c:numCache>
              </c:numRef>
            </c:plus>
            <c:minus>
              <c:numRef>
                <c:f>'Figure 7'!$E$4:$E$7</c:f>
                <c:numCache>
                  <c:formatCode>General</c:formatCode>
                  <c:ptCount val="4"/>
                  <c:pt idx="0">
                    <c:v>2.2449719872085622E-2</c:v>
                  </c:pt>
                  <c:pt idx="1">
                    <c:v>2.7733232233657819E-2</c:v>
                  </c:pt>
                  <c:pt idx="2">
                    <c:v>5.8959701107047735E-2</c:v>
                  </c:pt>
                  <c:pt idx="3">
                    <c:v>3.1432142749530802E-2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7'!$D$4:$D$7</c:f>
              <c:numCache>
                <c:formatCode>0.00</c:formatCode>
                <c:ptCount val="4"/>
                <c:pt idx="0">
                  <c:v>132.89229005658359</c:v>
                </c:pt>
                <c:pt idx="1">
                  <c:v>88.551959636008775</c:v>
                </c:pt>
                <c:pt idx="2">
                  <c:v>60.6042072530404</c:v>
                </c:pt>
                <c:pt idx="3">
                  <c:v>43.850335520068171</c:v>
                </c:pt>
              </c:numCache>
            </c:numRef>
          </c:xVal>
          <c:yVal>
            <c:numRef>
              <c:f>'Figure 7'!$C$4:$C$7</c:f>
              <c:numCache>
                <c:formatCode>0.00</c:formatCode>
                <c:ptCount val="4"/>
                <c:pt idx="0">
                  <c:v>3.4498615536424362</c:v>
                </c:pt>
                <c:pt idx="1">
                  <c:v>3.2384861814448413</c:v>
                </c:pt>
                <c:pt idx="2">
                  <c:v>3.1771850203986753</c:v>
                </c:pt>
                <c:pt idx="3">
                  <c:v>3.1132683346437329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71-4F20-B45E-F564E8F0084F}"/>
            </c:ext>
          </c:extLst>
        </c:ser>
        <c:ser>
          <c:idx val="2"/>
          <c:order val="1"/>
          <c:tx>
            <c:strRef>
              <c:f>'Figure 7'!$G$16</c:f>
              <c:strCache>
                <c:ptCount val="1"/>
                <c:pt idx="0">
                  <c:v>37HF,%wt=23.92,∆t= 10°C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7'!$F$16:$F$18</c:f>
                <c:numCache>
                  <c:formatCode>General</c:formatCode>
                  <c:ptCount val="3"/>
                  <c:pt idx="0">
                    <c:v>56.774835367777619</c:v>
                  </c:pt>
                  <c:pt idx="1">
                    <c:v>150.11592542029283</c:v>
                  </c:pt>
                  <c:pt idx="2">
                    <c:v>10.221955541547382</c:v>
                  </c:pt>
                </c:numCache>
              </c:numRef>
            </c:plus>
            <c:minus>
              <c:numRef>
                <c:f>'Figure 7'!$F$16:$F$18</c:f>
                <c:numCache>
                  <c:formatCode>General</c:formatCode>
                  <c:ptCount val="3"/>
                  <c:pt idx="0">
                    <c:v>56.774835367777619</c:v>
                  </c:pt>
                  <c:pt idx="1">
                    <c:v>150.11592542029283</c:v>
                  </c:pt>
                  <c:pt idx="2">
                    <c:v>10.221955541547382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7'!$E$16:$E$18</c:f>
                <c:numCache>
                  <c:formatCode>General</c:formatCode>
                  <c:ptCount val="3"/>
                  <c:pt idx="0">
                    <c:v>2.1758848511619328E-2</c:v>
                  </c:pt>
                  <c:pt idx="1">
                    <c:v>0</c:v>
                  </c:pt>
                  <c:pt idx="2">
                    <c:v>2.2449719872085622E-2</c:v>
                  </c:pt>
                </c:numCache>
              </c:numRef>
            </c:plus>
            <c:minus>
              <c:numRef>
                <c:f>'Figure 7'!$E$16:$E$18</c:f>
                <c:numCache>
                  <c:formatCode>General</c:formatCode>
                  <c:ptCount val="3"/>
                  <c:pt idx="0">
                    <c:v>2.1758848511619328E-2</c:v>
                  </c:pt>
                  <c:pt idx="1">
                    <c:v>0</c:v>
                  </c:pt>
                  <c:pt idx="2">
                    <c:v>2.2449719872085622E-2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7'!$D$16:$D$18</c:f>
              <c:numCache>
                <c:formatCode>0.00</c:formatCode>
                <c:ptCount val="3"/>
                <c:pt idx="0">
                  <c:v>1159.017011934212</c:v>
                </c:pt>
                <c:pt idx="1">
                  <c:v>775.09159376466528</c:v>
                </c:pt>
                <c:pt idx="2">
                  <c:v>464.89875297233766</c:v>
                </c:pt>
              </c:numCache>
            </c:numRef>
          </c:xVal>
          <c:yVal>
            <c:numRef>
              <c:f>'Figure 7'!$C$16:$C$18</c:f>
              <c:numCache>
                <c:formatCode>0.00</c:formatCode>
                <c:ptCount val="3"/>
                <c:pt idx="0">
                  <c:v>3.4811217321331034</c:v>
                </c:pt>
                <c:pt idx="1">
                  <c:v>3.4339872044851463</c:v>
                </c:pt>
                <c:pt idx="2">
                  <c:v>3.4498615536424362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71-4F20-B45E-F564E8F0084F}"/>
            </c:ext>
          </c:extLst>
        </c:ser>
        <c:ser>
          <c:idx val="5"/>
          <c:order val="2"/>
          <c:tx>
            <c:strRef>
              <c:f>'Figure 7'!$G$24</c:f>
              <c:strCache>
                <c:ptCount val="1"/>
                <c:pt idx="0">
                  <c:v>37HF,%wt=25.92,∆t= 20°C</c:v>
                </c:pt>
              </c:strCache>
            </c:strRef>
          </c:tx>
          <c:spPr>
            <a:ln w="9525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bg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7'!$F$23:$F$24</c:f>
                <c:numCache>
                  <c:formatCode>General</c:formatCode>
                  <c:ptCount val="2"/>
                  <c:pt idx="0">
                    <c:v>64.443103168583136</c:v>
                  </c:pt>
                  <c:pt idx="1">
                    <c:v>68.156702995891749</c:v>
                  </c:pt>
                </c:numCache>
              </c:numRef>
            </c:plus>
            <c:minus>
              <c:numRef>
                <c:f>'Figure 7'!$F$23:$F$24</c:f>
                <c:numCache>
                  <c:formatCode>General</c:formatCode>
                  <c:ptCount val="2"/>
                  <c:pt idx="0">
                    <c:v>64.443103168583136</c:v>
                  </c:pt>
                  <c:pt idx="1">
                    <c:v>68.156702995891749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7'!$E$23:$E$24</c:f>
                <c:numCache>
                  <c:formatCode>General</c:formatCode>
                  <c:ptCount val="2"/>
                  <c:pt idx="0">
                    <c:v>0.13381430122970558</c:v>
                  </c:pt>
                  <c:pt idx="1">
                    <c:v>2.8865509146832263E-2</c:v>
                  </c:pt>
                </c:numCache>
              </c:numRef>
            </c:plus>
            <c:minus>
              <c:numRef>
                <c:f>'Figure 7'!$E$23:$E$24</c:f>
                <c:numCache>
                  <c:formatCode>General</c:formatCode>
                  <c:ptCount val="2"/>
                  <c:pt idx="0">
                    <c:v>0.13381430122970558</c:v>
                  </c:pt>
                  <c:pt idx="1">
                    <c:v>2.8865509146832263E-2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7'!$D$23:$D$24</c:f>
              <c:numCache>
                <c:formatCode>0.00</c:formatCode>
                <c:ptCount val="2"/>
                <c:pt idx="0">
                  <c:v>364.7094111993116</c:v>
                </c:pt>
                <c:pt idx="1">
                  <c:v>271.94740899660803</c:v>
                </c:pt>
              </c:numCache>
            </c:numRef>
          </c:xVal>
          <c:yVal>
            <c:numRef>
              <c:f>'Figure 7'!$C$23:$C$24</c:f>
              <c:numCache>
                <c:formatCode>0.00</c:formatCode>
                <c:ptCount val="2"/>
                <c:pt idx="0">
                  <c:v>3.2726748301672099</c:v>
                </c:pt>
                <c:pt idx="1">
                  <c:v>3.1984648276080732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A71-4F20-B45E-F564E8F0084F}"/>
            </c:ext>
          </c:extLst>
        </c:ser>
        <c:ser>
          <c:idx val="7"/>
          <c:order val="3"/>
          <c:tx>
            <c:strRef>
              <c:f>'Figure 7'!$G$10</c:f>
              <c:strCache>
                <c:ptCount val="1"/>
                <c:pt idx="0">
                  <c:v>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7'!$F$12:$F$13</c:f>
                <c:numCache>
                  <c:formatCode>General</c:formatCode>
                  <c:ptCount val="2"/>
                  <c:pt idx="0">
                    <c:v>14.662278248489681</c:v>
                  </c:pt>
                  <c:pt idx="1">
                    <c:v>4.496923335103074</c:v>
                  </c:pt>
                </c:numCache>
              </c:numRef>
            </c:plus>
            <c:minus>
              <c:numRef>
                <c:f>'Figure 7'!$F$12:$F$13</c:f>
                <c:numCache>
                  <c:formatCode>General</c:formatCode>
                  <c:ptCount val="2"/>
                  <c:pt idx="0">
                    <c:v>14.662278248489681</c:v>
                  </c:pt>
                  <c:pt idx="1">
                    <c:v>4.496923335103074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7'!$E$12:$E$13</c:f>
                <c:numCache>
                  <c:formatCode>General</c:formatCode>
                  <c:ptCount val="2"/>
                  <c:pt idx="0">
                    <c:v>1.3730660187219282E-2</c:v>
                  </c:pt>
                  <c:pt idx="1">
                    <c:v>8.0900335155717179E-2</c:v>
                  </c:pt>
                </c:numCache>
              </c:numRef>
            </c:plus>
            <c:minus>
              <c:numRef>
                <c:f>'Figure 7'!$E$12:$E$13</c:f>
                <c:numCache>
                  <c:formatCode>General</c:formatCode>
                  <c:ptCount val="2"/>
                  <c:pt idx="0">
                    <c:v>1.3730660187219282E-2</c:v>
                  </c:pt>
                  <c:pt idx="1">
                    <c:v>8.0900335155717179E-2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7'!$D$12:$D$13</c:f>
              <c:numCache>
                <c:formatCode>0.00</c:formatCode>
                <c:ptCount val="2"/>
                <c:pt idx="0">
                  <c:v>49.766201161477369</c:v>
                </c:pt>
                <c:pt idx="1">
                  <c:v>24.458444728844764</c:v>
                </c:pt>
              </c:numCache>
            </c:numRef>
          </c:xVal>
          <c:yVal>
            <c:numRef>
              <c:f>'Figure 7'!$C$12:$C$13</c:f>
              <c:numCache>
                <c:formatCode>0.00</c:formatCode>
                <c:ptCount val="2"/>
                <c:pt idx="0">
                  <c:v>3.9415346756528766</c:v>
                </c:pt>
                <c:pt idx="1">
                  <c:v>3.5537127370553523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A71-4F20-B45E-F564E8F0084F}"/>
            </c:ext>
          </c:extLst>
        </c:ser>
        <c:ser>
          <c:idx val="4"/>
          <c:order val="4"/>
          <c:tx>
            <c:strRef>
              <c:f>'Figure 7'!$G$24</c:f>
              <c:strCache>
                <c:ptCount val="1"/>
                <c:pt idx="0">
                  <c:v>37HF,%wt=25.92,∆t=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bg2">
                    <a:lumMod val="75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bg2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7'!$F$24:$F$27</c:f>
                <c:numCache>
                  <c:formatCode>General</c:formatCode>
                  <c:ptCount val="4"/>
                  <c:pt idx="0">
                    <c:v>68.156702995891749</c:v>
                  </c:pt>
                  <c:pt idx="1">
                    <c:v>10.521794005193058</c:v>
                  </c:pt>
                  <c:pt idx="2">
                    <c:v>32.201858396340484</c:v>
                  </c:pt>
                  <c:pt idx="3">
                    <c:v>10.994751469172177</c:v>
                  </c:pt>
                </c:numCache>
              </c:numRef>
            </c:plus>
            <c:minus>
              <c:numRef>
                <c:f>'Figure 7'!$F$24:$F$27</c:f>
                <c:numCache>
                  <c:formatCode>General</c:formatCode>
                  <c:ptCount val="4"/>
                  <c:pt idx="0">
                    <c:v>68.156702995891749</c:v>
                  </c:pt>
                  <c:pt idx="1">
                    <c:v>10.521794005193058</c:v>
                  </c:pt>
                  <c:pt idx="2">
                    <c:v>32.201858396340484</c:v>
                  </c:pt>
                  <c:pt idx="3">
                    <c:v>10.994751469172177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7'!$E$24:$E$27</c:f>
                <c:numCache>
                  <c:formatCode>General</c:formatCode>
                  <c:ptCount val="4"/>
                  <c:pt idx="0">
                    <c:v>2.8865509146832263E-2</c:v>
                  </c:pt>
                  <c:pt idx="1">
                    <c:v>0</c:v>
                  </c:pt>
                  <c:pt idx="2">
                    <c:v>4.5635625944127844E-2</c:v>
                  </c:pt>
                  <c:pt idx="3">
                    <c:v>0.10118757693183594</c:v>
                  </c:pt>
                </c:numCache>
              </c:numRef>
            </c:plus>
            <c:minus>
              <c:numRef>
                <c:f>'Figure 7'!$E$24:$E$27</c:f>
                <c:numCache>
                  <c:formatCode>General</c:formatCode>
                  <c:ptCount val="4"/>
                  <c:pt idx="0">
                    <c:v>2.8865509146832263E-2</c:v>
                  </c:pt>
                  <c:pt idx="1">
                    <c:v>0</c:v>
                  </c:pt>
                  <c:pt idx="2">
                    <c:v>4.5635625944127844E-2</c:v>
                  </c:pt>
                  <c:pt idx="3">
                    <c:v>0.10118757693183594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7'!$D$24:$D$27</c:f>
              <c:numCache>
                <c:formatCode>0.00</c:formatCode>
                <c:ptCount val="4"/>
                <c:pt idx="0">
                  <c:v>271.94740899660803</c:v>
                </c:pt>
                <c:pt idx="1">
                  <c:v>228.62336631477854</c:v>
                </c:pt>
                <c:pt idx="2">
                  <c:v>173.30184600735606</c:v>
                </c:pt>
                <c:pt idx="3">
                  <c:v>120.29915803226686</c:v>
                </c:pt>
              </c:numCache>
            </c:numRef>
          </c:xVal>
          <c:yVal>
            <c:numRef>
              <c:f>'Figure 7'!$C$24:$C$27</c:f>
              <c:numCache>
                <c:formatCode>0.00</c:formatCode>
                <c:ptCount val="4"/>
                <c:pt idx="0">
                  <c:v>3.1984648276080732</c:v>
                </c:pt>
                <c:pt idx="1">
                  <c:v>2.8903717578961645</c:v>
                </c:pt>
                <c:pt idx="2">
                  <c:v>2.7403194616709956</c:v>
                </c:pt>
                <c:pt idx="3">
                  <c:v>2.6364997792818734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A71-4F20-B45E-F564E8F0084F}"/>
            </c:ext>
          </c:extLst>
        </c:ser>
        <c:ser>
          <c:idx val="3"/>
          <c:order val="5"/>
          <c:tx>
            <c:strRef>
              <c:f>'Figure 7'!$G$16</c:f>
              <c:strCache>
                <c:ptCount val="1"/>
                <c:pt idx="0">
                  <c:v>37HF,%wt=23.92,∆t= 10°C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7'!$F$18:$F$20</c:f>
                <c:numCache>
                  <c:formatCode>General</c:formatCode>
                  <c:ptCount val="3"/>
                  <c:pt idx="0">
                    <c:v>10.221955541547382</c:v>
                  </c:pt>
                  <c:pt idx="1">
                    <c:v>13.434778334101656</c:v>
                  </c:pt>
                  <c:pt idx="2">
                    <c:v>31.496077018766446</c:v>
                  </c:pt>
                </c:numCache>
              </c:numRef>
            </c:plus>
            <c:minus>
              <c:numRef>
                <c:f>'Figure 7'!$F$18:$F$20</c:f>
                <c:numCache>
                  <c:formatCode>General</c:formatCode>
                  <c:ptCount val="3"/>
                  <c:pt idx="0">
                    <c:v>10.221955541547382</c:v>
                  </c:pt>
                  <c:pt idx="1">
                    <c:v>13.434778334101656</c:v>
                  </c:pt>
                  <c:pt idx="2">
                    <c:v>31.496077018766446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7'!$E$18:$E$20</c:f>
                <c:numCache>
                  <c:formatCode>General</c:formatCode>
                  <c:ptCount val="3"/>
                  <c:pt idx="0">
                    <c:v>2.2449719872085622E-2</c:v>
                  </c:pt>
                  <c:pt idx="1">
                    <c:v>2.4813310199335095E-2</c:v>
                  </c:pt>
                  <c:pt idx="2">
                    <c:v>6.7394474455747491E-2</c:v>
                  </c:pt>
                </c:numCache>
              </c:numRef>
            </c:plus>
            <c:minus>
              <c:numRef>
                <c:f>'Figure 7'!$E$18:$E$20</c:f>
                <c:numCache>
                  <c:formatCode>General</c:formatCode>
                  <c:ptCount val="3"/>
                  <c:pt idx="0">
                    <c:v>2.2449719872085622E-2</c:v>
                  </c:pt>
                  <c:pt idx="1">
                    <c:v>2.4813310199335095E-2</c:v>
                  </c:pt>
                  <c:pt idx="2">
                    <c:v>6.7394474455747491E-2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7'!$D$18:$D$20</c:f>
              <c:numCache>
                <c:formatCode>0.00</c:formatCode>
                <c:ptCount val="3"/>
                <c:pt idx="0">
                  <c:v>464.89875297233766</c:v>
                </c:pt>
                <c:pt idx="1">
                  <c:v>351.50427431408735</c:v>
                </c:pt>
                <c:pt idx="2">
                  <c:v>144.92299523569892</c:v>
                </c:pt>
              </c:numCache>
            </c:numRef>
          </c:xVal>
          <c:yVal>
            <c:numRef>
              <c:f>'Figure 7'!$C$18:$C$20</c:f>
              <c:numCache>
                <c:formatCode>0.00</c:formatCode>
                <c:ptCount val="3"/>
                <c:pt idx="0">
                  <c:v>3.4498615536424362</c:v>
                </c:pt>
                <c:pt idx="1">
                  <c:v>3.349750170080839</c:v>
                </c:pt>
                <c:pt idx="2">
                  <c:v>3.0433873634561532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A71-4F20-B45E-F564E8F0084F}"/>
            </c:ext>
          </c:extLst>
        </c:ser>
        <c:ser>
          <c:idx val="0"/>
          <c:order val="6"/>
          <c:tx>
            <c:strRef>
              <c:f>'Figure 7'!$G$4</c:f>
              <c:strCache>
                <c:ptCount val="1"/>
                <c:pt idx="0">
                  <c:v>37HF,%wt=23.92,∆t=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7'!$F$3:$F$4</c:f>
                <c:numCache>
                  <c:formatCode>General</c:formatCode>
                  <c:ptCount val="2"/>
                  <c:pt idx="0">
                    <c:v>19.347578096161406</c:v>
                  </c:pt>
                  <c:pt idx="1">
                    <c:v>8.977578087303689</c:v>
                  </c:pt>
                </c:numCache>
              </c:numRef>
            </c:plus>
            <c:minus>
              <c:numRef>
                <c:f>'Figure 7'!$F$3:$F$4</c:f>
                <c:numCache>
                  <c:formatCode>General</c:formatCode>
                  <c:ptCount val="2"/>
                  <c:pt idx="0">
                    <c:v>19.347578096161406</c:v>
                  </c:pt>
                  <c:pt idx="1">
                    <c:v>8.977578087303689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7'!$E$3:$E$4</c:f>
                <c:numCache>
                  <c:formatCode>General</c:formatCode>
                  <c:ptCount val="2"/>
                  <c:pt idx="0">
                    <c:v>4.2868081193271117E-2</c:v>
                  </c:pt>
                  <c:pt idx="1">
                    <c:v>2.2449719872085622E-2</c:v>
                  </c:pt>
                </c:numCache>
              </c:numRef>
            </c:plus>
            <c:minus>
              <c:numRef>
                <c:f>'Figure 7'!$E$3:$E$4</c:f>
                <c:numCache>
                  <c:formatCode>General</c:formatCode>
                  <c:ptCount val="2"/>
                  <c:pt idx="0">
                    <c:v>4.2868081193271117E-2</c:v>
                  </c:pt>
                  <c:pt idx="1">
                    <c:v>2.2449719872085622E-2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7'!$D$3:$D$4</c:f>
              <c:numCache>
                <c:formatCode>0.00</c:formatCode>
                <c:ptCount val="2"/>
                <c:pt idx="0">
                  <c:v>190.46118708257416</c:v>
                </c:pt>
                <c:pt idx="1">
                  <c:v>132.89229005658359</c:v>
                </c:pt>
              </c:numCache>
            </c:numRef>
          </c:xVal>
          <c:yVal>
            <c:numRef>
              <c:f>'Figure 7'!$C$3:$C$4</c:f>
              <c:numCache>
                <c:formatCode>0.00</c:formatCode>
                <c:ptCount val="2"/>
                <c:pt idx="0">
                  <c:v>3.4960482137079438</c:v>
                </c:pt>
                <c:pt idx="1">
                  <c:v>3.4498615536424362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A71-4F20-B45E-F564E8F0084F}"/>
            </c:ext>
          </c:extLst>
        </c:ser>
        <c:ser>
          <c:idx val="1"/>
          <c:order val="7"/>
          <c:tx>
            <c:strRef>
              <c:f>'Figure 7'!$G$10</c:f>
              <c:strCache>
                <c:ptCount val="1"/>
                <c:pt idx="0">
                  <c:v>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7'!$F$10:$F$12</c:f>
                <c:numCache>
                  <c:formatCode>General</c:formatCode>
                  <c:ptCount val="3"/>
                  <c:pt idx="0">
                    <c:v>7.8826427233901581</c:v>
                  </c:pt>
                  <c:pt idx="1">
                    <c:v>55.476635922988457</c:v>
                  </c:pt>
                  <c:pt idx="2">
                    <c:v>14.662278248489681</c:v>
                  </c:pt>
                </c:numCache>
              </c:numRef>
            </c:plus>
            <c:minus>
              <c:numRef>
                <c:f>'Figure 7'!$F$10:$F$12</c:f>
                <c:numCache>
                  <c:formatCode>General</c:formatCode>
                  <c:ptCount val="3"/>
                  <c:pt idx="0">
                    <c:v>7.8826427233901581</c:v>
                  </c:pt>
                  <c:pt idx="1">
                    <c:v>55.476635922988457</c:v>
                  </c:pt>
                  <c:pt idx="2">
                    <c:v>14.662278248489681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7'!$E$10:$E$12</c:f>
                <c:numCache>
                  <c:formatCode>General</c:formatCode>
                  <c:ptCount val="3"/>
                  <c:pt idx="0">
                    <c:v>1.2974800381214149E-2</c:v>
                  </c:pt>
                  <c:pt idx="1">
                    <c:v>2.6686441840875524E-2</c:v>
                  </c:pt>
                  <c:pt idx="2">
                    <c:v>1.3730660187219282E-2</c:v>
                  </c:pt>
                </c:numCache>
              </c:numRef>
            </c:plus>
            <c:minus>
              <c:numRef>
                <c:f>'Figure 7'!$E$10:$E$12</c:f>
                <c:numCache>
                  <c:formatCode>General</c:formatCode>
                  <c:ptCount val="3"/>
                  <c:pt idx="0">
                    <c:v>1.2974800381214149E-2</c:v>
                  </c:pt>
                  <c:pt idx="1">
                    <c:v>2.6686441840875524E-2</c:v>
                  </c:pt>
                  <c:pt idx="2">
                    <c:v>1.3730660187219282E-2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7'!$D$10:$D$12</c:f>
              <c:numCache>
                <c:formatCode>0.00</c:formatCode>
                <c:ptCount val="3"/>
                <c:pt idx="0">
                  <c:v>179.69394713422165</c:v>
                </c:pt>
                <c:pt idx="1">
                  <c:v>152.09761121328074</c:v>
                </c:pt>
                <c:pt idx="2">
                  <c:v>49.766201161477369</c:v>
                </c:pt>
              </c:numCache>
            </c:numRef>
          </c:xVal>
          <c:yVal>
            <c:numRef>
              <c:f>'Figure 7'!$C$10:$C$12</c:f>
              <c:numCache>
                <c:formatCode>0.00</c:formatCode>
                <c:ptCount val="3"/>
                <c:pt idx="0">
                  <c:v>3.9981586158983728</c:v>
                </c:pt>
                <c:pt idx="1">
                  <c:v>3.9701138825728508</c:v>
                </c:pt>
                <c:pt idx="2">
                  <c:v>3.9415346756528766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A71-4F20-B45E-F564E8F0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2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 (S)</a:t>
                </a:r>
                <a:r>
                  <a:rPr lang="en-GB" sz="10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</a:p>
            </c:rich>
          </c:tx>
          <c:layout>
            <c:manualLayout>
              <c:xMode val="edge"/>
              <c:yMode val="edge"/>
              <c:x val="0.4651782573940848"/>
              <c:y val="0.92549999999999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  <c:majorUnit val="500"/>
      </c:valAx>
      <c:valAx>
        <c:axId val="592648399"/>
        <c:scaling>
          <c:orientation val="minMax"/>
          <c:min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ln(t</a:t>
                </a:r>
                <a:r>
                  <a:rPr lang="en-GB" sz="10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ind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4.9136690647482023E-3"/>
              <c:y val="0.403340663580246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5279696243005594"/>
          <c:y val="4.3100308641975303E-2"/>
          <c:w val="0.42436131095123902"/>
          <c:h val="0.21804320987654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86470863943114E-2"/>
          <c:y val="2.4260967379077618E-2"/>
          <c:w val="0.79779459602071889"/>
          <c:h val="0.83144819968704742"/>
        </c:manualLayout>
      </c:layout>
      <c:scatterChart>
        <c:scatterStyle val="smoothMarker"/>
        <c:varyColors val="0"/>
        <c:ser>
          <c:idx val="12"/>
          <c:order val="0"/>
          <c:tx>
            <c:strRef>
              <c:f>'Figure 8'!$O$12</c:f>
              <c:strCache>
                <c:ptCount val="1"/>
                <c:pt idx="0">
                  <c:v>37HF,%wt=23.92,∆t= 10°C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8'!$H$36:$H$39</c:f>
                <c:numCache>
                  <c:formatCode>General</c:formatCode>
                  <c:ptCount val="4"/>
                  <c:pt idx="0">
                    <c:v>0.14587070365516877</c:v>
                  </c:pt>
                  <c:pt idx="1">
                    <c:v>5.8150189042154979E-2</c:v>
                  </c:pt>
                  <c:pt idx="2">
                    <c:v>0.11662332544701667</c:v>
                  </c:pt>
                  <c:pt idx="3">
                    <c:v>8.6269323739638512E-2</c:v>
                  </c:pt>
                </c:numCache>
              </c:numRef>
            </c:plus>
            <c:minus>
              <c:numRef>
                <c:f>'Figure 8'!$H$36:$H$39</c:f>
                <c:numCache>
                  <c:formatCode>General</c:formatCode>
                  <c:ptCount val="4"/>
                  <c:pt idx="0">
                    <c:v>0.14587070365516877</c:v>
                  </c:pt>
                  <c:pt idx="1">
                    <c:v>5.8150189042154979E-2</c:v>
                  </c:pt>
                  <c:pt idx="2">
                    <c:v>0.11662332544701667</c:v>
                  </c:pt>
                  <c:pt idx="3">
                    <c:v>8.6269323739638512E-2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8'!$F$36:$F$39</c:f>
                <c:numCache>
                  <c:formatCode>General</c:formatCode>
                  <c:ptCount val="4"/>
                  <c:pt idx="0">
                    <c:v>21.854525192001841</c:v>
                  </c:pt>
                  <c:pt idx="1">
                    <c:v>24.78348217649695</c:v>
                  </c:pt>
                  <c:pt idx="2">
                    <c:v>5.4073052021447836</c:v>
                  </c:pt>
                  <c:pt idx="3">
                    <c:v>1.1265219171135119</c:v>
                  </c:pt>
                </c:numCache>
              </c:numRef>
            </c:plus>
            <c:minus>
              <c:numRef>
                <c:f>'Figure 8'!$F$36:$F$39</c:f>
                <c:numCache>
                  <c:formatCode>General</c:formatCode>
                  <c:ptCount val="4"/>
                  <c:pt idx="0">
                    <c:v>21.854525192001841</c:v>
                  </c:pt>
                  <c:pt idx="1">
                    <c:v>24.78348217649695</c:v>
                  </c:pt>
                  <c:pt idx="2">
                    <c:v>5.4073052021447836</c:v>
                  </c:pt>
                  <c:pt idx="3">
                    <c:v>1.1265219171135119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8'!$G$36:$G$39</c:f>
              <c:numCache>
                <c:formatCode>0.000000000</c:formatCode>
                <c:ptCount val="4"/>
                <c:pt idx="0">
                  <c:v>1.0650624685529493</c:v>
                </c:pt>
                <c:pt idx="1">
                  <c:v>1.4371402396451551</c:v>
                </c:pt>
                <c:pt idx="2">
                  <c:v>1.6833287572932076</c:v>
                </c:pt>
                <c:pt idx="3">
                  <c:v>1.8246920198581063</c:v>
                </c:pt>
              </c:numCache>
            </c:numRef>
          </c:xVal>
          <c:yVal>
            <c:numRef>
              <c:f>'Figure 8'!$E$36:$E$39</c:f>
              <c:numCache>
                <c:formatCode>0.000000000</c:formatCode>
                <c:ptCount val="4"/>
                <c:pt idx="0">
                  <c:v>83.958613623051903</c:v>
                </c:pt>
                <c:pt idx="1">
                  <c:v>59.583532248617516</c:v>
                </c:pt>
                <c:pt idx="2">
                  <c:v>27.720680778768564</c:v>
                </c:pt>
                <c:pt idx="3">
                  <c:v>8.762284154208464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AB-4502-8DEC-0F8D863BF6C6}"/>
            </c:ext>
          </c:extLst>
        </c:ser>
        <c:ser>
          <c:idx val="0"/>
          <c:order val="1"/>
          <c:tx>
            <c:strRef>
              <c:f>'Figure 8'!$O$4</c:f>
              <c:strCache>
                <c:ptCount val="1"/>
                <c:pt idx="0">
                  <c:v>37HF,%wt=23.92,∆t=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8'!$H$30:$H$33</c:f>
                <c:numCache>
                  <c:formatCode>General</c:formatCode>
                  <c:ptCount val="4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</c:numCache>
              </c:numRef>
            </c:plus>
            <c:minus>
              <c:numRef>
                <c:f>'Figure 8'!$H$30:$H$33</c:f>
                <c:numCache>
                  <c:formatCode>General</c:formatCode>
                  <c:ptCount val="4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8'!$F$30:$F$33</c:f>
                <c:numCache>
                  <c:formatCode>General</c:formatCode>
                  <c:ptCount val="4"/>
                  <c:pt idx="0">
                    <c:v>2.7036526010723358</c:v>
                  </c:pt>
                  <c:pt idx="1">
                    <c:v>27.487134777569295</c:v>
                  </c:pt>
                  <c:pt idx="2">
                    <c:v>13.06765423851652</c:v>
                  </c:pt>
                  <c:pt idx="3">
                    <c:v>5.1820008187220905</c:v>
                  </c:pt>
                </c:numCache>
              </c:numRef>
            </c:plus>
            <c:minus>
              <c:numRef>
                <c:f>'Figure 8'!$F$30:$F$33</c:f>
                <c:numCache>
                  <c:formatCode>General</c:formatCode>
                  <c:ptCount val="4"/>
                  <c:pt idx="0">
                    <c:v>2.7036526010723358</c:v>
                  </c:pt>
                  <c:pt idx="1">
                    <c:v>27.487134777569295</c:v>
                  </c:pt>
                  <c:pt idx="2">
                    <c:v>13.06765423851652</c:v>
                  </c:pt>
                  <c:pt idx="3">
                    <c:v>5.1820008187220905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8'!$G$30:$G$33</c:f>
              <c:numCache>
                <c:formatCode>0.000000000</c:formatCode>
                <c:ptCount val="4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</c:numCache>
            </c:numRef>
          </c:xVal>
          <c:yVal>
            <c:numRef>
              <c:f>'Figure 8'!$E$30:$E$33</c:f>
              <c:numCache>
                <c:formatCode>0.000000000</c:formatCode>
                <c:ptCount val="4"/>
                <c:pt idx="0">
                  <c:v>105.14740985050145</c:v>
                </c:pt>
                <c:pt idx="1">
                  <c:v>89.215984115576973</c:v>
                </c:pt>
                <c:pt idx="2">
                  <c:v>62.769817395602395</c:v>
                </c:pt>
                <c:pt idx="3">
                  <c:v>14.178968904082778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AB-4502-8DEC-0F8D863BF6C6}"/>
            </c:ext>
          </c:extLst>
        </c:ser>
        <c:ser>
          <c:idx val="1"/>
          <c:order val="2"/>
          <c:tx>
            <c:strRef>
              <c:f>'Figure 8'!$O$24</c:f>
              <c:strCache>
                <c:ptCount val="1"/>
                <c:pt idx="0">
                  <c:v>37HF,%wt=25.92,∆t=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8'!$H$42:$H$45</c:f>
                <c:numCache>
                  <c:formatCode>General</c:formatCode>
                  <c:ptCount val="4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</c:numCache>
              </c:numRef>
            </c:plus>
            <c:minus>
              <c:numRef>
                <c:f>'Figure 8'!$H$42:$H$45</c:f>
                <c:numCache>
                  <c:formatCode>General</c:formatCode>
                  <c:ptCount val="4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8'!$F$42:$F$45</c:f>
                <c:numCache>
                  <c:formatCode>General</c:formatCode>
                  <c:ptCount val="4"/>
                  <c:pt idx="0">
                    <c:v>4.2807832850312879</c:v>
                  </c:pt>
                  <c:pt idx="1">
                    <c:v>21.178612041733732</c:v>
                  </c:pt>
                  <c:pt idx="2">
                    <c:v>4.7313920518766954</c:v>
                  </c:pt>
                  <c:pt idx="3">
                    <c:v>13.968871772207367</c:v>
                  </c:pt>
                </c:numCache>
              </c:numRef>
            </c:plus>
            <c:minus>
              <c:numRef>
                <c:f>'Figure 8'!$F$42:$F$45</c:f>
                <c:numCache>
                  <c:formatCode>General</c:formatCode>
                  <c:ptCount val="4"/>
                  <c:pt idx="0">
                    <c:v>4.2807832850312879</c:v>
                  </c:pt>
                  <c:pt idx="1">
                    <c:v>21.178612041733732</c:v>
                  </c:pt>
                  <c:pt idx="2">
                    <c:v>4.7313920518766954</c:v>
                  </c:pt>
                  <c:pt idx="3">
                    <c:v>13.968871772207367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8'!$G$42:$G$45</c:f>
              <c:numCache>
                <c:formatCode>0.000000000</c:formatCode>
                <c:ptCount val="4"/>
                <c:pt idx="0">
                  <c:v>1.7726791033836631</c:v>
                </c:pt>
                <c:pt idx="1">
                  <c:v>2.1308863213464004</c:v>
                </c:pt>
                <c:pt idx="2">
                  <c:v>2.4617276170885418</c:v>
                </c:pt>
                <c:pt idx="3">
                  <c:v>3.0078131980128089</c:v>
                </c:pt>
              </c:numCache>
            </c:numRef>
          </c:xVal>
          <c:yVal>
            <c:numRef>
              <c:f>'Figure 8'!$E$42:$E$45</c:f>
              <c:numCache>
                <c:formatCode>0.000000000</c:formatCode>
                <c:ptCount val="4"/>
                <c:pt idx="0">
                  <c:v>246.77778463397988</c:v>
                </c:pt>
                <c:pt idx="1">
                  <c:v>160.90739992273706</c:v>
                </c:pt>
                <c:pt idx="2">
                  <c:v>126.65483459264945</c:v>
                </c:pt>
                <c:pt idx="3">
                  <c:v>68.823759174873729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DAB-4502-8DEC-0F8D863B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8468639351290631"/>
              <c:y val="0.94310358389048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baseline="0">
                    <a:effectLst/>
                  </a:rPr>
                  <a:t>Crystal deposition (g m</a:t>
                </a:r>
                <a:r>
                  <a:rPr lang="en-GB" sz="800" b="0" i="0" u="none" strike="noStrike" baseline="30000">
                    <a:effectLst/>
                  </a:rPr>
                  <a:t>-2</a:t>
                </a:r>
                <a:r>
                  <a:rPr lang="en-GB" sz="800" b="0" i="0" u="none" strike="noStrike" baseline="0">
                    <a:effectLst/>
                  </a:rPr>
                  <a:t>) </a:t>
                </a:r>
                <a:endParaRPr lang="en-GB" sz="800" baseline="0"/>
              </a:p>
            </c:rich>
          </c:tx>
          <c:layout>
            <c:manualLayout>
              <c:xMode val="edge"/>
              <c:yMode val="edge"/>
              <c:x val="6.7237438701302069E-4"/>
              <c:y val="0.286911043811831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5605115907274163E-2"/>
          <c:y val="3.3094521604938275E-2"/>
          <c:w val="0.28254536370903277"/>
          <c:h val="0.253847222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86470863943114E-2"/>
          <c:y val="2.4260967379077618E-2"/>
          <c:w val="0.79779459602071889"/>
          <c:h val="0.83144819968704742"/>
        </c:manualLayout>
      </c:layout>
      <c:scatterChart>
        <c:scatterStyle val="smoothMarker"/>
        <c:varyColors val="0"/>
        <c:ser>
          <c:idx val="12"/>
          <c:order val="0"/>
          <c:tx>
            <c:strRef>
              <c:f>'Figure 8'!$O$12</c:f>
              <c:strCache>
                <c:ptCount val="1"/>
                <c:pt idx="0">
                  <c:v>37HF,%wt=23.92,∆t= 10°C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8'!$H$36:$H$39</c:f>
                <c:numCache>
                  <c:formatCode>General</c:formatCode>
                  <c:ptCount val="4"/>
                  <c:pt idx="0">
                    <c:v>0.14587070365516877</c:v>
                  </c:pt>
                  <c:pt idx="1">
                    <c:v>5.8150189042154979E-2</c:v>
                  </c:pt>
                  <c:pt idx="2">
                    <c:v>0.11662332544701667</c:v>
                  </c:pt>
                  <c:pt idx="3">
                    <c:v>8.6269323739638512E-2</c:v>
                  </c:pt>
                </c:numCache>
              </c:numRef>
            </c:plus>
            <c:minus>
              <c:numRef>
                <c:f>'Figure 8'!$H$36:$H$39</c:f>
                <c:numCache>
                  <c:formatCode>General</c:formatCode>
                  <c:ptCount val="4"/>
                  <c:pt idx="0">
                    <c:v>0.14587070365516877</c:v>
                  </c:pt>
                  <c:pt idx="1">
                    <c:v>5.8150189042154979E-2</c:v>
                  </c:pt>
                  <c:pt idx="2">
                    <c:v>0.11662332544701667</c:v>
                  </c:pt>
                  <c:pt idx="3">
                    <c:v>8.6269323739638512E-2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8'!$N$12:$N$15</c:f>
                <c:numCache>
                  <c:formatCode>General</c:formatCode>
                  <c:ptCount val="4"/>
                  <c:pt idx="0">
                    <c:v>0.35521807515600934</c:v>
                  </c:pt>
                  <c:pt idx="1">
                    <c:v>0.14913029784119661</c:v>
                  </c:pt>
                  <c:pt idx="2">
                    <c:v>5.4571459303395388E-2</c:v>
                  </c:pt>
                  <c:pt idx="3">
                    <c:v>4.496592037897703E-3</c:v>
                  </c:pt>
                </c:numCache>
              </c:numRef>
            </c:plus>
            <c:minus>
              <c:numRef>
                <c:f>'Figure 8'!$N$12:$N$15</c:f>
                <c:numCache>
                  <c:formatCode>General</c:formatCode>
                  <c:ptCount val="4"/>
                  <c:pt idx="0">
                    <c:v>0.35521807515600934</c:v>
                  </c:pt>
                  <c:pt idx="1">
                    <c:v>0.14913029784119661</c:v>
                  </c:pt>
                  <c:pt idx="2">
                    <c:v>5.4571459303395388E-2</c:v>
                  </c:pt>
                  <c:pt idx="3">
                    <c:v>4.496592037897703E-3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8'!$G$36:$G$39</c:f>
              <c:numCache>
                <c:formatCode>0.000000000</c:formatCode>
                <c:ptCount val="4"/>
                <c:pt idx="0">
                  <c:v>1.0650624685529493</c:v>
                </c:pt>
                <c:pt idx="1">
                  <c:v>1.4371402396451551</c:v>
                </c:pt>
                <c:pt idx="2">
                  <c:v>1.6833287572932076</c:v>
                </c:pt>
                <c:pt idx="3">
                  <c:v>1.8246920198581063</c:v>
                </c:pt>
              </c:numCache>
            </c:numRef>
          </c:xVal>
          <c:yVal>
            <c:numRef>
              <c:f>'Figure 8'!$M$12:$M$15</c:f>
              <c:numCache>
                <c:formatCode>General</c:formatCode>
                <c:ptCount val="4"/>
                <c:pt idx="0">
                  <c:v>0.53670167813594105</c:v>
                </c:pt>
                <c:pt idx="1">
                  <c:v>0.41386225983715075</c:v>
                </c:pt>
                <c:pt idx="2">
                  <c:v>0.20525451559934321</c:v>
                </c:pt>
                <c:pt idx="3">
                  <c:v>7.327302866615229E-2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4C-4563-9076-7C85BE96A6EC}"/>
            </c:ext>
          </c:extLst>
        </c:ser>
        <c:ser>
          <c:idx val="0"/>
          <c:order val="1"/>
          <c:tx>
            <c:strRef>
              <c:f>'Figure 8'!$O$4</c:f>
              <c:strCache>
                <c:ptCount val="1"/>
                <c:pt idx="0">
                  <c:v>37HF,%wt=23.92,∆t=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8'!$H$30:$H$33</c:f>
                <c:numCache>
                  <c:formatCode>General</c:formatCode>
                  <c:ptCount val="4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</c:numCache>
              </c:numRef>
            </c:plus>
            <c:minus>
              <c:numRef>
                <c:f>'Figure 8'!$H$30:$H$33</c:f>
                <c:numCache>
                  <c:formatCode>General</c:formatCode>
                  <c:ptCount val="4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8'!$N$5:$N$8</c:f>
                <c:numCache>
                  <c:formatCode>General</c:formatCode>
                  <c:ptCount val="4"/>
                  <c:pt idx="0">
                    <c:v>2.6593174031712904E-2</c:v>
                  </c:pt>
                  <c:pt idx="1">
                    <c:v>0.28003049015246451</c:v>
                  </c:pt>
                  <c:pt idx="2">
                    <c:v>8.4884074697580608E-2</c:v>
                  </c:pt>
                  <c:pt idx="3">
                    <c:v>3.0435929697648752E-2</c:v>
                  </c:pt>
                </c:numCache>
              </c:numRef>
            </c:plus>
            <c:minus>
              <c:numRef>
                <c:f>'Figure 8'!$N$5:$N$8</c:f>
                <c:numCache>
                  <c:formatCode>General</c:formatCode>
                  <c:ptCount val="4"/>
                  <c:pt idx="0">
                    <c:v>2.6593174031712904E-2</c:v>
                  </c:pt>
                  <c:pt idx="1">
                    <c:v>0.28003049015246451</c:v>
                  </c:pt>
                  <c:pt idx="2">
                    <c:v>8.4884074697580608E-2</c:v>
                  </c:pt>
                  <c:pt idx="3">
                    <c:v>3.0435929697648752E-2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8'!$G$30:$G$33</c:f>
              <c:numCache>
                <c:formatCode>0.000000000</c:formatCode>
                <c:ptCount val="4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</c:numCache>
            </c:numRef>
          </c:xVal>
          <c:yVal>
            <c:numRef>
              <c:f>'Figure 8'!$M$5:$M$8</c:f>
              <c:numCache>
                <c:formatCode>General</c:formatCode>
                <c:ptCount val="4"/>
                <c:pt idx="0">
                  <c:v>0.87496423407586044</c:v>
                </c:pt>
                <c:pt idx="1">
                  <c:v>0.94678728690023206</c:v>
                </c:pt>
                <c:pt idx="2">
                  <c:v>0.39248470279113479</c:v>
                </c:pt>
                <c:pt idx="3">
                  <c:v>8.9369636827986487E-2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4C-4563-9076-7C85BE96A6EC}"/>
            </c:ext>
          </c:extLst>
        </c:ser>
        <c:ser>
          <c:idx val="1"/>
          <c:order val="2"/>
          <c:tx>
            <c:strRef>
              <c:f>'Figure 8'!$O$24</c:f>
              <c:strCache>
                <c:ptCount val="1"/>
                <c:pt idx="0">
                  <c:v>37HF,%wt=25.92,∆t= 20°C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8'!$H$42:$H$45</c:f>
                <c:numCache>
                  <c:formatCode>General</c:formatCode>
                  <c:ptCount val="4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</c:numCache>
              </c:numRef>
            </c:plus>
            <c:minus>
              <c:numRef>
                <c:f>'Figure 8'!$H$42:$H$45</c:f>
                <c:numCache>
                  <c:formatCode>General</c:formatCode>
                  <c:ptCount val="4"/>
                  <c:pt idx="0">
                    <c:v>3.143432616226554E-2</c:v>
                  </c:pt>
                  <c:pt idx="1">
                    <c:v>3.4462307411176028E-2</c:v>
                  </c:pt>
                  <c:pt idx="2">
                    <c:v>4.8442166701576174E-2</c:v>
                  </c:pt>
                  <c:pt idx="3">
                    <c:v>0.19850157113856576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8'!$N$23:$N$26</c:f>
                <c:numCache>
                  <c:formatCode>General</c:formatCode>
                  <c:ptCount val="4"/>
                  <c:pt idx="0">
                    <c:v>0.57267441140036535</c:v>
                  </c:pt>
                  <c:pt idx="1">
                    <c:v>1.1706230067836257E-2</c:v>
                  </c:pt>
                  <c:pt idx="2">
                    <c:v>0.35244570729762809</c:v>
                  </c:pt>
                  <c:pt idx="3">
                    <c:v>0.21173008686485725</c:v>
                  </c:pt>
                </c:numCache>
              </c:numRef>
            </c:plus>
            <c:minus>
              <c:numRef>
                <c:f>'Figure 8'!$N$23:$N$26</c:f>
                <c:numCache>
                  <c:formatCode>General</c:formatCode>
                  <c:ptCount val="4"/>
                  <c:pt idx="0">
                    <c:v>0.57267441140036535</c:v>
                  </c:pt>
                  <c:pt idx="1">
                    <c:v>1.1706230067836257E-2</c:v>
                  </c:pt>
                  <c:pt idx="2">
                    <c:v>0.35244570729762809</c:v>
                  </c:pt>
                  <c:pt idx="3">
                    <c:v>0.21173008686485725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8'!$G$42:$G$45</c:f>
              <c:numCache>
                <c:formatCode>0.000000000</c:formatCode>
                <c:ptCount val="4"/>
                <c:pt idx="0">
                  <c:v>1.7726791033836631</c:v>
                </c:pt>
                <c:pt idx="1">
                  <c:v>2.1308863213464004</c:v>
                </c:pt>
                <c:pt idx="2">
                  <c:v>2.4617276170885418</c:v>
                </c:pt>
                <c:pt idx="3">
                  <c:v>3.0078131980128089</c:v>
                </c:pt>
              </c:numCache>
            </c:numRef>
          </c:xVal>
          <c:yVal>
            <c:numRef>
              <c:f>'Figure 8'!$M$23:$M$26</c:f>
              <c:numCache>
                <c:formatCode>General</c:formatCode>
                <c:ptCount val="4"/>
                <c:pt idx="0">
                  <c:v>2.2985063161488561</c:v>
                </c:pt>
                <c:pt idx="1">
                  <c:v>1.3712405176260598</c:v>
                </c:pt>
                <c:pt idx="2">
                  <c:v>1.1478951637271584</c:v>
                </c:pt>
                <c:pt idx="3">
                  <c:v>0.51605241386672407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E4C-4563-9076-7C85BE96A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8468639351290631"/>
              <c:y val="0.94310358389048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Ratio (surface/bulk yield)</a:t>
                </a:r>
              </a:p>
            </c:rich>
          </c:tx>
          <c:layout>
            <c:manualLayout>
              <c:xMode val="edge"/>
              <c:yMode val="edge"/>
              <c:x val="3.2104316546762582E-3"/>
              <c:y val="0.28691087962962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5605115907274163E-2"/>
          <c:y val="3.3094521604938275E-2"/>
          <c:w val="0.28254536370903277"/>
          <c:h val="0.253847222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98255017025982E-2"/>
          <c:y val="2.928217232563244E-2"/>
          <c:w val="0.79514343728057757"/>
          <c:h val="0.8253758474536973"/>
        </c:manualLayout>
      </c:layout>
      <c:scatterChart>
        <c:scatterStyle val="smoothMarker"/>
        <c:varyColors val="0"/>
        <c:ser>
          <c:idx val="0"/>
          <c:order val="0"/>
          <c:tx>
            <c:v>500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Fig(2)'!$L$4:$L$228</c:f>
                <c:numCache>
                  <c:formatCode>General</c:formatCode>
                  <c:ptCount val="225"/>
                  <c:pt idx="0">
                    <c:v>0.42872205531290403</c:v>
                  </c:pt>
                  <c:pt idx="1">
                    <c:v>0.50017573119839176</c:v>
                  </c:pt>
                  <c:pt idx="2">
                    <c:v>0.72939671419144547</c:v>
                  </c:pt>
                  <c:pt idx="3">
                    <c:v>0.78599043474033004</c:v>
                  </c:pt>
                  <c:pt idx="4">
                    <c:v>0.64308308296936434</c:v>
                  </c:pt>
                  <c:pt idx="5">
                    <c:v>0.19950107231985476</c:v>
                  </c:pt>
                  <c:pt idx="6">
                    <c:v>0.57905938475218144</c:v>
                  </c:pt>
                  <c:pt idx="7">
                    <c:v>0.43615203298120819</c:v>
                  </c:pt>
                  <c:pt idx="8">
                    <c:v>0.46587194365439516</c:v>
                  </c:pt>
                  <c:pt idx="9">
                    <c:v>0.22922098299304736</c:v>
                  </c:pt>
                  <c:pt idx="10">
                    <c:v>0.19950107231985412</c:v>
                  </c:pt>
                  <c:pt idx="11">
                    <c:v>0.25609479286874665</c:v>
                  </c:pt>
                  <c:pt idx="12">
                    <c:v>1.0003514623967891</c:v>
                  </c:pt>
                  <c:pt idx="13">
                    <c:v>0.92889778651130062</c:v>
                  </c:pt>
                  <c:pt idx="14">
                    <c:v>0.28581470354193828</c:v>
                  </c:pt>
                  <c:pt idx="15">
                    <c:v>0.35726837942742162</c:v>
                  </c:pt>
                  <c:pt idx="16">
                    <c:v>0.32754846875422461</c:v>
                  </c:pt>
                  <c:pt idx="17">
                    <c:v>0.28581470354193894</c:v>
                  </c:pt>
                  <c:pt idx="18">
                    <c:v>1.4859955336603061E-2</c:v>
                  </c:pt>
                  <c:pt idx="19">
                    <c:v>1.4859955336591128E-2</c:v>
                  </c:pt>
                  <c:pt idx="20">
                    <c:v>0.78599043474033448</c:v>
                  </c:pt>
                  <c:pt idx="21">
                    <c:v>1.0003514623967926</c:v>
                  </c:pt>
                  <c:pt idx="22">
                    <c:v>7.1453675885482695E-2</c:v>
                  </c:pt>
                  <c:pt idx="23">
                    <c:v>0.21436102765644932</c:v>
                  </c:pt>
                  <c:pt idx="24">
                    <c:v>0.14290735177097888</c:v>
                  </c:pt>
                  <c:pt idx="25">
                    <c:v>0.80085039007693393</c:v>
                  </c:pt>
                  <c:pt idx="26">
                    <c:v>7.145367588549556E-2</c:v>
                  </c:pt>
                  <c:pt idx="27">
                    <c:v>7.4299776683007454E-3</c:v>
                  </c:pt>
                  <c:pt idx="28">
                    <c:v>0.4138620999763053</c:v>
                  </c:pt>
                  <c:pt idx="29">
                    <c:v>0.69967680351825245</c:v>
                  </c:pt>
                  <c:pt idx="30">
                    <c:v>0.5224656642032971</c:v>
                  </c:pt>
                  <c:pt idx="31">
                    <c:v>0.35726837942741535</c:v>
                  </c:pt>
                  <c:pt idx="32">
                    <c:v>0.85744411062582382</c:v>
                  </c:pt>
                  <c:pt idx="33">
                    <c:v>0.2366509606613412</c:v>
                  </c:pt>
                  <c:pt idx="34">
                    <c:v>2.2289933004885906E-2</c:v>
                  </c:pt>
                  <c:pt idx="35">
                    <c:v>1.1581187695043444</c:v>
                  </c:pt>
                  <c:pt idx="36">
                    <c:v>0.85744411062582593</c:v>
                  </c:pt>
                  <c:pt idx="37">
                    <c:v>1.3576198418242051</c:v>
                  </c:pt>
                  <c:pt idx="38">
                    <c:v>0.51503568653499843</c:v>
                  </c:pt>
                  <c:pt idx="39">
                    <c:v>0.35726837942741568</c:v>
                  </c:pt>
                  <c:pt idx="40">
                    <c:v>0.71453675885484635</c:v>
                  </c:pt>
                  <c:pt idx="41">
                    <c:v>0.43615203298121918</c:v>
                  </c:pt>
                  <c:pt idx="42">
                    <c:v>0.72196673652314902</c:v>
                  </c:pt>
                  <c:pt idx="43">
                    <c:v>0.85744411062583414</c:v>
                  </c:pt>
                  <c:pt idx="44">
                    <c:v>0.64308308296933225</c:v>
                  </c:pt>
                  <c:pt idx="45">
                    <c:v>7.1453675885445017E-2</c:v>
                  </c:pt>
                  <c:pt idx="46">
                    <c:v>0.85744411062582382</c:v>
                  </c:pt>
                  <c:pt idx="47">
                    <c:v>0.85744411062579684</c:v>
                  </c:pt>
                  <c:pt idx="48">
                    <c:v>0.14290735177094088</c:v>
                  </c:pt>
                  <c:pt idx="49">
                    <c:v>0.41386209997632767</c:v>
                  </c:pt>
                  <c:pt idx="50">
                    <c:v>0.30810463654680881</c:v>
                  </c:pt>
                  <c:pt idx="51">
                    <c:v>0.35726837942740275</c:v>
                  </c:pt>
                  <c:pt idx="52">
                    <c:v>0.12804739643437707</c:v>
                  </c:pt>
                  <c:pt idx="53">
                    <c:v>0.42872205531289864</c:v>
                  </c:pt>
                  <c:pt idx="54">
                    <c:v>0.6430830829693378</c:v>
                  </c:pt>
                  <c:pt idx="55">
                    <c:v>0.42872205531287294</c:v>
                  </c:pt>
                  <c:pt idx="56">
                    <c:v>0.71453675885480661</c:v>
                  </c:pt>
                  <c:pt idx="57">
                    <c:v>0.71453675885485635</c:v>
                  </c:pt>
                  <c:pt idx="58">
                    <c:v>0.94375774184791406</c:v>
                  </c:pt>
                  <c:pt idx="59">
                    <c:v>6.4023698217209574E-2</c:v>
                  </c:pt>
                  <c:pt idx="60">
                    <c:v>0.29324468121024377</c:v>
                  </c:pt>
                  <c:pt idx="61">
                    <c:v>0.15776730710755651</c:v>
                  </c:pt>
                  <c:pt idx="62">
                    <c:v>0.13547737410266086</c:v>
                  </c:pt>
                  <c:pt idx="63">
                    <c:v>7.1453675885495879E-2</c:v>
                  </c:pt>
                  <c:pt idx="64">
                    <c:v>0.14290735177099112</c:v>
                  </c:pt>
                  <c:pt idx="65">
                    <c:v>0.85744411062582171</c:v>
                  </c:pt>
                  <c:pt idx="66">
                    <c:v>9.3743608890371422E-2</c:v>
                  </c:pt>
                  <c:pt idx="67">
                    <c:v>1.2147124900532253</c:v>
                  </c:pt>
                  <c:pt idx="68">
                    <c:v>1.2861661659387198</c:v>
                  </c:pt>
                  <c:pt idx="69">
                    <c:v>0.50017573119836611</c:v>
                  </c:pt>
                  <c:pt idx="70">
                    <c:v>7.1453675885445003E-2</c:v>
                  </c:pt>
                  <c:pt idx="71">
                    <c:v>0.26352477053708318</c:v>
                  </c:pt>
                  <c:pt idx="72">
                    <c:v>1.0003514623967873</c:v>
                  </c:pt>
                  <c:pt idx="73">
                    <c:v>0.24408093832964917</c:v>
                  </c:pt>
                  <c:pt idx="74">
                    <c:v>1.0003514623967642</c:v>
                  </c:pt>
                  <c:pt idx="75">
                    <c:v>7.1453675885520998E-2</c:v>
                  </c:pt>
                  <c:pt idx="76">
                    <c:v>0.52246566420327045</c:v>
                  </c:pt>
                  <c:pt idx="77">
                    <c:v>0.50760570886669909</c:v>
                  </c:pt>
                  <c:pt idx="78">
                    <c:v>0.64308308296936267</c:v>
                  </c:pt>
                  <c:pt idx="79">
                    <c:v>0.50017573119841996</c:v>
                  </c:pt>
                  <c:pt idx="80">
                    <c:v>7.1453675885470441E-2</c:v>
                  </c:pt>
                  <c:pt idx="81">
                    <c:v>0.5716294070839153</c:v>
                  </c:pt>
                  <c:pt idx="82">
                    <c:v>5.6593720548880885E-2</c:v>
                  </c:pt>
                  <c:pt idx="83">
                    <c:v>0.40643212230799863</c:v>
                  </c:pt>
                  <c:pt idx="84">
                    <c:v>0.57162940708386434</c:v>
                  </c:pt>
                  <c:pt idx="85">
                    <c:v>0.42872205531290153</c:v>
                  </c:pt>
                  <c:pt idx="86">
                    <c:v>0.15033732943927178</c:v>
                  </c:pt>
                  <c:pt idx="87">
                    <c:v>0.6430830829693599</c:v>
                  </c:pt>
                  <c:pt idx="88">
                    <c:v>0.71453675885480661</c:v>
                  </c:pt>
                  <c:pt idx="89">
                    <c:v>0.50017573119834302</c:v>
                  </c:pt>
                  <c:pt idx="90">
                    <c:v>0.42872205531297464</c:v>
                  </c:pt>
                  <c:pt idx="91">
                    <c:v>0.57905938475212015</c:v>
                  </c:pt>
                  <c:pt idx="92">
                    <c:v>0.14290735177099145</c:v>
                  </c:pt>
                  <c:pt idx="93">
                    <c:v>0.3572683794273519</c:v>
                  </c:pt>
                  <c:pt idx="94">
                    <c:v>0.85744411062584447</c:v>
                  </c:pt>
                  <c:pt idx="95">
                    <c:v>0.4361520329811831</c:v>
                  </c:pt>
                  <c:pt idx="96">
                    <c:v>0.22922098299302601</c:v>
                  </c:pt>
                  <c:pt idx="97">
                    <c:v>0.157767307107608</c:v>
                  </c:pt>
                  <c:pt idx="98">
                    <c:v>0.93632776417962305</c:v>
                  </c:pt>
                  <c:pt idx="99">
                    <c:v>0.3081046365468107</c:v>
                  </c:pt>
                  <c:pt idx="100">
                    <c:v>0.79342041240863814</c:v>
                  </c:pt>
                  <c:pt idx="101">
                    <c:v>0.2932446812101932</c:v>
                  </c:pt>
                  <c:pt idx="102">
                    <c:v>0.42872205531292379</c:v>
                  </c:pt>
                  <c:pt idx="103">
                    <c:v>7.1453675885520998E-2</c:v>
                  </c:pt>
                  <c:pt idx="104">
                    <c:v>0.14290735177094027</c:v>
                  </c:pt>
                  <c:pt idx="105">
                    <c:v>0.42872205531287322</c:v>
                  </c:pt>
                  <c:pt idx="106">
                    <c:v>0.58648936242042815</c:v>
                  </c:pt>
                  <c:pt idx="107">
                    <c:v>1.0718051382823097</c:v>
                  </c:pt>
                  <c:pt idx="108">
                    <c:v>0.43615203298118432</c:v>
                  </c:pt>
                  <c:pt idx="109">
                    <c:v>0.29324468121019381</c:v>
                  </c:pt>
                  <c:pt idx="110">
                    <c:v>9.3743608890294178E-2</c:v>
                  </c:pt>
                  <c:pt idx="111">
                    <c:v>0.57162940708386634</c:v>
                  </c:pt>
                  <c:pt idx="112">
                    <c:v>0.85744411062579895</c:v>
                  </c:pt>
                  <c:pt idx="113">
                    <c:v>0.14290735177099176</c:v>
                  </c:pt>
                  <c:pt idx="114">
                    <c:v>0.21436102765646159</c:v>
                  </c:pt>
                  <c:pt idx="115">
                    <c:v>0.92889778651131982</c:v>
                  </c:pt>
                  <c:pt idx="116">
                    <c:v>0.35726837942745332</c:v>
                  </c:pt>
                  <c:pt idx="117">
                    <c:v>0.12061741876611276</c:v>
                  </c:pt>
                  <c:pt idx="118">
                    <c:v>0.45101198831774758</c:v>
                  </c:pt>
                  <c:pt idx="119">
                    <c:v>0.37955831243228333</c:v>
                  </c:pt>
                  <c:pt idx="120">
                    <c:v>0.92889778651126809</c:v>
                  </c:pt>
                  <c:pt idx="121">
                    <c:v>0.50017573119839398</c:v>
                  </c:pt>
                  <c:pt idx="122">
                    <c:v>0.5001757311983942</c:v>
                  </c:pt>
                  <c:pt idx="123">
                    <c:v>5.0557952372919374E-14</c:v>
                  </c:pt>
                  <c:pt idx="124">
                    <c:v>0.85744411062579484</c:v>
                  </c:pt>
                  <c:pt idx="125">
                    <c:v>0.65051306063764214</c:v>
                  </c:pt>
                  <c:pt idx="126">
                    <c:v>0.51503568653500875</c:v>
                  </c:pt>
                  <c:pt idx="127">
                    <c:v>0.79342041240863592</c:v>
                  </c:pt>
                  <c:pt idx="128">
                    <c:v>0.22922098299307814</c:v>
                  </c:pt>
                  <c:pt idx="129">
                    <c:v>0.12804739643432339</c:v>
                  </c:pt>
                  <c:pt idx="130">
                    <c:v>7.8883653553777786E-2</c:v>
                  </c:pt>
                  <c:pt idx="131">
                    <c:v>0.72196673652316501</c:v>
                  </c:pt>
                  <c:pt idx="132">
                    <c:v>0.285814703541932</c:v>
                  </c:pt>
                  <c:pt idx="133">
                    <c:v>0.14290735177094058</c:v>
                  </c:pt>
                  <c:pt idx="134">
                    <c:v>0.71453675885490853</c:v>
                  </c:pt>
                  <c:pt idx="135">
                    <c:v>0.57905938475217222</c:v>
                  </c:pt>
                  <c:pt idx="136">
                    <c:v>0.6430830829693378</c:v>
                  </c:pt>
                  <c:pt idx="137">
                    <c:v>0.92889778651131982</c:v>
                  </c:pt>
                  <c:pt idx="138">
                    <c:v>0.61620927309366702</c:v>
                  </c:pt>
                  <c:pt idx="139">
                    <c:v>1.0003514623967376</c:v>
                  </c:pt>
                  <c:pt idx="140">
                    <c:v>1.1432588141677793</c:v>
                  </c:pt>
                  <c:pt idx="141">
                    <c:v>0.42872205531292379</c:v>
                  </c:pt>
                  <c:pt idx="142">
                    <c:v>1.143258814167728</c:v>
                  </c:pt>
                  <c:pt idx="143">
                    <c:v>0.50017573119839454</c:v>
                  </c:pt>
                  <c:pt idx="144">
                    <c:v>0.57162940708386634</c:v>
                  </c:pt>
                  <c:pt idx="145">
                    <c:v>0.21436102765641135</c:v>
                  </c:pt>
                  <c:pt idx="146">
                    <c:v>0.22922098299303198</c:v>
                  </c:pt>
                  <c:pt idx="147">
                    <c:v>1.0346552499407697</c:v>
                  </c:pt>
                  <c:pt idx="148">
                    <c:v>0.68481684818166666</c:v>
                  </c:pt>
                  <c:pt idx="149">
                    <c:v>0.52989564187157867</c:v>
                  </c:pt>
                  <c:pt idx="150">
                    <c:v>0.21436102765646189</c:v>
                  </c:pt>
                  <c:pt idx="151">
                    <c:v>0.79342041240863137</c:v>
                  </c:pt>
                  <c:pt idx="152">
                    <c:v>0.1280473964343237</c:v>
                  </c:pt>
                  <c:pt idx="153">
                    <c:v>0.92889778651126809</c:v>
                  </c:pt>
                  <c:pt idx="154">
                    <c:v>0.78599043474037522</c:v>
                  </c:pt>
                  <c:pt idx="155">
                    <c:v>1.0003514623967891</c:v>
                  </c:pt>
                  <c:pt idx="156">
                    <c:v>0.54933947407898853</c:v>
                  </c:pt>
                  <c:pt idx="157">
                    <c:v>0.2858147035419813</c:v>
                  </c:pt>
                  <c:pt idx="158">
                    <c:v>1.0792351159506235</c:v>
                  </c:pt>
                  <c:pt idx="159">
                    <c:v>0.71453675885485635</c:v>
                  </c:pt>
                  <c:pt idx="160">
                    <c:v>0.10117358655870608</c:v>
                  </c:pt>
                  <c:pt idx="161">
                    <c:v>0.85744411062584869</c:v>
                  </c:pt>
                  <c:pt idx="162">
                    <c:v>0.86487408829410772</c:v>
                  </c:pt>
                  <c:pt idx="163">
                    <c:v>0.58648936242042815</c:v>
                  </c:pt>
                  <c:pt idx="164">
                    <c:v>1.1432588141676783</c:v>
                  </c:pt>
                  <c:pt idx="165">
                    <c:v>0.92889778651136756</c:v>
                  </c:pt>
                  <c:pt idx="166">
                    <c:v>0.44358201064948566</c:v>
                  </c:pt>
                  <c:pt idx="167">
                    <c:v>0.72939671419147956</c:v>
                  </c:pt>
                  <c:pt idx="168">
                    <c:v>0.65794303830600309</c:v>
                  </c:pt>
                  <c:pt idx="169">
                    <c:v>0.1429073517708897</c:v>
                  </c:pt>
                  <c:pt idx="170">
                    <c:v>0.57905938475212315</c:v>
                  </c:pt>
                  <c:pt idx="171">
                    <c:v>0.7293967141914236</c:v>
                  </c:pt>
                  <c:pt idx="172">
                    <c:v>0.42872205531287255</c:v>
                  </c:pt>
                  <c:pt idx="173">
                    <c:v>0.50017573119834369</c:v>
                  </c:pt>
                  <c:pt idx="174">
                    <c:v>0.65051306063758751</c:v>
                  </c:pt>
                  <c:pt idx="175">
                    <c:v>0.86487408829421253</c:v>
                  </c:pt>
                  <c:pt idx="176">
                    <c:v>0.36469835709576004</c:v>
                  </c:pt>
                  <c:pt idx="177">
                    <c:v>0.50017573119839454</c:v>
                  </c:pt>
                  <c:pt idx="178">
                    <c:v>0.92889778651126431</c:v>
                  </c:pt>
                  <c:pt idx="179">
                    <c:v>0.1577673071076105</c:v>
                  </c:pt>
                  <c:pt idx="180">
                    <c:v>0.42872205531287044</c:v>
                  </c:pt>
                  <c:pt idx="181">
                    <c:v>0.30810463654681008</c:v>
                  </c:pt>
                  <c:pt idx="182">
                    <c:v>0.42872205531291813</c:v>
                  </c:pt>
                  <c:pt idx="183">
                    <c:v>0.32011849108591378</c:v>
                  </c:pt>
                  <c:pt idx="184">
                    <c:v>0.93632776417962682</c:v>
                  </c:pt>
                  <c:pt idx="185">
                    <c:v>0.71453675885480539</c:v>
                  </c:pt>
                  <c:pt idx="186">
                    <c:v>1.8086318301419926</c:v>
                  </c:pt>
                  <c:pt idx="187">
                    <c:v>0.27095474820536758</c:v>
                  </c:pt>
                  <c:pt idx="188">
                    <c:v>0.72939671419152829</c:v>
                  </c:pt>
                  <c:pt idx="189">
                    <c:v>0.51503568653506737</c:v>
                  </c:pt>
                  <c:pt idx="190">
                    <c:v>0.42872205531292379</c:v>
                  </c:pt>
                  <c:pt idx="191">
                    <c:v>0.142907351771042</c:v>
                  </c:pt>
                  <c:pt idx="192">
                    <c:v>0.7859904347403277</c:v>
                  </c:pt>
                  <c:pt idx="193">
                    <c:v>0.79342041240868966</c:v>
                  </c:pt>
                  <c:pt idx="194">
                    <c:v>0.28581470354188176</c:v>
                  </c:pt>
                  <c:pt idx="195">
                    <c:v>0.35726837942740247</c:v>
                  </c:pt>
                  <c:pt idx="196">
                    <c:v>0.44358201064953906</c:v>
                  </c:pt>
                  <c:pt idx="197">
                    <c:v>0.92889778651126809</c:v>
                  </c:pt>
                  <c:pt idx="198">
                    <c:v>0.21436102765636045</c:v>
                  </c:pt>
                  <c:pt idx="199">
                    <c:v>0.85744411062584869</c:v>
                  </c:pt>
                  <c:pt idx="200">
                    <c:v>1.0142845892654349E-13</c:v>
                  </c:pt>
                  <c:pt idx="201">
                    <c:v>0.64308308296938199</c:v>
                  </c:pt>
                  <c:pt idx="202">
                    <c:v>0.48531577586172092</c:v>
                  </c:pt>
                  <c:pt idx="203">
                    <c:v>0.40643212230815157</c:v>
                  </c:pt>
                  <c:pt idx="204">
                    <c:v>0.71453675885480661</c:v>
                  </c:pt>
                  <c:pt idx="205">
                    <c:v>0.35726837942740275</c:v>
                  </c:pt>
                  <c:pt idx="206">
                    <c:v>1.0077814400650473</c:v>
                  </c:pt>
                  <c:pt idx="207">
                    <c:v>1.0346552499407147</c:v>
                  </c:pt>
                  <c:pt idx="208">
                    <c:v>0.43615203298129018</c:v>
                  </c:pt>
                  <c:pt idx="209">
                    <c:v>0.37212833476401808</c:v>
                  </c:pt>
                  <c:pt idx="210">
                    <c:v>0.28581470354198291</c:v>
                  </c:pt>
                  <c:pt idx="211">
                    <c:v>0.51503568653496345</c:v>
                  </c:pt>
                  <c:pt idx="212">
                    <c:v>1.071805138282208</c:v>
                  </c:pt>
                  <c:pt idx="213">
                    <c:v>0.95118771951624204</c:v>
                  </c:pt>
                  <c:pt idx="214">
                    <c:v>0.71453675885480605</c:v>
                  </c:pt>
                  <c:pt idx="215">
                    <c:v>0.72196673652326804</c:v>
                  </c:pt>
                  <c:pt idx="216">
                    <c:v>0.51503568653496501</c:v>
                  </c:pt>
                </c:numCache>
              </c:numRef>
            </c:plus>
            <c:minus>
              <c:numRef>
                <c:f>'[1]Raw data Fig(2)'!$L$4:$L$228</c:f>
                <c:numCache>
                  <c:formatCode>General</c:formatCode>
                  <c:ptCount val="225"/>
                  <c:pt idx="0">
                    <c:v>0.42872205531290403</c:v>
                  </c:pt>
                  <c:pt idx="1">
                    <c:v>0.50017573119839176</c:v>
                  </c:pt>
                  <c:pt idx="2">
                    <c:v>0.72939671419144547</c:v>
                  </c:pt>
                  <c:pt idx="3">
                    <c:v>0.78599043474033004</c:v>
                  </c:pt>
                  <c:pt idx="4">
                    <c:v>0.64308308296936434</c:v>
                  </c:pt>
                  <c:pt idx="5">
                    <c:v>0.19950107231985476</c:v>
                  </c:pt>
                  <c:pt idx="6">
                    <c:v>0.57905938475218144</c:v>
                  </c:pt>
                  <c:pt idx="7">
                    <c:v>0.43615203298120819</c:v>
                  </c:pt>
                  <c:pt idx="8">
                    <c:v>0.46587194365439516</c:v>
                  </c:pt>
                  <c:pt idx="9">
                    <c:v>0.22922098299304736</c:v>
                  </c:pt>
                  <c:pt idx="10">
                    <c:v>0.19950107231985412</c:v>
                  </c:pt>
                  <c:pt idx="11">
                    <c:v>0.25609479286874665</c:v>
                  </c:pt>
                  <c:pt idx="12">
                    <c:v>1.0003514623967891</c:v>
                  </c:pt>
                  <c:pt idx="13">
                    <c:v>0.92889778651130062</c:v>
                  </c:pt>
                  <c:pt idx="14">
                    <c:v>0.28581470354193828</c:v>
                  </c:pt>
                  <c:pt idx="15">
                    <c:v>0.35726837942742162</c:v>
                  </c:pt>
                  <c:pt idx="16">
                    <c:v>0.32754846875422461</c:v>
                  </c:pt>
                  <c:pt idx="17">
                    <c:v>0.28581470354193894</c:v>
                  </c:pt>
                  <c:pt idx="18">
                    <c:v>1.4859955336603061E-2</c:v>
                  </c:pt>
                  <c:pt idx="19">
                    <c:v>1.4859955336591128E-2</c:v>
                  </c:pt>
                  <c:pt idx="20">
                    <c:v>0.78599043474033448</c:v>
                  </c:pt>
                  <c:pt idx="21">
                    <c:v>1.0003514623967926</c:v>
                  </c:pt>
                  <c:pt idx="22">
                    <c:v>7.1453675885482695E-2</c:v>
                  </c:pt>
                  <c:pt idx="23">
                    <c:v>0.21436102765644932</c:v>
                  </c:pt>
                  <c:pt idx="24">
                    <c:v>0.14290735177097888</c:v>
                  </c:pt>
                  <c:pt idx="25">
                    <c:v>0.80085039007693393</c:v>
                  </c:pt>
                  <c:pt idx="26">
                    <c:v>7.145367588549556E-2</c:v>
                  </c:pt>
                  <c:pt idx="27">
                    <c:v>7.4299776683007454E-3</c:v>
                  </c:pt>
                  <c:pt idx="28">
                    <c:v>0.4138620999763053</c:v>
                  </c:pt>
                  <c:pt idx="29">
                    <c:v>0.69967680351825245</c:v>
                  </c:pt>
                  <c:pt idx="30">
                    <c:v>0.5224656642032971</c:v>
                  </c:pt>
                  <c:pt idx="31">
                    <c:v>0.35726837942741535</c:v>
                  </c:pt>
                  <c:pt idx="32">
                    <c:v>0.85744411062582382</c:v>
                  </c:pt>
                  <c:pt idx="33">
                    <c:v>0.2366509606613412</c:v>
                  </c:pt>
                  <c:pt idx="34">
                    <c:v>2.2289933004885906E-2</c:v>
                  </c:pt>
                  <c:pt idx="35">
                    <c:v>1.1581187695043444</c:v>
                  </c:pt>
                  <c:pt idx="36">
                    <c:v>0.85744411062582593</c:v>
                  </c:pt>
                  <c:pt idx="37">
                    <c:v>1.3576198418242051</c:v>
                  </c:pt>
                  <c:pt idx="38">
                    <c:v>0.51503568653499843</c:v>
                  </c:pt>
                  <c:pt idx="39">
                    <c:v>0.35726837942741568</c:v>
                  </c:pt>
                  <c:pt idx="40">
                    <c:v>0.71453675885484635</c:v>
                  </c:pt>
                  <c:pt idx="41">
                    <c:v>0.43615203298121918</c:v>
                  </c:pt>
                  <c:pt idx="42">
                    <c:v>0.72196673652314902</c:v>
                  </c:pt>
                  <c:pt idx="43">
                    <c:v>0.85744411062583414</c:v>
                  </c:pt>
                  <c:pt idx="44">
                    <c:v>0.64308308296933225</c:v>
                  </c:pt>
                  <c:pt idx="45">
                    <c:v>7.1453675885445017E-2</c:v>
                  </c:pt>
                  <c:pt idx="46">
                    <c:v>0.85744411062582382</c:v>
                  </c:pt>
                  <c:pt idx="47">
                    <c:v>0.85744411062579684</c:v>
                  </c:pt>
                  <c:pt idx="48">
                    <c:v>0.14290735177094088</c:v>
                  </c:pt>
                  <c:pt idx="49">
                    <c:v>0.41386209997632767</c:v>
                  </c:pt>
                  <c:pt idx="50">
                    <c:v>0.30810463654680881</c:v>
                  </c:pt>
                  <c:pt idx="51">
                    <c:v>0.35726837942740275</c:v>
                  </c:pt>
                  <c:pt idx="52">
                    <c:v>0.12804739643437707</c:v>
                  </c:pt>
                  <c:pt idx="53">
                    <c:v>0.42872205531289864</c:v>
                  </c:pt>
                  <c:pt idx="54">
                    <c:v>0.6430830829693378</c:v>
                  </c:pt>
                  <c:pt idx="55">
                    <c:v>0.42872205531287294</c:v>
                  </c:pt>
                  <c:pt idx="56">
                    <c:v>0.71453675885480661</c:v>
                  </c:pt>
                  <c:pt idx="57">
                    <c:v>0.71453675885485635</c:v>
                  </c:pt>
                  <c:pt idx="58">
                    <c:v>0.94375774184791406</c:v>
                  </c:pt>
                  <c:pt idx="59">
                    <c:v>6.4023698217209574E-2</c:v>
                  </c:pt>
                  <c:pt idx="60">
                    <c:v>0.29324468121024377</c:v>
                  </c:pt>
                  <c:pt idx="61">
                    <c:v>0.15776730710755651</c:v>
                  </c:pt>
                  <c:pt idx="62">
                    <c:v>0.13547737410266086</c:v>
                  </c:pt>
                  <c:pt idx="63">
                    <c:v>7.1453675885495879E-2</c:v>
                  </c:pt>
                  <c:pt idx="64">
                    <c:v>0.14290735177099112</c:v>
                  </c:pt>
                  <c:pt idx="65">
                    <c:v>0.85744411062582171</c:v>
                  </c:pt>
                  <c:pt idx="66">
                    <c:v>9.3743608890371422E-2</c:v>
                  </c:pt>
                  <c:pt idx="67">
                    <c:v>1.2147124900532253</c:v>
                  </c:pt>
                  <c:pt idx="68">
                    <c:v>1.2861661659387198</c:v>
                  </c:pt>
                  <c:pt idx="69">
                    <c:v>0.50017573119836611</c:v>
                  </c:pt>
                  <c:pt idx="70">
                    <c:v>7.1453675885445003E-2</c:v>
                  </c:pt>
                  <c:pt idx="71">
                    <c:v>0.26352477053708318</c:v>
                  </c:pt>
                  <c:pt idx="72">
                    <c:v>1.0003514623967873</c:v>
                  </c:pt>
                  <c:pt idx="73">
                    <c:v>0.24408093832964917</c:v>
                  </c:pt>
                  <c:pt idx="74">
                    <c:v>1.0003514623967642</c:v>
                  </c:pt>
                  <c:pt idx="75">
                    <c:v>7.1453675885520998E-2</c:v>
                  </c:pt>
                  <c:pt idx="76">
                    <c:v>0.52246566420327045</c:v>
                  </c:pt>
                  <c:pt idx="77">
                    <c:v>0.50760570886669909</c:v>
                  </c:pt>
                  <c:pt idx="78">
                    <c:v>0.64308308296936267</c:v>
                  </c:pt>
                  <c:pt idx="79">
                    <c:v>0.50017573119841996</c:v>
                  </c:pt>
                  <c:pt idx="80">
                    <c:v>7.1453675885470441E-2</c:v>
                  </c:pt>
                  <c:pt idx="81">
                    <c:v>0.5716294070839153</c:v>
                  </c:pt>
                  <c:pt idx="82">
                    <c:v>5.6593720548880885E-2</c:v>
                  </c:pt>
                  <c:pt idx="83">
                    <c:v>0.40643212230799863</c:v>
                  </c:pt>
                  <c:pt idx="84">
                    <c:v>0.57162940708386434</c:v>
                  </c:pt>
                  <c:pt idx="85">
                    <c:v>0.42872205531290153</c:v>
                  </c:pt>
                  <c:pt idx="86">
                    <c:v>0.15033732943927178</c:v>
                  </c:pt>
                  <c:pt idx="87">
                    <c:v>0.6430830829693599</c:v>
                  </c:pt>
                  <c:pt idx="88">
                    <c:v>0.71453675885480661</c:v>
                  </c:pt>
                  <c:pt idx="89">
                    <c:v>0.50017573119834302</c:v>
                  </c:pt>
                  <c:pt idx="90">
                    <c:v>0.42872205531297464</c:v>
                  </c:pt>
                  <c:pt idx="91">
                    <c:v>0.57905938475212015</c:v>
                  </c:pt>
                  <c:pt idx="92">
                    <c:v>0.14290735177099145</c:v>
                  </c:pt>
                  <c:pt idx="93">
                    <c:v>0.3572683794273519</c:v>
                  </c:pt>
                  <c:pt idx="94">
                    <c:v>0.85744411062584447</c:v>
                  </c:pt>
                  <c:pt idx="95">
                    <c:v>0.4361520329811831</c:v>
                  </c:pt>
                  <c:pt idx="96">
                    <c:v>0.22922098299302601</c:v>
                  </c:pt>
                  <c:pt idx="97">
                    <c:v>0.157767307107608</c:v>
                  </c:pt>
                  <c:pt idx="98">
                    <c:v>0.93632776417962305</c:v>
                  </c:pt>
                  <c:pt idx="99">
                    <c:v>0.3081046365468107</c:v>
                  </c:pt>
                  <c:pt idx="100">
                    <c:v>0.79342041240863814</c:v>
                  </c:pt>
                  <c:pt idx="101">
                    <c:v>0.2932446812101932</c:v>
                  </c:pt>
                  <c:pt idx="102">
                    <c:v>0.42872205531292379</c:v>
                  </c:pt>
                  <c:pt idx="103">
                    <c:v>7.1453675885520998E-2</c:v>
                  </c:pt>
                  <c:pt idx="104">
                    <c:v>0.14290735177094027</c:v>
                  </c:pt>
                  <c:pt idx="105">
                    <c:v>0.42872205531287322</c:v>
                  </c:pt>
                  <c:pt idx="106">
                    <c:v>0.58648936242042815</c:v>
                  </c:pt>
                  <c:pt idx="107">
                    <c:v>1.0718051382823097</c:v>
                  </c:pt>
                  <c:pt idx="108">
                    <c:v>0.43615203298118432</c:v>
                  </c:pt>
                  <c:pt idx="109">
                    <c:v>0.29324468121019381</c:v>
                  </c:pt>
                  <c:pt idx="110">
                    <c:v>9.3743608890294178E-2</c:v>
                  </c:pt>
                  <c:pt idx="111">
                    <c:v>0.57162940708386634</c:v>
                  </c:pt>
                  <c:pt idx="112">
                    <c:v>0.85744411062579895</c:v>
                  </c:pt>
                  <c:pt idx="113">
                    <c:v>0.14290735177099176</c:v>
                  </c:pt>
                  <c:pt idx="114">
                    <c:v>0.21436102765646159</c:v>
                  </c:pt>
                  <c:pt idx="115">
                    <c:v>0.92889778651131982</c:v>
                  </c:pt>
                  <c:pt idx="116">
                    <c:v>0.35726837942745332</c:v>
                  </c:pt>
                  <c:pt idx="117">
                    <c:v>0.12061741876611276</c:v>
                  </c:pt>
                  <c:pt idx="118">
                    <c:v>0.45101198831774758</c:v>
                  </c:pt>
                  <c:pt idx="119">
                    <c:v>0.37955831243228333</c:v>
                  </c:pt>
                  <c:pt idx="120">
                    <c:v>0.92889778651126809</c:v>
                  </c:pt>
                  <c:pt idx="121">
                    <c:v>0.50017573119839398</c:v>
                  </c:pt>
                  <c:pt idx="122">
                    <c:v>0.5001757311983942</c:v>
                  </c:pt>
                  <c:pt idx="123">
                    <c:v>5.0557952372919374E-14</c:v>
                  </c:pt>
                  <c:pt idx="124">
                    <c:v>0.85744411062579484</c:v>
                  </c:pt>
                  <c:pt idx="125">
                    <c:v>0.65051306063764214</c:v>
                  </c:pt>
                  <c:pt idx="126">
                    <c:v>0.51503568653500875</c:v>
                  </c:pt>
                  <c:pt idx="127">
                    <c:v>0.79342041240863592</c:v>
                  </c:pt>
                  <c:pt idx="128">
                    <c:v>0.22922098299307814</c:v>
                  </c:pt>
                  <c:pt idx="129">
                    <c:v>0.12804739643432339</c:v>
                  </c:pt>
                  <c:pt idx="130">
                    <c:v>7.8883653553777786E-2</c:v>
                  </c:pt>
                  <c:pt idx="131">
                    <c:v>0.72196673652316501</c:v>
                  </c:pt>
                  <c:pt idx="132">
                    <c:v>0.285814703541932</c:v>
                  </c:pt>
                  <c:pt idx="133">
                    <c:v>0.14290735177094058</c:v>
                  </c:pt>
                  <c:pt idx="134">
                    <c:v>0.71453675885490853</c:v>
                  </c:pt>
                  <c:pt idx="135">
                    <c:v>0.57905938475217222</c:v>
                  </c:pt>
                  <c:pt idx="136">
                    <c:v>0.6430830829693378</c:v>
                  </c:pt>
                  <c:pt idx="137">
                    <c:v>0.92889778651131982</c:v>
                  </c:pt>
                  <c:pt idx="138">
                    <c:v>0.61620927309366702</c:v>
                  </c:pt>
                  <c:pt idx="139">
                    <c:v>1.0003514623967376</c:v>
                  </c:pt>
                  <c:pt idx="140">
                    <c:v>1.1432588141677793</c:v>
                  </c:pt>
                  <c:pt idx="141">
                    <c:v>0.42872205531292379</c:v>
                  </c:pt>
                  <c:pt idx="142">
                    <c:v>1.143258814167728</c:v>
                  </c:pt>
                  <c:pt idx="143">
                    <c:v>0.50017573119839454</c:v>
                  </c:pt>
                  <c:pt idx="144">
                    <c:v>0.57162940708386634</c:v>
                  </c:pt>
                  <c:pt idx="145">
                    <c:v>0.21436102765641135</c:v>
                  </c:pt>
                  <c:pt idx="146">
                    <c:v>0.22922098299303198</c:v>
                  </c:pt>
                  <c:pt idx="147">
                    <c:v>1.0346552499407697</c:v>
                  </c:pt>
                  <c:pt idx="148">
                    <c:v>0.68481684818166666</c:v>
                  </c:pt>
                  <c:pt idx="149">
                    <c:v>0.52989564187157867</c:v>
                  </c:pt>
                  <c:pt idx="150">
                    <c:v>0.21436102765646189</c:v>
                  </c:pt>
                  <c:pt idx="151">
                    <c:v>0.79342041240863137</c:v>
                  </c:pt>
                  <c:pt idx="152">
                    <c:v>0.1280473964343237</c:v>
                  </c:pt>
                  <c:pt idx="153">
                    <c:v>0.92889778651126809</c:v>
                  </c:pt>
                  <c:pt idx="154">
                    <c:v>0.78599043474037522</c:v>
                  </c:pt>
                  <c:pt idx="155">
                    <c:v>1.0003514623967891</c:v>
                  </c:pt>
                  <c:pt idx="156">
                    <c:v>0.54933947407898853</c:v>
                  </c:pt>
                  <c:pt idx="157">
                    <c:v>0.2858147035419813</c:v>
                  </c:pt>
                  <c:pt idx="158">
                    <c:v>1.0792351159506235</c:v>
                  </c:pt>
                  <c:pt idx="159">
                    <c:v>0.71453675885485635</c:v>
                  </c:pt>
                  <c:pt idx="160">
                    <c:v>0.10117358655870608</c:v>
                  </c:pt>
                  <c:pt idx="161">
                    <c:v>0.85744411062584869</c:v>
                  </c:pt>
                  <c:pt idx="162">
                    <c:v>0.86487408829410772</c:v>
                  </c:pt>
                  <c:pt idx="163">
                    <c:v>0.58648936242042815</c:v>
                  </c:pt>
                  <c:pt idx="164">
                    <c:v>1.1432588141676783</c:v>
                  </c:pt>
                  <c:pt idx="165">
                    <c:v>0.92889778651136756</c:v>
                  </c:pt>
                  <c:pt idx="166">
                    <c:v>0.44358201064948566</c:v>
                  </c:pt>
                  <c:pt idx="167">
                    <c:v>0.72939671419147956</c:v>
                  </c:pt>
                  <c:pt idx="168">
                    <c:v>0.65794303830600309</c:v>
                  </c:pt>
                  <c:pt idx="169">
                    <c:v>0.1429073517708897</c:v>
                  </c:pt>
                  <c:pt idx="170">
                    <c:v>0.57905938475212315</c:v>
                  </c:pt>
                  <c:pt idx="171">
                    <c:v>0.7293967141914236</c:v>
                  </c:pt>
                  <c:pt idx="172">
                    <c:v>0.42872205531287255</c:v>
                  </c:pt>
                  <c:pt idx="173">
                    <c:v>0.50017573119834369</c:v>
                  </c:pt>
                  <c:pt idx="174">
                    <c:v>0.65051306063758751</c:v>
                  </c:pt>
                  <c:pt idx="175">
                    <c:v>0.86487408829421253</c:v>
                  </c:pt>
                  <c:pt idx="176">
                    <c:v>0.36469835709576004</c:v>
                  </c:pt>
                  <c:pt idx="177">
                    <c:v>0.50017573119839454</c:v>
                  </c:pt>
                  <c:pt idx="178">
                    <c:v>0.92889778651126431</c:v>
                  </c:pt>
                  <c:pt idx="179">
                    <c:v>0.1577673071076105</c:v>
                  </c:pt>
                  <c:pt idx="180">
                    <c:v>0.42872205531287044</c:v>
                  </c:pt>
                  <c:pt idx="181">
                    <c:v>0.30810463654681008</c:v>
                  </c:pt>
                  <c:pt idx="182">
                    <c:v>0.42872205531291813</c:v>
                  </c:pt>
                  <c:pt idx="183">
                    <c:v>0.32011849108591378</c:v>
                  </c:pt>
                  <c:pt idx="184">
                    <c:v>0.93632776417962682</c:v>
                  </c:pt>
                  <c:pt idx="185">
                    <c:v>0.71453675885480539</c:v>
                  </c:pt>
                  <c:pt idx="186">
                    <c:v>1.8086318301419926</c:v>
                  </c:pt>
                  <c:pt idx="187">
                    <c:v>0.27095474820536758</c:v>
                  </c:pt>
                  <c:pt idx="188">
                    <c:v>0.72939671419152829</c:v>
                  </c:pt>
                  <c:pt idx="189">
                    <c:v>0.51503568653506737</c:v>
                  </c:pt>
                  <c:pt idx="190">
                    <c:v>0.42872205531292379</c:v>
                  </c:pt>
                  <c:pt idx="191">
                    <c:v>0.142907351771042</c:v>
                  </c:pt>
                  <c:pt idx="192">
                    <c:v>0.7859904347403277</c:v>
                  </c:pt>
                  <c:pt idx="193">
                    <c:v>0.79342041240868966</c:v>
                  </c:pt>
                  <c:pt idx="194">
                    <c:v>0.28581470354188176</c:v>
                  </c:pt>
                  <c:pt idx="195">
                    <c:v>0.35726837942740247</c:v>
                  </c:pt>
                  <c:pt idx="196">
                    <c:v>0.44358201064953906</c:v>
                  </c:pt>
                  <c:pt idx="197">
                    <c:v>0.92889778651126809</c:v>
                  </c:pt>
                  <c:pt idx="198">
                    <c:v>0.21436102765636045</c:v>
                  </c:pt>
                  <c:pt idx="199">
                    <c:v>0.85744411062584869</c:v>
                  </c:pt>
                  <c:pt idx="200">
                    <c:v>1.0142845892654349E-13</c:v>
                  </c:pt>
                  <c:pt idx="201">
                    <c:v>0.64308308296938199</c:v>
                  </c:pt>
                  <c:pt idx="202">
                    <c:v>0.48531577586172092</c:v>
                  </c:pt>
                  <c:pt idx="203">
                    <c:v>0.40643212230815157</c:v>
                  </c:pt>
                  <c:pt idx="204">
                    <c:v>0.71453675885480661</c:v>
                  </c:pt>
                  <c:pt idx="205">
                    <c:v>0.35726837942740275</c:v>
                  </c:pt>
                  <c:pt idx="206">
                    <c:v>1.0077814400650473</c:v>
                  </c:pt>
                  <c:pt idx="207">
                    <c:v>1.0346552499407147</c:v>
                  </c:pt>
                  <c:pt idx="208">
                    <c:v>0.43615203298129018</c:v>
                  </c:pt>
                  <c:pt idx="209">
                    <c:v>0.37212833476401808</c:v>
                  </c:pt>
                  <c:pt idx="210">
                    <c:v>0.28581470354198291</c:v>
                  </c:pt>
                  <c:pt idx="211">
                    <c:v>0.51503568653496345</c:v>
                  </c:pt>
                  <c:pt idx="212">
                    <c:v>1.071805138282208</c:v>
                  </c:pt>
                  <c:pt idx="213">
                    <c:v>0.95118771951624204</c:v>
                  </c:pt>
                  <c:pt idx="214">
                    <c:v>0.71453675885480605</c:v>
                  </c:pt>
                  <c:pt idx="215">
                    <c:v>0.72196673652326804</c:v>
                  </c:pt>
                  <c:pt idx="216">
                    <c:v>0.51503568653496501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Fig(2)'!$J$4:$J$228</c:f>
                <c:numCache>
                  <c:formatCode>General</c:formatCode>
                  <c:ptCount val="2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</c:numCache>
              </c:numRef>
            </c:plus>
            <c:minus>
              <c:numRef>
                <c:f>'[1]Raw data Fig(2)'!$J$4:$J$228</c:f>
                <c:numCache>
                  <c:formatCode>General</c:formatCode>
                  <c:ptCount val="2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Fig(2)'!$G$4:$G$228</c:f>
              <c:numCache>
                <c:formatCode>General</c:formatCode>
                <c:ptCount val="2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</c:numCache>
            </c:numRef>
          </c:xVal>
          <c:yVal>
            <c:numRef>
              <c:f>'[1]Raw data Fig(2)'!$I$4:$I$228</c:f>
              <c:numCache>
                <c:formatCode>General</c:formatCode>
                <c:ptCount val="225"/>
                <c:pt idx="0">
                  <c:v>4.244131815783879</c:v>
                </c:pt>
                <c:pt idx="1">
                  <c:v>3.8904541644685517</c:v>
                </c:pt>
                <c:pt idx="2">
                  <c:v>3.9304719680412488</c:v>
                </c:pt>
                <c:pt idx="3">
                  <c:v>3.31567234491648</c:v>
                </c:pt>
                <c:pt idx="4">
                  <c:v>4.9009617396551874</c:v>
                </c:pt>
                <c:pt idx="5">
                  <c:v>4.3051647697298474</c:v>
                </c:pt>
                <c:pt idx="6">
                  <c:v>3.9462333308212032</c:v>
                </c:pt>
                <c:pt idx="7">
                  <c:v>4.0472840883398691</c:v>
                </c:pt>
                <c:pt idx="8">
                  <c:v>3.3504363608958601</c:v>
                </c:pt>
                <c:pt idx="9">
                  <c:v>3.5873018919125599</c:v>
                </c:pt>
                <c:pt idx="10">
                  <c:v>4.8104185573231675</c:v>
                </c:pt>
                <c:pt idx="11">
                  <c:v>3.5367765131532249</c:v>
                </c:pt>
                <c:pt idx="12">
                  <c:v>3.0315227255599093</c:v>
                </c:pt>
                <c:pt idx="13">
                  <c:v>4.3957079520618718</c:v>
                </c:pt>
                <c:pt idx="14">
                  <c:v>3.1325734830785752</c:v>
                </c:pt>
                <c:pt idx="15">
                  <c:v>4.3957079520618718</c:v>
                </c:pt>
                <c:pt idx="16">
                  <c:v>3.204114012211182</c:v>
                </c:pt>
                <c:pt idx="17">
                  <c:v>3.5367765131532303</c:v>
                </c:pt>
                <c:pt idx="18">
                  <c:v>3.6483348458585292</c:v>
                </c:pt>
                <c:pt idx="19">
                  <c:v>3.4462333308211974</c:v>
                </c:pt>
                <c:pt idx="20">
                  <c:v>3.0820481043192443</c:v>
                </c:pt>
                <c:pt idx="21">
                  <c:v>4.3451825733025364</c:v>
                </c:pt>
                <c:pt idx="22">
                  <c:v>5.4062155272485182</c:v>
                </c:pt>
                <c:pt idx="23">
                  <c:v>2.8799465892819081</c:v>
                </c:pt>
                <c:pt idx="24">
                  <c:v>2.6273196954852631</c:v>
                </c:pt>
                <c:pt idx="25">
                  <c:v>3.2841496193565698</c:v>
                </c:pt>
                <c:pt idx="26">
                  <c:v>3.6883526494312271</c:v>
                </c:pt>
                <c:pt idx="27">
                  <c:v>3.8556901484891801</c:v>
                </c:pt>
                <c:pt idx="28">
                  <c:v>3.5472840883398602</c:v>
                </c:pt>
                <c:pt idx="29">
                  <c:v>3.4462333308212054</c:v>
                </c:pt>
                <c:pt idx="30">
                  <c:v>3.6830988618379052</c:v>
                </c:pt>
                <c:pt idx="31">
                  <c:v>4.3957079520618674</c:v>
                </c:pt>
                <c:pt idx="32">
                  <c:v>3.7388780281905669</c:v>
                </c:pt>
                <c:pt idx="33">
                  <c:v>3.6725912866512651</c:v>
                </c:pt>
                <c:pt idx="34">
                  <c:v>3.3504363608958512</c:v>
                </c:pt>
                <c:pt idx="35">
                  <c:v>2.940979543227888</c:v>
                </c:pt>
                <c:pt idx="36">
                  <c:v>3.6378272706718873</c:v>
                </c:pt>
                <c:pt idx="37">
                  <c:v>3.3852003768752335</c:v>
                </c:pt>
                <c:pt idx="38">
                  <c:v>3.587301891912555</c:v>
                </c:pt>
                <c:pt idx="39">
                  <c:v>3.7894034069498979</c:v>
                </c:pt>
                <c:pt idx="40">
                  <c:v>3.6378272706718966</c:v>
                </c:pt>
                <c:pt idx="41">
                  <c:v>4.2493856033771911</c:v>
                </c:pt>
                <c:pt idx="42">
                  <c:v>3.0262689379666021</c:v>
                </c:pt>
                <c:pt idx="43">
                  <c:v>3.6378272706718784</c:v>
                </c:pt>
                <c:pt idx="44">
                  <c:v>3.5873018919125661</c:v>
                </c:pt>
                <c:pt idx="45">
                  <c:v>4.799910982136522</c:v>
                </c:pt>
                <c:pt idx="46">
                  <c:v>3.1325734830785796</c:v>
                </c:pt>
                <c:pt idx="47">
                  <c:v>3.6378272706718877</c:v>
                </c:pt>
                <c:pt idx="48">
                  <c:v>4.7493856033771831</c:v>
                </c:pt>
                <c:pt idx="49">
                  <c:v>3.9514871184145264</c:v>
                </c:pt>
                <c:pt idx="50">
                  <c:v>3.2388780281905651</c:v>
                </c:pt>
                <c:pt idx="51">
                  <c:v>3.5873018919125657</c:v>
                </c:pt>
                <c:pt idx="52">
                  <c:v>3.8504363608958601</c:v>
                </c:pt>
                <c:pt idx="53">
                  <c:v>3.2336242405972233</c:v>
                </c:pt>
                <c:pt idx="54">
                  <c:v>3.3852003768752428</c:v>
                </c:pt>
                <c:pt idx="55">
                  <c:v>4.1430810582652136</c:v>
                </c:pt>
                <c:pt idx="56">
                  <c:v>3.6378272706718873</c:v>
                </c:pt>
                <c:pt idx="57">
                  <c:v>3.4357257556345644</c:v>
                </c:pt>
                <c:pt idx="58">
                  <c:v>3.7788958317632533</c:v>
                </c:pt>
                <c:pt idx="59">
                  <c:v>3.81567234491648</c:v>
                </c:pt>
                <c:pt idx="60">
                  <c:v>3.0262689379665906</c:v>
                </c:pt>
                <c:pt idx="61">
                  <c:v>3.5262689379665941</c:v>
                </c:pt>
                <c:pt idx="62">
                  <c:v>4.2493856033771982</c:v>
                </c:pt>
                <c:pt idx="63">
                  <c:v>3.5873018919125479</c:v>
                </c:pt>
                <c:pt idx="64">
                  <c:v>3.4357257556345644</c:v>
                </c:pt>
                <c:pt idx="65">
                  <c:v>2.4252181804479314</c:v>
                </c:pt>
                <c:pt idx="66">
                  <c:v>3.1988602246178788</c:v>
                </c:pt>
                <c:pt idx="67">
                  <c:v>3.9915049219871941</c:v>
                </c:pt>
                <c:pt idx="68">
                  <c:v>3.7388780281905669</c:v>
                </c:pt>
                <c:pt idx="69">
                  <c:v>3.1830988618379017</c:v>
                </c:pt>
                <c:pt idx="70">
                  <c:v>3.7894034069499067</c:v>
                </c:pt>
                <c:pt idx="71">
                  <c:v>3.1483348458585203</c:v>
                </c:pt>
                <c:pt idx="72">
                  <c:v>2.5262689379665928</c:v>
                </c:pt>
                <c:pt idx="73">
                  <c:v>2.5978094670992196</c:v>
                </c:pt>
                <c:pt idx="74">
                  <c:v>3.8399287857091924</c:v>
                </c:pt>
                <c:pt idx="75">
                  <c:v>3.6883526494312453</c:v>
                </c:pt>
                <c:pt idx="76">
                  <c:v>2.4915049219872132</c:v>
                </c:pt>
                <c:pt idx="77">
                  <c:v>3.4809973468005984</c:v>
                </c:pt>
                <c:pt idx="78">
                  <c:v>3.082048104319222</c:v>
                </c:pt>
                <c:pt idx="79">
                  <c:v>3.7894034069498712</c:v>
                </c:pt>
                <c:pt idx="80">
                  <c:v>2.8799465892819169</c:v>
                </c:pt>
                <c:pt idx="81">
                  <c:v>4.345182573302572</c:v>
                </c:pt>
                <c:pt idx="82">
                  <c:v>3.6883526494311898</c:v>
                </c:pt>
                <c:pt idx="83">
                  <c:v>3.956740906007866</c:v>
                </c:pt>
                <c:pt idx="84">
                  <c:v>4.3451825733025364</c:v>
                </c:pt>
                <c:pt idx="85">
                  <c:v>2.7283704530038975</c:v>
                </c:pt>
                <c:pt idx="86">
                  <c:v>3.0682992387131449</c:v>
                </c:pt>
                <c:pt idx="87">
                  <c:v>3.2841496193565809</c:v>
                </c:pt>
                <c:pt idx="88">
                  <c:v>3.2336242405972415</c:v>
                </c:pt>
                <c:pt idx="89">
                  <c:v>2.0715405291325886</c:v>
                </c:pt>
                <c:pt idx="90">
                  <c:v>4.5472840883398593</c:v>
                </c:pt>
                <c:pt idx="91">
                  <c:v>3.5420303007465339</c:v>
                </c:pt>
                <c:pt idx="92">
                  <c:v>2.627319695485272</c:v>
                </c:pt>
                <c:pt idx="93">
                  <c:v>4.2946571945432144</c:v>
                </c:pt>
                <c:pt idx="94">
                  <c:v>3.4357257556345289</c:v>
                </c:pt>
                <c:pt idx="95">
                  <c:v>3.5315227255599533</c:v>
                </c:pt>
                <c:pt idx="96">
                  <c:v>3.5978094670992151</c:v>
                </c:pt>
                <c:pt idx="97">
                  <c:v>3.8294212105225602</c:v>
                </c:pt>
                <c:pt idx="98">
                  <c:v>3.0873018919125288</c:v>
                </c:pt>
                <c:pt idx="99">
                  <c:v>3.5525378759332238</c:v>
                </c:pt>
                <c:pt idx="100">
                  <c:v>3.3799465892819152</c:v>
                </c:pt>
                <c:pt idx="101">
                  <c:v>3.6430810582652149</c:v>
                </c:pt>
                <c:pt idx="102">
                  <c:v>4.0420303007465339</c:v>
                </c:pt>
                <c:pt idx="103">
                  <c:v>3.789403406949889</c:v>
                </c:pt>
                <c:pt idx="104">
                  <c:v>3.4357257556346004</c:v>
                </c:pt>
                <c:pt idx="105">
                  <c:v>3.2336242405972051</c:v>
                </c:pt>
                <c:pt idx="106">
                  <c:v>3.1430810582652109</c:v>
                </c:pt>
                <c:pt idx="107">
                  <c:v>3.0820481043192398</c:v>
                </c:pt>
                <c:pt idx="108">
                  <c:v>3.1273196954852343</c:v>
                </c:pt>
                <c:pt idx="109">
                  <c:v>3.8451825733025746</c:v>
                </c:pt>
                <c:pt idx="110">
                  <c:v>3.4009617396551839</c:v>
                </c:pt>
                <c:pt idx="111">
                  <c:v>2.930471968041239</c:v>
                </c:pt>
                <c:pt idx="112">
                  <c:v>4.1430810582652127</c:v>
                </c:pt>
                <c:pt idx="113">
                  <c:v>2.2231166654106258</c:v>
                </c:pt>
                <c:pt idx="114">
                  <c:v>3.3852003768752423</c:v>
                </c:pt>
                <c:pt idx="115">
                  <c:v>3.3852003768752068</c:v>
                </c:pt>
                <c:pt idx="116">
                  <c:v>3.8904541644685686</c:v>
                </c:pt>
                <c:pt idx="117">
                  <c:v>3.5210151503732643</c:v>
                </c:pt>
                <c:pt idx="118">
                  <c:v>2.3399287857092115</c:v>
                </c:pt>
                <c:pt idx="119">
                  <c:v>3.5820481043192398</c:v>
                </c:pt>
                <c:pt idx="120">
                  <c:v>2.9809973468005966</c:v>
                </c:pt>
                <c:pt idx="121">
                  <c:v>5.5072662847671534</c:v>
                </c:pt>
                <c:pt idx="122">
                  <c:v>3.8904541644685677</c:v>
                </c:pt>
                <c:pt idx="123">
                  <c:v>3.7388780281905669</c:v>
                </c:pt>
                <c:pt idx="124">
                  <c:v>4.6483348458585034</c:v>
                </c:pt>
                <c:pt idx="125">
                  <c:v>3.7841496193566009</c:v>
                </c:pt>
                <c:pt idx="126">
                  <c:v>3.385200376875205</c:v>
                </c:pt>
                <c:pt idx="127">
                  <c:v>3.2788958317632733</c:v>
                </c:pt>
                <c:pt idx="128">
                  <c:v>2.7894034069498881</c:v>
                </c:pt>
                <c:pt idx="129">
                  <c:v>2.4147106052612974</c:v>
                </c:pt>
                <c:pt idx="130">
                  <c:v>4.400961739655183</c:v>
                </c:pt>
                <c:pt idx="131">
                  <c:v>2.8241674229292326</c:v>
                </c:pt>
                <c:pt idx="132">
                  <c:v>4.5472840883398593</c:v>
                </c:pt>
                <c:pt idx="133">
                  <c:v>2.8294212105225949</c:v>
                </c:pt>
                <c:pt idx="134">
                  <c:v>3.9409795432278898</c:v>
                </c:pt>
                <c:pt idx="135">
                  <c:v>3.946233330821217</c:v>
                </c:pt>
                <c:pt idx="136">
                  <c:v>2.9809973468005606</c:v>
                </c:pt>
                <c:pt idx="137">
                  <c:v>3.486251134393922</c:v>
                </c:pt>
                <c:pt idx="138">
                  <c:v>2.9514871184145051</c:v>
                </c:pt>
                <c:pt idx="139">
                  <c:v>2.7283704530039157</c:v>
                </c:pt>
                <c:pt idx="140">
                  <c:v>3.4357257556345644</c:v>
                </c:pt>
                <c:pt idx="141">
                  <c:v>4.1430810582652491</c:v>
                </c:pt>
                <c:pt idx="142">
                  <c:v>3.1325734830785263</c:v>
                </c:pt>
                <c:pt idx="143">
                  <c:v>1.7683882565766218</c:v>
                </c:pt>
                <c:pt idx="144">
                  <c:v>3.9409795432278898</c:v>
                </c:pt>
                <c:pt idx="145">
                  <c:v>2.5767943167259144</c:v>
                </c:pt>
                <c:pt idx="146">
                  <c:v>2.8904541644685708</c:v>
                </c:pt>
                <c:pt idx="147">
                  <c:v>3.9167231024351592</c:v>
                </c:pt>
                <c:pt idx="148">
                  <c:v>4.1220659078919439</c:v>
                </c:pt>
                <c:pt idx="149">
                  <c:v>3.3852003768752397</c:v>
                </c:pt>
                <c:pt idx="150">
                  <c:v>3.4862511343938865</c:v>
                </c:pt>
                <c:pt idx="151">
                  <c:v>2.9757435592072721</c:v>
                </c:pt>
                <c:pt idx="152">
                  <c:v>3.7493856033771826</c:v>
                </c:pt>
                <c:pt idx="153">
                  <c:v>3.3852003768752428</c:v>
                </c:pt>
                <c:pt idx="154">
                  <c:v>3.2841496193565636</c:v>
                </c:pt>
                <c:pt idx="155">
                  <c:v>3.1325734830785978</c:v>
                </c:pt>
                <c:pt idx="156">
                  <c:v>4.2598931785638348</c:v>
                </c:pt>
                <c:pt idx="157">
                  <c:v>1.9199643928545873</c:v>
                </c:pt>
                <c:pt idx="158">
                  <c:v>2.7841496193565654</c:v>
                </c:pt>
                <c:pt idx="159">
                  <c:v>2.627319695485272</c:v>
                </c:pt>
                <c:pt idx="160">
                  <c:v>3.5873018919125652</c:v>
                </c:pt>
                <c:pt idx="161">
                  <c:v>3.3346749981158852</c:v>
                </c:pt>
                <c:pt idx="162">
                  <c:v>3.3294212105225949</c:v>
                </c:pt>
                <c:pt idx="163">
                  <c:v>3.1430810582652109</c:v>
                </c:pt>
                <c:pt idx="164">
                  <c:v>3.5367765131532081</c:v>
                </c:pt>
                <c:pt idx="165">
                  <c:v>3.1830988618379559</c:v>
                </c:pt>
                <c:pt idx="166">
                  <c:v>2.9409795432278534</c:v>
                </c:pt>
                <c:pt idx="167">
                  <c:v>4.1325734830785592</c:v>
                </c:pt>
                <c:pt idx="168">
                  <c:v>2.6883526494312449</c:v>
                </c:pt>
                <c:pt idx="169">
                  <c:v>3.3346749981158492</c:v>
                </c:pt>
                <c:pt idx="170">
                  <c:v>3.036776513153244</c:v>
                </c:pt>
                <c:pt idx="171">
                  <c:v>2.7388780281905296</c:v>
                </c:pt>
                <c:pt idx="172">
                  <c:v>2.9304719680412745</c:v>
                </c:pt>
                <c:pt idx="173">
                  <c:v>3.7894034069498885</c:v>
                </c:pt>
                <c:pt idx="174">
                  <c:v>3.5820481043192771</c:v>
                </c:pt>
                <c:pt idx="175">
                  <c:v>2.9357257556345306</c:v>
                </c:pt>
                <c:pt idx="176">
                  <c:v>3.1778450742445949</c:v>
                </c:pt>
                <c:pt idx="177">
                  <c:v>3.486251134393922</c:v>
                </c:pt>
                <c:pt idx="178">
                  <c:v>3.9915049219871763</c:v>
                </c:pt>
                <c:pt idx="179">
                  <c:v>3.2441318157838577</c:v>
                </c:pt>
                <c:pt idx="180">
                  <c:v>2.2231166654106262</c:v>
                </c:pt>
                <c:pt idx="181">
                  <c:v>3.3504363608958636</c:v>
                </c:pt>
                <c:pt idx="182">
                  <c:v>2.9304719680413109</c:v>
                </c:pt>
                <c:pt idx="183">
                  <c:v>2.9862511343938154</c:v>
                </c:pt>
                <c:pt idx="184">
                  <c:v>3.1883526494312466</c:v>
                </c:pt>
                <c:pt idx="185">
                  <c:v>2.7283704530038797</c:v>
                </c:pt>
                <c:pt idx="186">
                  <c:v>2.7946571945432512</c:v>
                </c:pt>
                <c:pt idx="187">
                  <c:v>3.4462333308211788</c:v>
                </c:pt>
                <c:pt idx="188">
                  <c:v>3.1325734830785947</c:v>
                </c:pt>
                <c:pt idx="189">
                  <c:v>3.475743559207304</c:v>
                </c:pt>
                <c:pt idx="190">
                  <c:v>3.8399287857091746</c:v>
                </c:pt>
                <c:pt idx="191">
                  <c:v>3.4357257556346004</c:v>
                </c:pt>
                <c:pt idx="192">
                  <c:v>3.0820481043192403</c:v>
                </c:pt>
                <c:pt idx="193">
                  <c:v>3.2894034069498899</c:v>
                </c:pt>
                <c:pt idx="194">
                  <c:v>2.5262689379665928</c:v>
                </c:pt>
                <c:pt idx="195">
                  <c:v>4.0925556795058196</c:v>
                </c:pt>
                <c:pt idx="196">
                  <c:v>3.6483348458585376</c:v>
                </c:pt>
                <c:pt idx="197">
                  <c:v>3.2841496193565991</c:v>
                </c:pt>
                <c:pt idx="198">
                  <c:v>3.4862511343939584</c:v>
                </c:pt>
                <c:pt idx="199">
                  <c:v>2.1220659078918747</c:v>
                </c:pt>
                <c:pt idx="200">
                  <c:v>3.0315227255599542</c:v>
                </c:pt>
                <c:pt idx="201">
                  <c:v>3.789403406949889</c:v>
                </c:pt>
                <c:pt idx="202">
                  <c:v>2.8904541644685349</c:v>
                </c:pt>
                <c:pt idx="203">
                  <c:v>3.0472840883398944</c:v>
                </c:pt>
                <c:pt idx="204">
                  <c:v>2.5262689379665924</c:v>
                </c:pt>
                <c:pt idx="205">
                  <c:v>3.2841496193565272</c:v>
                </c:pt>
                <c:pt idx="206">
                  <c:v>3.3294212105226677</c:v>
                </c:pt>
                <c:pt idx="207">
                  <c:v>3.5125200723604095</c:v>
                </c:pt>
                <c:pt idx="208">
                  <c:v>2.7336242405972433</c:v>
                </c:pt>
                <c:pt idx="209">
                  <c:v>2.6778450742445949</c:v>
                </c:pt>
                <c:pt idx="210">
                  <c:v>2.627319695485236</c:v>
                </c:pt>
                <c:pt idx="211">
                  <c:v>1.2736420441699488</c:v>
                </c:pt>
                <c:pt idx="212">
                  <c:v>1.0610329539459373</c:v>
                </c:pt>
                <c:pt idx="213">
                  <c:v>1.2788958317633077</c:v>
                </c:pt>
                <c:pt idx="214">
                  <c:v>1.4147106052612977</c:v>
                </c:pt>
                <c:pt idx="215">
                  <c:v>1.1168121202985857</c:v>
                </c:pt>
                <c:pt idx="216">
                  <c:v>0.97048977161394756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2-4E5D-881F-D2420C941F75}"/>
            </c:ext>
          </c:extLst>
        </c:ser>
        <c:ser>
          <c:idx val="1"/>
          <c:order val="1"/>
          <c:tx>
            <c:v>340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Fig(2)'!$X$4:$X$208</c:f>
                <c:numCache>
                  <c:formatCode>General</c:formatCode>
                  <c:ptCount val="205"/>
                  <c:pt idx="0">
                    <c:v>8.6313631222090459E-2</c:v>
                  </c:pt>
                  <c:pt idx="1">
                    <c:v>0.62822312763276533</c:v>
                  </c:pt>
                  <c:pt idx="2">
                    <c:v>0.24408093832964667</c:v>
                  </c:pt>
                  <c:pt idx="3">
                    <c:v>0.2292209829930571</c:v>
                  </c:pt>
                  <c:pt idx="4">
                    <c:v>0.41386209997631446</c:v>
                  </c:pt>
                  <c:pt idx="5">
                    <c:v>0.34240842409082389</c:v>
                  </c:pt>
                  <c:pt idx="6">
                    <c:v>0.42129207764460419</c:v>
                  </c:pt>
                  <c:pt idx="7">
                    <c:v>0.58648936242047056</c:v>
                  </c:pt>
                  <c:pt idx="8">
                    <c:v>0.37212833476402346</c:v>
                  </c:pt>
                  <c:pt idx="9">
                    <c:v>0.9288977865113045</c:v>
                  </c:pt>
                  <c:pt idx="10">
                    <c:v>0.28581470354193517</c:v>
                  </c:pt>
                  <c:pt idx="11">
                    <c:v>1.07180513828227</c:v>
                  </c:pt>
                  <c:pt idx="12">
                    <c:v>0.35726837942742162</c:v>
                  </c:pt>
                  <c:pt idx="13">
                    <c:v>1.0003514623967908</c:v>
                  </c:pt>
                  <c:pt idx="14">
                    <c:v>0.3572683794274279</c:v>
                  </c:pt>
                  <c:pt idx="15">
                    <c:v>0.92889778651130639</c:v>
                  </c:pt>
                  <c:pt idx="16">
                    <c:v>0.92889778651129873</c:v>
                  </c:pt>
                  <c:pt idx="17">
                    <c:v>0.6430830829693599</c:v>
                  </c:pt>
                  <c:pt idx="18">
                    <c:v>0.50017573119838821</c:v>
                  </c:pt>
                  <c:pt idx="19">
                    <c:v>0.30067465887852568</c:v>
                  </c:pt>
                  <c:pt idx="20">
                    <c:v>0.72196673652314902</c:v>
                  </c:pt>
                  <c:pt idx="21">
                    <c:v>0.69967680351825245</c:v>
                  </c:pt>
                  <c:pt idx="22">
                    <c:v>0.41386209997631573</c:v>
                  </c:pt>
                  <c:pt idx="23">
                    <c:v>0.14290735177097291</c:v>
                  </c:pt>
                  <c:pt idx="24">
                    <c:v>7.1453675885483015E-2</c:v>
                  </c:pt>
                  <c:pt idx="25">
                    <c:v>0.64308308296935712</c:v>
                  </c:pt>
                  <c:pt idx="26">
                    <c:v>0.50017573119839631</c:v>
                  </c:pt>
                  <c:pt idx="27">
                    <c:v>0.50017573119839454</c:v>
                  </c:pt>
                  <c:pt idx="28">
                    <c:v>0.142907351770966</c:v>
                  </c:pt>
                  <c:pt idx="29">
                    <c:v>0</c:v>
                  </c:pt>
                  <c:pt idx="30">
                    <c:v>0.14290735177096633</c:v>
                  </c:pt>
                  <c:pt idx="31">
                    <c:v>0.36469835709570891</c:v>
                  </c:pt>
                  <c:pt idx="32">
                    <c:v>0.1726272624441762</c:v>
                  </c:pt>
                  <c:pt idx="33">
                    <c:v>0.10860356422697888</c:v>
                  </c:pt>
                  <c:pt idx="34">
                    <c:v>0.32011849108593798</c:v>
                  </c:pt>
                  <c:pt idx="35">
                    <c:v>0.93920927029571899</c:v>
                  </c:pt>
                  <c:pt idx="36">
                    <c:v>0.4881618766592733</c:v>
                  </c:pt>
                  <c:pt idx="37">
                    <c:v>0.31268851341762566</c:v>
                  </c:pt>
                  <c:pt idx="38">
                    <c:v>0.7859904347403277</c:v>
                  </c:pt>
                  <c:pt idx="39">
                    <c:v>0.12346351956359418</c:v>
                  </c:pt>
                  <c:pt idx="40">
                    <c:v>0.49732963040089256</c:v>
                  </c:pt>
                  <c:pt idx="41">
                    <c:v>0.2143610276564622</c:v>
                  </c:pt>
                  <c:pt idx="42">
                    <c:v>0.72939671419142604</c:v>
                  </c:pt>
                  <c:pt idx="43">
                    <c:v>0.52246566420326879</c:v>
                  </c:pt>
                  <c:pt idx="44">
                    <c:v>0.54933947407900896</c:v>
                  </c:pt>
                  <c:pt idx="45">
                    <c:v>0.75168664719635192</c:v>
                  </c:pt>
                  <c:pt idx="46">
                    <c:v>0.6430830829693599</c:v>
                  </c:pt>
                  <c:pt idx="47">
                    <c:v>7.145367588549556E-2</c:v>
                  </c:pt>
                  <c:pt idx="48">
                    <c:v>0.10860356422699081</c:v>
                  </c:pt>
                  <c:pt idx="49">
                    <c:v>0.1206174187660889</c:v>
                  </c:pt>
                  <c:pt idx="50">
                    <c:v>0.84543025608670752</c:v>
                  </c:pt>
                  <c:pt idx="51">
                    <c:v>0.31268851341762594</c:v>
                  </c:pt>
                  <c:pt idx="52">
                    <c:v>1.0718051382822618</c:v>
                  </c:pt>
                  <c:pt idx="53">
                    <c:v>0.6430830829693599</c:v>
                  </c:pt>
                  <c:pt idx="54">
                    <c:v>7.1453675885470441E-2</c:v>
                  </c:pt>
                  <c:pt idx="55">
                    <c:v>1.1581187695044013</c:v>
                  </c:pt>
                  <c:pt idx="56">
                    <c:v>1.5005271935951812</c:v>
                  </c:pt>
                  <c:pt idx="57">
                    <c:v>0.8008503900769206</c:v>
                  </c:pt>
                  <c:pt idx="58">
                    <c:v>0.43156815611042909</c:v>
                  </c:pt>
                  <c:pt idx="59">
                    <c:v>0.74994887112304265</c:v>
                  </c:pt>
                  <c:pt idx="60">
                    <c:v>0.24408093832964539</c:v>
                  </c:pt>
                  <c:pt idx="61">
                    <c:v>0.85744411062579684</c:v>
                  </c:pt>
                  <c:pt idx="62">
                    <c:v>0.21436102765648732</c:v>
                  </c:pt>
                  <c:pt idx="63">
                    <c:v>0.40643212230801684</c:v>
                  </c:pt>
                  <c:pt idx="64">
                    <c:v>0.35726837942742823</c:v>
                  </c:pt>
                  <c:pt idx="65">
                    <c:v>0.21436102765648701</c:v>
                  </c:pt>
                  <c:pt idx="66">
                    <c:v>2.5121479338940402E-14</c:v>
                  </c:pt>
                  <c:pt idx="67">
                    <c:v>0.4287220553129264</c:v>
                  </c:pt>
                  <c:pt idx="68">
                    <c:v>0.78599043474030061</c:v>
                  </c:pt>
                  <c:pt idx="69">
                    <c:v>0.50760570886669909</c:v>
                  </c:pt>
                  <c:pt idx="70">
                    <c:v>0.57162940708386634</c:v>
                  </c:pt>
                  <c:pt idx="71">
                    <c:v>1.0003514623967891</c:v>
                  </c:pt>
                  <c:pt idx="72">
                    <c:v>0.5001757311983942</c:v>
                  </c:pt>
                  <c:pt idx="73">
                    <c:v>1.2861661659386949</c:v>
                  </c:pt>
                  <c:pt idx="74">
                    <c:v>7.1453675885470441E-2</c:v>
                  </c:pt>
                  <c:pt idx="75">
                    <c:v>0.6579430383059558</c:v>
                  </c:pt>
                  <c:pt idx="76">
                    <c:v>0.65794303830595313</c:v>
                  </c:pt>
                  <c:pt idx="77">
                    <c:v>0.30810463654680914</c:v>
                  </c:pt>
                  <c:pt idx="78">
                    <c:v>0.55676945174726833</c:v>
                  </c:pt>
                  <c:pt idx="79">
                    <c:v>0.4287220553129264</c:v>
                  </c:pt>
                  <c:pt idx="80">
                    <c:v>0.21436102765646189</c:v>
                  </c:pt>
                  <c:pt idx="81">
                    <c:v>0.64308308296936267</c:v>
                  </c:pt>
                  <c:pt idx="82">
                    <c:v>0.42872205531289836</c:v>
                  </c:pt>
                  <c:pt idx="83">
                    <c:v>1.143258814167756</c:v>
                  </c:pt>
                  <c:pt idx="84">
                    <c:v>0.285814703541932</c:v>
                  </c:pt>
                  <c:pt idx="85">
                    <c:v>0.22922098299306057</c:v>
                  </c:pt>
                  <c:pt idx="86">
                    <c:v>2.5121479338940402E-14</c:v>
                  </c:pt>
                  <c:pt idx="87">
                    <c:v>0.14290735177094088</c:v>
                  </c:pt>
                  <c:pt idx="88">
                    <c:v>0.71453675885483148</c:v>
                  </c:pt>
                  <c:pt idx="89">
                    <c:v>0.57162940708389121</c:v>
                  </c:pt>
                  <c:pt idx="90">
                    <c:v>7.145367588549556E-2</c:v>
                  </c:pt>
                  <c:pt idx="91">
                    <c:v>0.21436102765643647</c:v>
                  </c:pt>
                  <c:pt idx="92">
                    <c:v>0.42872205531292379</c:v>
                  </c:pt>
                  <c:pt idx="93">
                    <c:v>0.21436102765646189</c:v>
                  </c:pt>
                  <c:pt idx="94">
                    <c:v>0.142907351770966</c:v>
                  </c:pt>
                  <c:pt idx="95">
                    <c:v>0.85744411062584658</c:v>
                  </c:pt>
                  <c:pt idx="96">
                    <c:v>0.78599043474032659</c:v>
                  </c:pt>
                  <c:pt idx="97">
                    <c:v>0.21436102765643647</c:v>
                  </c:pt>
                  <c:pt idx="98">
                    <c:v>0.72939671419142849</c:v>
                  </c:pt>
                  <c:pt idx="99">
                    <c:v>0.21436102765643647</c:v>
                  </c:pt>
                  <c:pt idx="100">
                    <c:v>0.50017573119836611</c:v>
                  </c:pt>
                  <c:pt idx="101">
                    <c:v>0.6430830829693599</c:v>
                  </c:pt>
                  <c:pt idx="102">
                    <c:v>0.92889778651129207</c:v>
                  </c:pt>
                  <c:pt idx="103">
                    <c:v>0.28581470354193267</c:v>
                  </c:pt>
                  <c:pt idx="104">
                    <c:v>1.0003514623968122</c:v>
                  </c:pt>
                  <c:pt idx="105">
                    <c:v>7.145367588549556E-2</c:v>
                  </c:pt>
                  <c:pt idx="106">
                    <c:v>2.5121479338940402E-14</c:v>
                  </c:pt>
                  <c:pt idx="107">
                    <c:v>0.28581470354195776</c:v>
                  </c:pt>
                  <c:pt idx="108">
                    <c:v>0.57162940708386634</c:v>
                  </c:pt>
                  <c:pt idx="109">
                    <c:v>0.2143610276564622</c:v>
                  </c:pt>
                  <c:pt idx="110">
                    <c:v>0.92889778651131882</c:v>
                  </c:pt>
                  <c:pt idx="111">
                    <c:v>0.21436102765641102</c:v>
                  </c:pt>
                  <c:pt idx="112">
                    <c:v>0.42872205531287322</c:v>
                  </c:pt>
                  <c:pt idx="113">
                    <c:v>0.21436102765641102</c:v>
                  </c:pt>
                  <c:pt idx="114">
                    <c:v>7.1453675885521317E-2</c:v>
                  </c:pt>
                  <c:pt idx="115">
                    <c:v>0.21436102765636014</c:v>
                  </c:pt>
                  <c:pt idx="116">
                    <c:v>0.28581470354198291</c:v>
                  </c:pt>
                  <c:pt idx="117">
                    <c:v>1.0718051382822593</c:v>
                  </c:pt>
                  <c:pt idx="118">
                    <c:v>0.35726837942740247</c:v>
                  </c:pt>
                  <c:pt idx="119">
                    <c:v>0</c:v>
                  </c:pt>
                  <c:pt idx="120">
                    <c:v>1.0003514623967376</c:v>
                  </c:pt>
                  <c:pt idx="121">
                    <c:v>1.2147124900533</c:v>
                  </c:pt>
                  <c:pt idx="122">
                    <c:v>0.285814703541932</c:v>
                  </c:pt>
                  <c:pt idx="123">
                    <c:v>0.50017573119839098</c:v>
                  </c:pt>
                  <c:pt idx="124">
                    <c:v>0.64308308296933503</c:v>
                  </c:pt>
                  <c:pt idx="125">
                    <c:v>0.35726837942740247</c:v>
                  </c:pt>
                  <c:pt idx="126">
                    <c:v>0.64308308296938754</c:v>
                  </c:pt>
                  <c:pt idx="127">
                    <c:v>0.42872205531287044</c:v>
                  </c:pt>
                  <c:pt idx="128">
                    <c:v>0.7145367588548539</c:v>
                  </c:pt>
                  <c:pt idx="129">
                    <c:v>0.42872205531292379</c:v>
                  </c:pt>
                  <c:pt idx="130">
                    <c:v>0</c:v>
                  </c:pt>
                  <c:pt idx="131">
                    <c:v>0.42872205531287322</c:v>
                  </c:pt>
                  <c:pt idx="132">
                    <c:v>0.28581470354198307</c:v>
                  </c:pt>
                  <c:pt idx="133">
                    <c:v>0.85744411062584869</c:v>
                  </c:pt>
                  <c:pt idx="134">
                    <c:v>0.28581470354198291</c:v>
                  </c:pt>
                  <c:pt idx="135">
                    <c:v>0.71453675885480661</c:v>
                  </c:pt>
                  <c:pt idx="136">
                    <c:v>1.0718051382822593</c:v>
                  </c:pt>
                  <c:pt idx="137">
                    <c:v>0.57162940708386634</c:v>
                  </c:pt>
                  <c:pt idx="138">
                    <c:v>0.45101198831780076</c:v>
                  </c:pt>
                  <c:pt idx="139">
                    <c:v>5.6593720548900356E-2</c:v>
                  </c:pt>
                  <c:pt idx="140">
                    <c:v>0.4287220553129264</c:v>
                  </c:pt>
                  <c:pt idx="141">
                    <c:v>0.28581470354203409</c:v>
                  </c:pt>
                  <c:pt idx="142">
                    <c:v>0.44358201064954256</c:v>
                  </c:pt>
                  <c:pt idx="143">
                    <c:v>1.0003514623967367</c:v>
                  </c:pt>
                  <c:pt idx="144">
                    <c:v>0.71453675885490608</c:v>
                  </c:pt>
                  <c:pt idx="145">
                    <c:v>0.78599043474027575</c:v>
                  </c:pt>
                  <c:pt idx="146">
                    <c:v>0.57162940708391607</c:v>
                  </c:pt>
                  <c:pt idx="147">
                    <c:v>0.28581470354203342</c:v>
                  </c:pt>
                  <c:pt idx="148">
                    <c:v>0.37212833476402829</c:v>
                  </c:pt>
                  <c:pt idx="149">
                    <c:v>0.7145367588548539</c:v>
                  </c:pt>
                  <c:pt idx="150">
                    <c:v>1.0003514623967891</c:v>
                  </c:pt>
                  <c:pt idx="151">
                    <c:v>0.50017573119844605</c:v>
                  </c:pt>
                  <c:pt idx="152">
                    <c:v>0.28581470354193161</c:v>
                  </c:pt>
                  <c:pt idx="153">
                    <c:v>7.1453675885470441E-2</c:v>
                  </c:pt>
                  <c:pt idx="154">
                    <c:v>0.28581470354198324</c:v>
                  </c:pt>
                  <c:pt idx="155">
                    <c:v>0.21436102765646189</c:v>
                  </c:pt>
                  <c:pt idx="156">
                    <c:v>0.78599043474037522</c:v>
                  </c:pt>
                  <c:pt idx="157">
                    <c:v>0.78599043474032659</c:v>
                  </c:pt>
                  <c:pt idx="158">
                    <c:v>0.35726837942745332</c:v>
                  </c:pt>
                  <c:pt idx="159">
                    <c:v>0.42872205531287322</c:v>
                  </c:pt>
                  <c:pt idx="160">
                    <c:v>0.95118771951614256</c:v>
                  </c:pt>
                  <c:pt idx="161">
                    <c:v>8.6313631222092652E-2</c:v>
                  </c:pt>
                  <c:pt idx="162">
                    <c:v>0.6430830829693861</c:v>
                  </c:pt>
                  <c:pt idx="163">
                    <c:v>0.35726837942740247</c:v>
                  </c:pt>
                  <c:pt idx="164">
                    <c:v>0.57162940708396415</c:v>
                  </c:pt>
                  <c:pt idx="165">
                    <c:v>1.0142845892654349E-13</c:v>
                  </c:pt>
                  <c:pt idx="166">
                    <c:v>0.35726837942735112</c:v>
                  </c:pt>
                  <c:pt idx="167">
                    <c:v>0.40643212230799236</c:v>
                  </c:pt>
                  <c:pt idx="168">
                    <c:v>0.34240842409088479</c:v>
                  </c:pt>
                  <c:pt idx="169">
                    <c:v>0.42872205531282281</c:v>
                  </c:pt>
                  <c:pt idx="170">
                    <c:v>0.78599043474033004</c:v>
                  </c:pt>
                  <c:pt idx="171">
                    <c:v>0.42872205531297614</c:v>
                  </c:pt>
                  <c:pt idx="172">
                    <c:v>0.57162940708381038</c:v>
                  </c:pt>
                  <c:pt idx="173">
                    <c:v>0.35726837942745332</c:v>
                  </c:pt>
                  <c:pt idx="174">
                    <c:v>0.92889778651131782</c:v>
                  </c:pt>
                  <c:pt idx="175">
                    <c:v>1.0718051382822593</c:v>
                  </c:pt>
                  <c:pt idx="176">
                    <c:v>0.4287220553129264</c:v>
                  </c:pt>
                  <c:pt idx="177">
                    <c:v>0.9288977865112672</c:v>
                  </c:pt>
                  <c:pt idx="178">
                    <c:v>6.4023698217159961E-2</c:v>
                  </c:pt>
                  <c:pt idx="179">
                    <c:v>0.43615203298123112</c:v>
                  </c:pt>
                  <c:pt idx="180">
                    <c:v>1.07180513828226</c:v>
                  </c:pt>
                  <c:pt idx="181">
                    <c:v>0.7934204124086337</c:v>
                  </c:pt>
                  <c:pt idx="182">
                    <c:v>0.28581470354193267</c:v>
                  </c:pt>
                  <c:pt idx="183">
                    <c:v>0.65051306063764081</c:v>
                  </c:pt>
                  <c:pt idx="184">
                    <c:v>0.21436102765646189</c:v>
                  </c:pt>
                  <c:pt idx="185">
                    <c:v>0.78599043474027575</c:v>
                  </c:pt>
                  <c:pt idx="186">
                    <c:v>1.429073517709712</c:v>
                  </c:pt>
                  <c:pt idx="187">
                    <c:v>0.17721113931491719</c:v>
                  </c:pt>
                  <c:pt idx="188">
                    <c:v>0.4435820106495918</c:v>
                  </c:pt>
                  <c:pt idx="189">
                    <c:v>1.0643751606138958</c:v>
                  </c:pt>
                  <c:pt idx="190">
                    <c:v>0.85001413295753914</c:v>
                  </c:pt>
                  <c:pt idx="191">
                    <c:v>0.7145367588548539</c:v>
                  </c:pt>
                  <c:pt idx="192">
                    <c:v>0.57162940708391297</c:v>
                  </c:pt>
                  <c:pt idx="193">
                    <c:v>0.5001757311983448</c:v>
                  </c:pt>
                  <c:pt idx="194">
                    <c:v>1.0718051382823601</c:v>
                  </c:pt>
                  <c:pt idx="195">
                    <c:v>0.28581470354198324</c:v>
                  </c:pt>
                  <c:pt idx="196">
                    <c:v>0.79342041240863648</c:v>
                  </c:pt>
                  <c:pt idx="197">
                    <c:v>0.42872205531287322</c:v>
                  </c:pt>
                  <c:pt idx="198">
                    <c:v>0.28581470354193161</c:v>
                  </c:pt>
                  <c:pt idx="199">
                    <c:v>0.19207109465163455</c:v>
                  </c:pt>
                  <c:pt idx="200">
                    <c:v>0.37955831243238281</c:v>
                  </c:pt>
                  <c:pt idx="201">
                    <c:v>0.51503568653495735</c:v>
                  </c:pt>
                  <c:pt idx="202">
                    <c:v>0.57905938475217067</c:v>
                  </c:pt>
                  <c:pt idx="203">
                    <c:v>0.57162940708386478</c:v>
                  </c:pt>
                  <c:pt idx="204">
                    <c:v>0.15033732943929998</c:v>
                  </c:pt>
                </c:numCache>
              </c:numRef>
            </c:plus>
            <c:minus>
              <c:numRef>
                <c:f>'[1]Raw data Fig(2)'!$X$4:$X$208</c:f>
                <c:numCache>
                  <c:formatCode>General</c:formatCode>
                  <c:ptCount val="205"/>
                  <c:pt idx="0">
                    <c:v>8.6313631222090459E-2</c:v>
                  </c:pt>
                  <c:pt idx="1">
                    <c:v>0.62822312763276533</c:v>
                  </c:pt>
                  <c:pt idx="2">
                    <c:v>0.24408093832964667</c:v>
                  </c:pt>
                  <c:pt idx="3">
                    <c:v>0.2292209829930571</c:v>
                  </c:pt>
                  <c:pt idx="4">
                    <c:v>0.41386209997631446</c:v>
                  </c:pt>
                  <c:pt idx="5">
                    <c:v>0.34240842409082389</c:v>
                  </c:pt>
                  <c:pt idx="6">
                    <c:v>0.42129207764460419</c:v>
                  </c:pt>
                  <c:pt idx="7">
                    <c:v>0.58648936242047056</c:v>
                  </c:pt>
                  <c:pt idx="8">
                    <c:v>0.37212833476402346</c:v>
                  </c:pt>
                  <c:pt idx="9">
                    <c:v>0.9288977865113045</c:v>
                  </c:pt>
                  <c:pt idx="10">
                    <c:v>0.28581470354193517</c:v>
                  </c:pt>
                  <c:pt idx="11">
                    <c:v>1.07180513828227</c:v>
                  </c:pt>
                  <c:pt idx="12">
                    <c:v>0.35726837942742162</c:v>
                  </c:pt>
                  <c:pt idx="13">
                    <c:v>1.0003514623967908</c:v>
                  </c:pt>
                  <c:pt idx="14">
                    <c:v>0.3572683794274279</c:v>
                  </c:pt>
                  <c:pt idx="15">
                    <c:v>0.92889778651130639</c:v>
                  </c:pt>
                  <c:pt idx="16">
                    <c:v>0.92889778651129873</c:v>
                  </c:pt>
                  <c:pt idx="17">
                    <c:v>0.6430830829693599</c:v>
                  </c:pt>
                  <c:pt idx="18">
                    <c:v>0.50017573119838821</c:v>
                  </c:pt>
                  <c:pt idx="19">
                    <c:v>0.30067465887852568</c:v>
                  </c:pt>
                  <c:pt idx="20">
                    <c:v>0.72196673652314902</c:v>
                  </c:pt>
                  <c:pt idx="21">
                    <c:v>0.69967680351825245</c:v>
                  </c:pt>
                  <c:pt idx="22">
                    <c:v>0.41386209997631573</c:v>
                  </c:pt>
                  <c:pt idx="23">
                    <c:v>0.14290735177097291</c:v>
                  </c:pt>
                  <c:pt idx="24">
                    <c:v>7.1453675885483015E-2</c:v>
                  </c:pt>
                  <c:pt idx="25">
                    <c:v>0.64308308296935712</c:v>
                  </c:pt>
                  <c:pt idx="26">
                    <c:v>0.50017573119839631</c:v>
                  </c:pt>
                  <c:pt idx="27">
                    <c:v>0.50017573119839454</c:v>
                  </c:pt>
                  <c:pt idx="28">
                    <c:v>0.142907351770966</c:v>
                  </c:pt>
                  <c:pt idx="29">
                    <c:v>0</c:v>
                  </c:pt>
                  <c:pt idx="30">
                    <c:v>0.14290735177096633</c:v>
                  </c:pt>
                  <c:pt idx="31">
                    <c:v>0.36469835709570891</c:v>
                  </c:pt>
                  <c:pt idx="32">
                    <c:v>0.1726272624441762</c:v>
                  </c:pt>
                  <c:pt idx="33">
                    <c:v>0.10860356422697888</c:v>
                  </c:pt>
                  <c:pt idx="34">
                    <c:v>0.32011849108593798</c:v>
                  </c:pt>
                  <c:pt idx="35">
                    <c:v>0.93920927029571899</c:v>
                  </c:pt>
                  <c:pt idx="36">
                    <c:v>0.4881618766592733</c:v>
                  </c:pt>
                  <c:pt idx="37">
                    <c:v>0.31268851341762566</c:v>
                  </c:pt>
                  <c:pt idx="38">
                    <c:v>0.7859904347403277</c:v>
                  </c:pt>
                  <c:pt idx="39">
                    <c:v>0.12346351956359418</c:v>
                  </c:pt>
                  <c:pt idx="40">
                    <c:v>0.49732963040089256</c:v>
                  </c:pt>
                  <c:pt idx="41">
                    <c:v>0.2143610276564622</c:v>
                  </c:pt>
                  <c:pt idx="42">
                    <c:v>0.72939671419142604</c:v>
                  </c:pt>
                  <c:pt idx="43">
                    <c:v>0.52246566420326879</c:v>
                  </c:pt>
                  <c:pt idx="44">
                    <c:v>0.54933947407900896</c:v>
                  </c:pt>
                  <c:pt idx="45">
                    <c:v>0.75168664719635192</c:v>
                  </c:pt>
                  <c:pt idx="46">
                    <c:v>0.6430830829693599</c:v>
                  </c:pt>
                  <c:pt idx="47">
                    <c:v>7.145367588549556E-2</c:v>
                  </c:pt>
                  <c:pt idx="48">
                    <c:v>0.10860356422699081</c:v>
                  </c:pt>
                  <c:pt idx="49">
                    <c:v>0.1206174187660889</c:v>
                  </c:pt>
                  <c:pt idx="50">
                    <c:v>0.84543025608670752</c:v>
                  </c:pt>
                  <c:pt idx="51">
                    <c:v>0.31268851341762594</c:v>
                  </c:pt>
                  <c:pt idx="52">
                    <c:v>1.0718051382822618</c:v>
                  </c:pt>
                  <c:pt idx="53">
                    <c:v>0.6430830829693599</c:v>
                  </c:pt>
                  <c:pt idx="54">
                    <c:v>7.1453675885470441E-2</c:v>
                  </c:pt>
                  <c:pt idx="55">
                    <c:v>1.1581187695044013</c:v>
                  </c:pt>
                  <c:pt idx="56">
                    <c:v>1.5005271935951812</c:v>
                  </c:pt>
                  <c:pt idx="57">
                    <c:v>0.8008503900769206</c:v>
                  </c:pt>
                  <c:pt idx="58">
                    <c:v>0.43156815611042909</c:v>
                  </c:pt>
                  <c:pt idx="59">
                    <c:v>0.74994887112304265</c:v>
                  </c:pt>
                  <c:pt idx="60">
                    <c:v>0.24408093832964539</c:v>
                  </c:pt>
                  <c:pt idx="61">
                    <c:v>0.85744411062579684</c:v>
                  </c:pt>
                  <c:pt idx="62">
                    <c:v>0.21436102765648732</c:v>
                  </c:pt>
                  <c:pt idx="63">
                    <c:v>0.40643212230801684</c:v>
                  </c:pt>
                  <c:pt idx="64">
                    <c:v>0.35726837942742823</c:v>
                  </c:pt>
                  <c:pt idx="65">
                    <c:v>0.21436102765648701</c:v>
                  </c:pt>
                  <c:pt idx="66">
                    <c:v>2.5121479338940402E-14</c:v>
                  </c:pt>
                  <c:pt idx="67">
                    <c:v>0.4287220553129264</c:v>
                  </c:pt>
                  <c:pt idx="68">
                    <c:v>0.78599043474030061</c:v>
                  </c:pt>
                  <c:pt idx="69">
                    <c:v>0.50760570886669909</c:v>
                  </c:pt>
                  <c:pt idx="70">
                    <c:v>0.57162940708386634</c:v>
                  </c:pt>
                  <c:pt idx="71">
                    <c:v>1.0003514623967891</c:v>
                  </c:pt>
                  <c:pt idx="72">
                    <c:v>0.5001757311983942</c:v>
                  </c:pt>
                  <c:pt idx="73">
                    <c:v>1.2861661659386949</c:v>
                  </c:pt>
                  <c:pt idx="74">
                    <c:v>7.1453675885470441E-2</c:v>
                  </c:pt>
                  <c:pt idx="75">
                    <c:v>0.6579430383059558</c:v>
                  </c:pt>
                  <c:pt idx="76">
                    <c:v>0.65794303830595313</c:v>
                  </c:pt>
                  <c:pt idx="77">
                    <c:v>0.30810463654680914</c:v>
                  </c:pt>
                  <c:pt idx="78">
                    <c:v>0.55676945174726833</c:v>
                  </c:pt>
                  <c:pt idx="79">
                    <c:v>0.4287220553129264</c:v>
                  </c:pt>
                  <c:pt idx="80">
                    <c:v>0.21436102765646189</c:v>
                  </c:pt>
                  <c:pt idx="81">
                    <c:v>0.64308308296936267</c:v>
                  </c:pt>
                  <c:pt idx="82">
                    <c:v>0.42872205531289836</c:v>
                  </c:pt>
                  <c:pt idx="83">
                    <c:v>1.143258814167756</c:v>
                  </c:pt>
                  <c:pt idx="84">
                    <c:v>0.285814703541932</c:v>
                  </c:pt>
                  <c:pt idx="85">
                    <c:v>0.22922098299306057</c:v>
                  </c:pt>
                  <c:pt idx="86">
                    <c:v>2.5121479338940402E-14</c:v>
                  </c:pt>
                  <c:pt idx="87">
                    <c:v>0.14290735177094088</c:v>
                  </c:pt>
                  <c:pt idx="88">
                    <c:v>0.71453675885483148</c:v>
                  </c:pt>
                  <c:pt idx="89">
                    <c:v>0.57162940708389121</c:v>
                  </c:pt>
                  <c:pt idx="90">
                    <c:v>7.145367588549556E-2</c:v>
                  </c:pt>
                  <c:pt idx="91">
                    <c:v>0.21436102765643647</c:v>
                  </c:pt>
                  <c:pt idx="92">
                    <c:v>0.42872205531292379</c:v>
                  </c:pt>
                  <c:pt idx="93">
                    <c:v>0.21436102765646189</c:v>
                  </c:pt>
                  <c:pt idx="94">
                    <c:v>0.142907351770966</c:v>
                  </c:pt>
                  <c:pt idx="95">
                    <c:v>0.85744411062584658</c:v>
                  </c:pt>
                  <c:pt idx="96">
                    <c:v>0.78599043474032659</c:v>
                  </c:pt>
                  <c:pt idx="97">
                    <c:v>0.21436102765643647</c:v>
                  </c:pt>
                  <c:pt idx="98">
                    <c:v>0.72939671419142849</c:v>
                  </c:pt>
                  <c:pt idx="99">
                    <c:v>0.21436102765643647</c:v>
                  </c:pt>
                  <c:pt idx="100">
                    <c:v>0.50017573119836611</c:v>
                  </c:pt>
                  <c:pt idx="101">
                    <c:v>0.6430830829693599</c:v>
                  </c:pt>
                  <c:pt idx="102">
                    <c:v>0.92889778651129207</c:v>
                  </c:pt>
                  <c:pt idx="103">
                    <c:v>0.28581470354193267</c:v>
                  </c:pt>
                  <c:pt idx="104">
                    <c:v>1.0003514623968122</c:v>
                  </c:pt>
                  <c:pt idx="105">
                    <c:v>7.145367588549556E-2</c:v>
                  </c:pt>
                  <c:pt idx="106">
                    <c:v>2.5121479338940402E-14</c:v>
                  </c:pt>
                  <c:pt idx="107">
                    <c:v>0.28581470354195776</c:v>
                  </c:pt>
                  <c:pt idx="108">
                    <c:v>0.57162940708386634</c:v>
                  </c:pt>
                  <c:pt idx="109">
                    <c:v>0.2143610276564622</c:v>
                  </c:pt>
                  <c:pt idx="110">
                    <c:v>0.92889778651131882</c:v>
                  </c:pt>
                  <c:pt idx="111">
                    <c:v>0.21436102765641102</c:v>
                  </c:pt>
                  <c:pt idx="112">
                    <c:v>0.42872205531287322</c:v>
                  </c:pt>
                  <c:pt idx="113">
                    <c:v>0.21436102765641102</c:v>
                  </c:pt>
                  <c:pt idx="114">
                    <c:v>7.1453675885521317E-2</c:v>
                  </c:pt>
                  <c:pt idx="115">
                    <c:v>0.21436102765636014</c:v>
                  </c:pt>
                  <c:pt idx="116">
                    <c:v>0.28581470354198291</c:v>
                  </c:pt>
                  <c:pt idx="117">
                    <c:v>1.0718051382822593</c:v>
                  </c:pt>
                  <c:pt idx="118">
                    <c:v>0.35726837942740247</c:v>
                  </c:pt>
                  <c:pt idx="119">
                    <c:v>0</c:v>
                  </c:pt>
                  <c:pt idx="120">
                    <c:v>1.0003514623967376</c:v>
                  </c:pt>
                  <c:pt idx="121">
                    <c:v>1.2147124900533</c:v>
                  </c:pt>
                  <c:pt idx="122">
                    <c:v>0.285814703541932</c:v>
                  </c:pt>
                  <c:pt idx="123">
                    <c:v>0.50017573119839098</c:v>
                  </c:pt>
                  <c:pt idx="124">
                    <c:v>0.64308308296933503</c:v>
                  </c:pt>
                  <c:pt idx="125">
                    <c:v>0.35726837942740247</c:v>
                  </c:pt>
                  <c:pt idx="126">
                    <c:v>0.64308308296938754</c:v>
                  </c:pt>
                  <c:pt idx="127">
                    <c:v>0.42872205531287044</c:v>
                  </c:pt>
                  <c:pt idx="128">
                    <c:v>0.7145367588548539</c:v>
                  </c:pt>
                  <c:pt idx="129">
                    <c:v>0.42872205531292379</c:v>
                  </c:pt>
                  <c:pt idx="130">
                    <c:v>0</c:v>
                  </c:pt>
                  <c:pt idx="131">
                    <c:v>0.42872205531287322</c:v>
                  </c:pt>
                  <c:pt idx="132">
                    <c:v>0.28581470354198307</c:v>
                  </c:pt>
                  <c:pt idx="133">
                    <c:v>0.85744411062584869</c:v>
                  </c:pt>
                  <c:pt idx="134">
                    <c:v>0.28581470354198291</c:v>
                  </c:pt>
                  <c:pt idx="135">
                    <c:v>0.71453675885480661</c:v>
                  </c:pt>
                  <c:pt idx="136">
                    <c:v>1.0718051382822593</c:v>
                  </c:pt>
                  <c:pt idx="137">
                    <c:v>0.57162940708386634</c:v>
                  </c:pt>
                  <c:pt idx="138">
                    <c:v>0.45101198831780076</c:v>
                  </c:pt>
                  <c:pt idx="139">
                    <c:v>5.6593720548900356E-2</c:v>
                  </c:pt>
                  <c:pt idx="140">
                    <c:v>0.4287220553129264</c:v>
                  </c:pt>
                  <c:pt idx="141">
                    <c:v>0.28581470354203409</c:v>
                  </c:pt>
                  <c:pt idx="142">
                    <c:v>0.44358201064954256</c:v>
                  </c:pt>
                  <c:pt idx="143">
                    <c:v>1.0003514623967367</c:v>
                  </c:pt>
                  <c:pt idx="144">
                    <c:v>0.71453675885490608</c:v>
                  </c:pt>
                  <c:pt idx="145">
                    <c:v>0.78599043474027575</c:v>
                  </c:pt>
                  <c:pt idx="146">
                    <c:v>0.57162940708391607</c:v>
                  </c:pt>
                  <c:pt idx="147">
                    <c:v>0.28581470354203342</c:v>
                  </c:pt>
                  <c:pt idx="148">
                    <c:v>0.37212833476402829</c:v>
                  </c:pt>
                  <c:pt idx="149">
                    <c:v>0.7145367588548539</c:v>
                  </c:pt>
                  <c:pt idx="150">
                    <c:v>1.0003514623967891</c:v>
                  </c:pt>
                  <c:pt idx="151">
                    <c:v>0.50017573119844605</c:v>
                  </c:pt>
                  <c:pt idx="152">
                    <c:v>0.28581470354193161</c:v>
                  </c:pt>
                  <c:pt idx="153">
                    <c:v>7.1453675885470441E-2</c:v>
                  </c:pt>
                  <c:pt idx="154">
                    <c:v>0.28581470354198324</c:v>
                  </c:pt>
                  <c:pt idx="155">
                    <c:v>0.21436102765646189</c:v>
                  </c:pt>
                  <c:pt idx="156">
                    <c:v>0.78599043474037522</c:v>
                  </c:pt>
                  <c:pt idx="157">
                    <c:v>0.78599043474032659</c:v>
                  </c:pt>
                  <c:pt idx="158">
                    <c:v>0.35726837942745332</c:v>
                  </c:pt>
                  <c:pt idx="159">
                    <c:v>0.42872205531287322</c:v>
                  </c:pt>
                  <c:pt idx="160">
                    <c:v>0.95118771951614256</c:v>
                  </c:pt>
                  <c:pt idx="161">
                    <c:v>8.6313631222092652E-2</c:v>
                  </c:pt>
                  <c:pt idx="162">
                    <c:v>0.6430830829693861</c:v>
                  </c:pt>
                  <c:pt idx="163">
                    <c:v>0.35726837942740247</c:v>
                  </c:pt>
                  <c:pt idx="164">
                    <c:v>0.57162940708396415</c:v>
                  </c:pt>
                  <c:pt idx="165">
                    <c:v>1.0142845892654349E-13</c:v>
                  </c:pt>
                  <c:pt idx="166">
                    <c:v>0.35726837942735112</c:v>
                  </c:pt>
                  <c:pt idx="167">
                    <c:v>0.40643212230799236</c:v>
                  </c:pt>
                  <c:pt idx="168">
                    <c:v>0.34240842409088479</c:v>
                  </c:pt>
                  <c:pt idx="169">
                    <c:v>0.42872205531282281</c:v>
                  </c:pt>
                  <c:pt idx="170">
                    <c:v>0.78599043474033004</c:v>
                  </c:pt>
                  <c:pt idx="171">
                    <c:v>0.42872205531297614</c:v>
                  </c:pt>
                  <c:pt idx="172">
                    <c:v>0.57162940708381038</c:v>
                  </c:pt>
                  <c:pt idx="173">
                    <c:v>0.35726837942745332</c:v>
                  </c:pt>
                  <c:pt idx="174">
                    <c:v>0.92889778651131782</c:v>
                  </c:pt>
                  <c:pt idx="175">
                    <c:v>1.0718051382822593</c:v>
                  </c:pt>
                  <c:pt idx="176">
                    <c:v>0.4287220553129264</c:v>
                  </c:pt>
                  <c:pt idx="177">
                    <c:v>0.9288977865112672</c:v>
                  </c:pt>
                  <c:pt idx="178">
                    <c:v>6.4023698217159961E-2</c:v>
                  </c:pt>
                  <c:pt idx="179">
                    <c:v>0.43615203298123112</c:v>
                  </c:pt>
                  <c:pt idx="180">
                    <c:v>1.07180513828226</c:v>
                  </c:pt>
                  <c:pt idx="181">
                    <c:v>0.7934204124086337</c:v>
                  </c:pt>
                  <c:pt idx="182">
                    <c:v>0.28581470354193267</c:v>
                  </c:pt>
                  <c:pt idx="183">
                    <c:v>0.65051306063764081</c:v>
                  </c:pt>
                  <c:pt idx="184">
                    <c:v>0.21436102765646189</c:v>
                  </c:pt>
                  <c:pt idx="185">
                    <c:v>0.78599043474027575</c:v>
                  </c:pt>
                  <c:pt idx="186">
                    <c:v>1.429073517709712</c:v>
                  </c:pt>
                  <c:pt idx="187">
                    <c:v>0.17721113931491719</c:v>
                  </c:pt>
                  <c:pt idx="188">
                    <c:v>0.4435820106495918</c:v>
                  </c:pt>
                  <c:pt idx="189">
                    <c:v>1.0643751606138958</c:v>
                  </c:pt>
                  <c:pt idx="190">
                    <c:v>0.85001413295753914</c:v>
                  </c:pt>
                  <c:pt idx="191">
                    <c:v>0.7145367588548539</c:v>
                  </c:pt>
                  <c:pt idx="192">
                    <c:v>0.57162940708391297</c:v>
                  </c:pt>
                  <c:pt idx="193">
                    <c:v>0.5001757311983448</c:v>
                  </c:pt>
                  <c:pt idx="194">
                    <c:v>1.0718051382823601</c:v>
                  </c:pt>
                  <c:pt idx="195">
                    <c:v>0.28581470354198324</c:v>
                  </c:pt>
                  <c:pt idx="196">
                    <c:v>0.79342041240863648</c:v>
                  </c:pt>
                  <c:pt idx="197">
                    <c:v>0.42872205531287322</c:v>
                  </c:pt>
                  <c:pt idx="198">
                    <c:v>0.28581470354193161</c:v>
                  </c:pt>
                  <c:pt idx="199">
                    <c:v>0.19207109465163455</c:v>
                  </c:pt>
                  <c:pt idx="200">
                    <c:v>0.37955831243238281</c:v>
                  </c:pt>
                  <c:pt idx="201">
                    <c:v>0.51503568653495735</c:v>
                  </c:pt>
                  <c:pt idx="202">
                    <c:v>0.57905938475217067</c:v>
                  </c:pt>
                  <c:pt idx="203">
                    <c:v>0.57162940708386478</c:v>
                  </c:pt>
                  <c:pt idx="204">
                    <c:v>0.15033732943929998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Fig(2)'!$V$4:$V$208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'[1]Raw data Fig(2)'!$V$4:$V$208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Fig(2)'!$S$4:$S$208</c:f>
              <c:numCache>
                <c:formatCode>General</c:formatCode>
                <c:ptCount val="20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</c:numCache>
            </c:numRef>
          </c:xVal>
          <c:yVal>
            <c:numRef>
              <c:f>'[1]Raw data Fig(2)'!$U$4:$U$208</c:f>
              <c:numCache>
                <c:formatCode>General</c:formatCode>
                <c:ptCount val="205"/>
                <c:pt idx="0">
                  <c:v>5.2946571945432055</c:v>
                </c:pt>
                <c:pt idx="1">
                  <c:v>5.0125200723604895</c:v>
                </c:pt>
                <c:pt idx="2">
                  <c:v>2.6988602246178615</c:v>
                </c:pt>
                <c:pt idx="3">
                  <c:v>3.6988602246178632</c:v>
                </c:pt>
                <c:pt idx="4">
                  <c:v>3.8504363608958565</c:v>
                </c:pt>
                <c:pt idx="5">
                  <c:v>3.7999109821365309</c:v>
                </c:pt>
                <c:pt idx="6">
                  <c:v>4.1483348458585292</c:v>
                </c:pt>
                <c:pt idx="7">
                  <c:v>3.2441318157838728</c:v>
                </c:pt>
                <c:pt idx="8">
                  <c:v>2.7894034069498916</c:v>
                </c:pt>
                <c:pt idx="9">
                  <c:v>3.7894034069498912</c:v>
                </c:pt>
                <c:pt idx="10">
                  <c:v>3.5367765131532329</c:v>
                </c:pt>
                <c:pt idx="11">
                  <c:v>3.1830988618379017</c:v>
                </c:pt>
                <c:pt idx="12">
                  <c:v>3.7894034069498934</c:v>
                </c:pt>
                <c:pt idx="13">
                  <c:v>3.7388780281905492</c:v>
                </c:pt>
                <c:pt idx="14">
                  <c:v>3.4862511343939042</c:v>
                </c:pt>
                <c:pt idx="15">
                  <c:v>2.7788958317632462</c:v>
                </c:pt>
                <c:pt idx="16">
                  <c:v>2.9809973468005828</c:v>
                </c:pt>
                <c:pt idx="17">
                  <c:v>3.9915049219872212</c:v>
                </c:pt>
                <c:pt idx="18">
                  <c:v>3.6883526494312227</c:v>
                </c:pt>
                <c:pt idx="19">
                  <c:v>3.9304719680412372</c:v>
                </c:pt>
                <c:pt idx="20">
                  <c:v>3.0262689379666021</c:v>
                </c:pt>
                <c:pt idx="21">
                  <c:v>2.0105075751866255</c:v>
                </c:pt>
                <c:pt idx="22">
                  <c:v>3.345182573302548</c:v>
                </c:pt>
                <c:pt idx="23">
                  <c:v>4.0420303007465472</c:v>
                </c:pt>
                <c:pt idx="24">
                  <c:v>3.5873018919125572</c:v>
                </c:pt>
                <c:pt idx="25">
                  <c:v>4.3957079520618763</c:v>
                </c:pt>
                <c:pt idx="26">
                  <c:v>2.1725912866512682</c:v>
                </c:pt>
                <c:pt idx="27">
                  <c:v>3.789403406949889</c:v>
                </c:pt>
                <c:pt idx="28">
                  <c:v>2.5262689379665924</c:v>
                </c:pt>
                <c:pt idx="29">
                  <c:v>3.6378272706718877</c:v>
                </c:pt>
                <c:pt idx="30">
                  <c:v>3.637827270671905</c:v>
                </c:pt>
                <c:pt idx="31">
                  <c:v>3.5925556795058711</c:v>
                </c:pt>
                <c:pt idx="32">
                  <c:v>3.6588424210451729</c:v>
                </c:pt>
                <c:pt idx="33">
                  <c:v>3.8156723449164747</c:v>
                </c:pt>
                <c:pt idx="34">
                  <c:v>3.2093677998044923</c:v>
                </c:pt>
                <c:pt idx="35">
                  <c:v>3.5945932120206283</c:v>
                </c:pt>
                <c:pt idx="36">
                  <c:v>2.9725022687877769</c:v>
                </c:pt>
                <c:pt idx="37">
                  <c:v>3.4167231024351441</c:v>
                </c:pt>
                <c:pt idx="38">
                  <c:v>3.4862511343939042</c:v>
                </c:pt>
                <c:pt idx="39">
                  <c:v>3.8261799201031246</c:v>
                </c:pt>
                <c:pt idx="40">
                  <c:v>3.1851113590117719</c:v>
                </c:pt>
                <c:pt idx="41">
                  <c:v>2.8799465892819169</c:v>
                </c:pt>
                <c:pt idx="42">
                  <c:v>3.0210151503732643</c:v>
                </c:pt>
                <c:pt idx="43">
                  <c:v>3.502012497173864</c:v>
                </c:pt>
                <c:pt idx="44">
                  <c:v>3.4199643928546011</c:v>
                </c:pt>
                <c:pt idx="45">
                  <c:v>3.2493856033772199</c:v>
                </c:pt>
                <c:pt idx="46">
                  <c:v>2.1725912866512505</c:v>
                </c:pt>
                <c:pt idx="47">
                  <c:v>3.4862511343939042</c:v>
                </c:pt>
                <c:pt idx="48">
                  <c:v>2.704114012211206</c:v>
                </c:pt>
                <c:pt idx="49">
                  <c:v>3.4514871184144891</c:v>
                </c:pt>
                <c:pt idx="50">
                  <c:v>3.9324844652151105</c:v>
                </c:pt>
                <c:pt idx="51">
                  <c:v>3.315672344916464</c:v>
                </c:pt>
                <c:pt idx="52">
                  <c:v>3.1830988618379195</c:v>
                </c:pt>
                <c:pt idx="53">
                  <c:v>2.172591286651286</c:v>
                </c:pt>
                <c:pt idx="54">
                  <c:v>3.7894034069498534</c:v>
                </c:pt>
                <c:pt idx="55">
                  <c:v>3.0210151503732634</c:v>
                </c:pt>
                <c:pt idx="56">
                  <c:v>3.5873018919125661</c:v>
                </c:pt>
                <c:pt idx="57">
                  <c:v>2.8694390140952821</c:v>
                </c:pt>
                <c:pt idx="58">
                  <c:v>3.3366874952897412</c:v>
                </c:pt>
                <c:pt idx="59">
                  <c:v>3.6628674153928991</c:v>
                </c:pt>
                <c:pt idx="60">
                  <c:v>3.6083170422858322</c:v>
                </c:pt>
                <c:pt idx="61">
                  <c:v>1.6168121202986208</c:v>
                </c:pt>
                <c:pt idx="62">
                  <c:v>3.1830988618379017</c:v>
                </c:pt>
                <c:pt idx="63">
                  <c:v>3.318913635335921</c:v>
                </c:pt>
                <c:pt idx="64">
                  <c:v>3.6883526494312271</c:v>
                </c:pt>
                <c:pt idx="65">
                  <c:v>1.3641852265019578</c:v>
                </c:pt>
                <c:pt idx="66">
                  <c:v>3.334674998115903</c:v>
                </c:pt>
                <c:pt idx="67">
                  <c:v>2.8294212105225953</c:v>
                </c:pt>
                <c:pt idx="68">
                  <c:v>2.7788958317632555</c:v>
                </c:pt>
                <c:pt idx="69">
                  <c:v>2.6725912866512695</c:v>
                </c:pt>
                <c:pt idx="70">
                  <c:v>3.1325734830785619</c:v>
                </c:pt>
                <c:pt idx="71">
                  <c:v>3.0315227255599182</c:v>
                </c:pt>
                <c:pt idx="72">
                  <c:v>4.1936064370245347</c:v>
                </c:pt>
                <c:pt idx="73">
                  <c:v>2.4252181804479314</c:v>
                </c:pt>
                <c:pt idx="74">
                  <c:v>2.3746928016885915</c:v>
                </c:pt>
                <c:pt idx="75">
                  <c:v>2.8904541644685695</c:v>
                </c:pt>
                <c:pt idx="76">
                  <c:v>3.7788958317632382</c:v>
                </c:pt>
                <c:pt idx="77">
                  <c:v>3.6220659078919453</c:v>
                </c:pt>
                <c:pt idx="78">
                  <c:v>2.0105075751866304</c:v>
                </c:pt>
                <c:pt idx="79">
                  <c:v>2.930471968041239</c:v>
                </c:pt>
                <c:pt idx="80">
                  <c:v>2.0715405291326245</c:v>
                </c:pt>
                <c:pt idx="81">
                  <c:v>3.5873018919125474</c:v>
                </c:pt>
                <c:pt idx="82">
                  <c:v>3.4357257556345822</c:v>
                </c:pt>
                <c:pt idx="83">
                  <c:v>3.0315227255599</c:v>
                </c:pt>
                <c:pt idx="84">
                  <c:v>2.9304719680412386</c:v>
                </c:pt>
                <c:pt idx="85">
                  <c:v>2.8694390140952795</c:v>
                </c:pt>
                <c:pt idx="86">
                  <c:v>3.334674998115903</c:v>
                </c:pt>
                <c:pt idx="87">
                  <c:v>2.7283704530039157</c:v>
                </c:pt>
                <c:pt idx="88">
                  <c:v>2.9304719680412568</c:v>
                </c:pt>
                <c:pt idx="89">
                  <c:v>3.0315227255599004</c:v>
                </c:pt>
                <c:pt idx="90">
                  <c:v>1.6673374990579604</c:v>
                </c:pt>
                <c:pt idx="91">
                  <c:v>2.7788958317632551</c:v>
                </c:pt>
                <c:pt idx="92">
                  <c:v>3.2336242405972411</c:v>
                </c:pt>
                <c:pt idx="93">
                  <c:v>3.4862511343938865</c:v>
                </c:pt>
                <c:pt idx="94">
                  <c:v>3.0315227255599364</c:v>
                </c:pt>
                <c:pt idx="95">
                  <c:v>2.9304719680412386</c:v>
                </c:pt>
                <c:pt idx="96">
                  <c:v>1.9704897716139451</c:v>
                </c:pt>
                <c:pt idx="97">
                  <c:v>2.7788958317632551</c:v>
                </c:pt>
                <c:pt idx="98">
                  <c:v>2.9199643928545842</c:v>
                </c:pt>
                <c:pt idx="99">
                  <c:v>2.9809973468005779</c:v>
                </c:pt>
                <c:pt idx="100">
                  <c:v>2.9809973468005788</c:v>
                </c:pt>
                <c:pt idx="101">
                  <c:v>3.2841496193565809</c:v>
                </c:pt>
                <c:pt idx="102">
                  <c:v>2.3746928016885733</c:v>
                </c:pt>
                <c:pt idx="103">
                  <c:v>3.0315227255599182</c:v>
                </c:pt>
                <c:pt idx="104">
                  <c:v>3.0315227255599364</c:v>
                </c:pt>
                <c:pt idx="105">
                  <c:v>2.6778450742445763</c:v>
                </c:pt>
                <c:pt idx="106">
                  <c:v>3.334674998115903</c:v>
                </c:pt>
                <c:pt idx="107">
                  <c:v>2.1220659078919644</c:v>
                </c:pt>
                <c:pt idx="108">
                  <c:v>3.3346749981158847</c:v>
                </c:pt>
                <c:pt idx="109">
                  <c:v>3.0820481043192398</c:v>
                </c:pt>
                <c:pt idx="110">
                  <c:v>2.5767943167259144</c:v>
                </c:pt>
                <c:pt idx="111">
                  <c:v>2.8799465892819169</c:v>
                </c:pt>
                <c:pt idx="112">
                  <c:v>3.0315227255599186</c:v>
                </c:pt>
                <c:pt idx="113">
                  <c:v>3.4862511343939224</c:v>
                </c:pt>
                <c:pt idx="114">
                  <c:v>2.4757435592072348</c:v>
                </c:pt>
                <c:pt idx="115">
                  <c:v>3.3852003768752428</c:v>
                </c:pt>
                <c:pt idx="116">
                  <c:v>3.3346749981158847</c:v>
                </c:pt>
                <c:pt idx="117">
                  <c:v>1.5662867415392629</c:v>
                </c:pt>
                <c:pt idx="118">
                  <c:v>3.2841496193565991</c:v>
                </c:pt>
                <c:pt idx="119">
                  <c:v>2.5262689379665928</c:v>
                </c:pt>
                <c:pt idx="120">
                  <c:v>2.7283704530039157</c:v>
                </c:pt>
                <c:pt idx="121">
                  <c:v>2.8799465892819169</c:v>
                </c:pt>
                <c:pt idx="122">
                  <c:v>2.7283704530039157</c:v>
                </c:pt>
                <c:pt idx="123">
                  <c:v>2.7788958317632737</c:v>
                </c:pt>
                <c:pt idx="124">
                  <c:v>2.8799465892819169</c:v>
                </c:pt>
                <c:pt idx="125">
                  <c:v>2.7788958317632373</c:v>
                </c:pt>
                <c:pt idx="126">
                  <c:v>3.0820481043192398</c:v>
                </c:pt>
                <c:pt idx="127">
                  <c:v>2.5262689379665568</c:v>
                </c:pt>
                <c:pt idx="128">
                  <c:v>3.6378272706719237</c:v>
                </c:pt>
                <c:pt idx="129">
                  <c:v>3.1325734830785974</c:v>
                </c:pt>
                <c:pt idx="130">
                  <c:v>3.2336242405972415</c:v>
                </c:pt>
                <c:pt idx="131">
                  <c:v>3.6378272706718517</c:v>
                </c:pt>
                <c:pt idx="132">
                  <c:v>2.0210151503733029</c:v>
                </c:pt>
                <c:pt idx="133">
                  <c:v>3.2336242405972415</c:v>
                </c:pt>
                <c:pt idx="134">
                  <c:v>2.930471968041239</c:v>
                </c:pt>
                <c:pt idx="135">
                  <c:v>3.8399287857091746</c:v>
                </c:pt>
                <c:pt idx="136">
                  <c:v>2.7788958317632733</c:v>
                </c:pt>
                <c:pt idx="137">
                  <c:v>2.930471968041239</c:v>
                </c:pt>
                <c:pt idx="138">
                  <c:v>3.1483348458585372</c:v>
                </c:pt>
                <c:pt idx="139">
                  <c:v>3.0715405291325864</c:v>
                </c:pt>
                <c:pt idx="140">
                  <c:v>2.8294212105225953</c:v>
                </c:pt>
                <c:pt idx="141">
                  <c:v>2.5262689379666288</c:v>
                </c:pt>
                <c:pt idx="142">
                  <c:v>3.1220659078919448</c:v>
                </c:pt>
                <c:pt idx="143">
                  <c:v>2.5262689379665568</c:v>
                </c:pt>
                <c:pt idx="144">
                  <c:v>3.3346749981159567</c:v>
                </c:pt>
                <c:pt idx="145">
                  <c:v>2.879946589281845</c:v>
                </c:pt>
                <c:pt idx="146">
                  <c:v>2.930471968041275</c:v>
                </c:pt>
                <c:pt idx="147">
                  <c:v>2.8294212105226313</c:v>
                </c:pt>
                <c:pt idx="148">
                  <c:v>2.46523598402058</c:v>
                </c:pt>
                <c:pt idx="149">
                  <c:v>3.7388780281905669</c:v>
                </c:pt>
                <c:pt idx="150">
                  <c:v>3.5367765131532436</c:v>
                </c:pt>
                <c:pt idx="151">
                  <c:v>2.1725912866512322</c:v>
                </c:pt>
                <c:pt idx="152">
                  <c:v>1.8189136353359798</c:v>
                </c:pt>
                <c:pt idx="153">
                  <c:v>3.1830988618379195</c:v>
                </c:pt>
                <c:pt idx="154">
                  <c:v>2.324167422929234</c:v>
                </c:pt>
                <c:pt idx="155">
                  <c:v>3.4862511343938865</c:v>
                </c:pt>
                <c:pt idx="156">
                  <c:v>3.6883526494312093</c:v>
                </c:pt>
                <c:pt idx="157">
                  <c:v>2.2736420441699474</c:v>
                </c:pt>
                <c:pt idx="158">
                  <c:v>3.1830988618379195</c:v>
                </c:pt>
                <c:pt idx="159">
                  <c:v>3.2336242405972051</c:v>
                </c:pt>
                <c:pt idx="160">
                  <c:v>2.4915049219872478</c:v>
                </c:pt>
                <c:pt idx="161">
                  <c:v>2.7683882565765465</c:v>
                </c:pt>
                <c:pt idx="162">
                  <c:v>2.3746928016885911</c:v>
                </c:pt>
                <c:pt idx="163">
                  <c:v>3.183098861837955</c:v>
                </c:pt>
                <c:pt idx="164">
                  <c:v>2.4252181804478772</c:v>
                </c:pt>
                <c:pt idx="165">
                  <c:v>3.0315227255599542</c:v>
                </c:pt>
                <c:pt idx="166">
                  <c:v>1.7683882565765501</c:v>
                </c:pt>
                <c:pt idx="167">
                  <c:v>2.9147106052612584</c:v>
                </c:pt>
                <c:pt idx="168">
                  <c:v>2.890454164468534</c:v>
                </c:pt>
                <c:pt idx="169">
                  <c:v>2.5262689379666643</c:v>
                </c:pt>
                <c:pt idx="170">
                  <c:v>2.7788958317632373</c:v>
                </c:pt>
                <c:pt idx="171">
                  <c:v>2.3241674229291975</c:v>
                </c:pt>
                <c:pt idx="172">
                  <c:v>3.1325734830786338</c:v>
                </c:pt>
                <c:pt idx="173">
                  <c:v>2.9809973468005611</c:v>
                </c:pt>
                <c:pt idx="174">
                  <c:v>2.0715405291326245</c:v>
                </c:pt>
                <c:pt idx="175">
                  <c:v>2.5767943167259144</c:v>
                </c:pt>
                <c:pt idx="176">
                  <c:v>2.8294212105225953</c:v>
                </c:pt>
                <c:pt idx="177">
                  <c:v>2.3746928016885911</c:v>
                </c:pt>
                <c:pt idx="178">
                  <c:v>2.773642044169875</c:v>
                </c:pt>
                <c:pt idx="179">
                  <c:v>2.7336242405972797</c:v>
                </c:pt>
                <c:pt idx="180">
                  <c:v>2.2736420441699834</c:v>
                </c:pt>
                <c:pt idx="181">
                  <c:v>3.4809973468005619</c:v>
                </c:pt>
                <c:pt idx="182">
                  <c:v>2.5262689379665568</c:v>
                </c:pt>
                <c:pt idx="183">
                  <c:v>2.7841496193565978</c:v>
                </c:pt>
                <c:pt idx="184">
                  <c:v>3.3852003768751708</c:v>
                </c:pt>
                <c:pt idx="185">
                  <c:v>1.6673374990580503</c:v>
                </c:pt>
                <c:pt idx="186">
                  <c:v>2.5262689379665209</c:v>
                </c:pt>
                <c:pt idx="187">
                  <c:v>1.693606437024572</c:v>
                </c:pt>
                <c:pt idx="188">
                  <c:v>2.414710605261261</c:v>
                </c:pt>
                <c:pt idx="189">
                  <c:v>3.2894034069499272</c:v>
                </c:pt>
                <c:pt idx="190">
                  <c:v>2.632573483078561</c:v>
                </c:pt>
                <c:pt idx="191">
                  <c:v>2.9304719680412745</c:v>
                </c:pt>
                <c:pt idx="192">
                  <c:v>2.8294212105225593</c:v>
                </c:pt>
                <c:pt idx="193">
                  <c:v>3.2841496193565991</c:v>
                </c:pt>
                <c:pt idx="194">
                  <c:v>1.3641852265019039</c:v>
                </c:pt>
                <c:pt idx="195">
                  <c:v>2.4252181804479491</c:v>
                </c:pt>
                <c:pt idx="196">
                  <c:v>1.3694390140952661</c:v>
                </c:pt>
                <c:pt idx="197">
                  <c:v>3.0315227255599186</c:v>
                </c:pt>
                <c:pt idx="198">
                  <c:v>1.6168121202986208</c:v>
                </c:pt>
                <c:pt idx="199">
                  <c:v>1.9862511343939242</c:v>
                </c:pt>
                <c:pt idx="200">
                  <c:v>1.2788958317632397</c:v>
                </c:pt>
                <c:pt idx="201">
                  <c:v>0.46523598402065269</c:v>
                </c:pt>
                <c:pt idx="202">
                  <c:v>0.40945681766796999</c:v>
                </c:pt>
                <c:pt idx="203">
                  <c:v>0.50525378759328976</c:v>
                </c:pt>
                <c:pt idx="204">
                  <c:v>0.106304545112005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2-4E5D-881F-D2420C941F75}"/>
            </c:ext>
          </c:extLst>
        </c:ser>
        <c:ser>
          <c:idx val="2"/>
          <c:order val="2"/>
          <c:tx>
            <c:v>270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Fig(2)'!$AJ$4:$AJ$182</c:f>
                <c:numCache>
                  <c:formatCode>General</c:formatCode>
                  <c:ptCount val="179"/>
                  <c:pt idx="0">
                    <c:v>0.37212833476401619</c:v>
                  </c:pt>
                  <c:pt idx="1">
                    <c:v>0.6430830829693599</c:v>
                  </c:pt>
                  <c:pt idx="2">
                    <c:v>0.65051306063766123</c:v>
                  </c:pt>
                  <c:pt idx="3">
                    <c:v>1.0003514623967846</c:v>
                  </c:pt>
                  <c:pt idx="4">
                    <c:v>0.71453675885484635</c:v>
                  </c:pt>
                  <c:pt idx="5">
                    <c:v>0.85744411062581349</c:v>
                  </c:pt>
                  <c:pt idx="6">
                    <c:v>0.14290735177096633</c:v>
                  </c:pt>
                  <c:pt idx="7">
                    <c:v>0.28581470354193828</c:v>
                  </c:pt>
                  <c:pt idx="8">
                    <c:v>0.14290735177097291</c:v>
                  </c:pt>
                  <c:pt idx="9">
                    <c:v>0.85744411062581549</c:v>
                  </c:pt>
                  <c:pt idx="10">
                    <c:v>0.21436102765645249</c:v>
                  </c:pt>
                  <c:pt idx="11">
                    <c:v>4.1733765212286306E-2</c:v>
                  </c:pt>
                  <c:pt idx="12">
                    <c:v>0.65051306063766123</c:v>
                  </c:pt>
                  <c:pt idx="13">
                    <c:v>0.1429073517709723</c:v>
                  </c:pt>
                  <c:pt idx="14">
                    <c:v>0.21436102765645562</c:v>
                  </c:pt>
                  <c:pt idx="15">
                    <c:v>0</c:v>
                  </c:pt>
                  <c:pt idx="16">
                    <c:v>0.8574441106258176</c:v>
                  </c:pt>
                  <c:pt idx="17">
                    <c:v>0.71453675885485135</c:v>
                  </c:pt>
                  <c:pt idx="18">
                    <c:v>0.64308308296936545</c:v>
                  </c:pt>
                  <c:pt idx="19">
                    <c:v>0.57162940708387722</c:v>
                  </c:pt>
                  <c:pt idx="20">
                    <c:v>0.1429073517709723</c:v>
                  </c:pt>
                  <c:pt idx="21">
                    <c:v>6.2803698347351005E-15</c:v>
                  </c:pt>
                  <c:pt idx="22">
                    <c:v>0.80085039007692504</c:v>
                  </c:pt>
                  <c:pt idx="23">
                    <c:v>0.28581470354193267</c:v>
                  </c:pt>
                  <c:pt idx="24">
                    <c:v>0.93632776417960217</c:v>
                  </c:pt>
                  <c:pt idx="25">
                    <c:v>0.65051306063766667</c:v>
                  </c:pt>
                  <c:pt idx="26">
                    <c:v>0.21436102765646847</c:v>
                  </c:pt>
                  <c:pt idx="27">
                    <c:v>0.50017573119838166</c:v>
                  </c:pt>
                  <c:pt idx="28">
                    <c:v>1.0718051382822733</c:v>
                  </c:pt>
                  <c:pt idx="29">
                    <c:v>1.0792351159505715</c:v>
                  </c:pt>
                  <c:pt idx="30">
                    <c:v>0.37212833476400442</c:v>
                  </c:pt>
                  <c:pt idx="31">
                    <c:v>0.142907351770966</c:v>
                  </c:pt>
                  <c:pt idx="32">
                    <c:v>0.14290735177095346</c:v>
                  </c:pt>
                  <c:pt idx="33">
                    <c:v>7.145367588548332E-2</c:v>
                  </c:pt>
                  <c:pt idx="34">
                    <c:v>0.142907351770966</c:v>
                  </c:pt>
                  <c:pt idx="35">
                    <c:v>0.42872205531290569</c:v>
                  </c:pt>
                  <c:pt idx="36">
                    <c:v>0.28581470354194488</c:v>
                  </c:pt>
                  <c:pt idx="37">
                    <c:v>0.35726837942741568</c:v>
                  </c:pt>
                  <c:pt idx="38">
                    <c:v>0.42872205531290569</c:v>
                  </c:pt>
                  <c:pt idx="39">
                    <c:v>0</c:v>
                  </c:pt>
                  <c:pt idx="40">
                    <c:v>0.42872205531290775</c:v>
                  </c:pt>
                  <c:pt idx="41">
                    <c:v>0.21436102765644963</c:v>
                  </c:pt>
                  <c:pt idx="42">
                    <c:v>0.5076057088666921</c:v>
                  </c:pt>
                  <c:pt idx="43">
                    <c:v>0.142907351770966</c:v>
                  </c:pt>
                  <c:pt idx="44">
                    <c:v>0.50017573119840519</c:v>
                  </c:pt>
                  <c:pt idx="45">
                    <c:v>0.50017573119840519</c:v>
                  </c:pt>
                  <c:pt idx="46">
                    <c:v>0.85744411062581138</c:v>
                  </c:pt>
                  <c:pt idx="47">
                    <c:v>0.28581470354194521</c:v>
                  </c:pt>
                  <c:pt idx="48">
                    <c:v>0.28581470354193234</c:v>
                  </c:pt>
                  <c:pt idx="49">
                    <c:v>0.50760570886668155</c:v>
                  </c:pt>
                  <c:pt idx="50">
                    <c:v>0.78599043474033004</c:v>
                  </c:pt>
                  <c:pt idx="51">
                    <c:v>0.35726837942741535</c:v>
                  </c:pt>
                  <c:pt idx="52">
                    <c:v>0.21436102765644932</c:v>
                  </c:pt>
                  <c:pt idx="53">
                    <c:v>0</c:v>
                  </c:pt>
                  <c:pt idx="54">
                    <c:v>0.65794303830598011</c:v>
                  </c:pt>
                  <c:pt idx="55">
                    <c:v>1.0718051382822849</c:v>
                  </c:pt>
                  <c:pt idx="56">
                    <c:v>0.28581470354195776</c:v>
                  </c:pt>
                  <c:pt idx="57">
                    <c:v>0.57162940708386323</c:v>
                  </c:pt>
                  <c:pt idx="58">
                    <c:v>0.79342041240866279</c:v>
                  </c:pt>
                  <c:pt idx="59">
                    <c:v>0.285814703541932</c:v>
                  </c:pt>
                  <c:pt idx="60">
                    <c:v>0.92889778651131782</c:v>
                  </c:pt>
                  <c:pt idx="61">
                    <c:v>0.35726837942740275</c:v>
                  </c:pt>
                  <c:pt idx="62">
                    <c:v>0.7859904347403277</c:v>
                  </c:pt>
                  <c:pt idx="63">
                    <c:v>0.6430830829693378</c:v>
                  </c:pt>
                  <c:pt idx="64">
                    <c:v>1.0718051382822618</c:v>
                  </c:pt>
                  <c:pt idx="65">
                    <c:v>0.142907351770966</c:v>
                  </c:pt>
                  <c:pt idx="66">
                    <c:v>0.50017573119839809</c:v>
                  </c:pt>
                  <c:pt idx="67">
                    <c:v>0.142907351770966</c:v>
                  </c:pt>
                  <c:pt idx="68">
                    <c:v>7.1453675885470441E-2</c:v>
                  </c:pt>
                  <c:pt idx="69">
                    <c:v>0.50760570886667289</c:v>
                  </c:pt>
                  <c:pt idx="70">
                    <c:v>0.57162940708389121</c:v>
                  </c:pt>
                  <c:pt idx="71">
                    <c:v>0.21436102765646189</c:v>
                  </c:pt>
                  <c:pt idx="72">
                    <c:v>0.50017573119839098</c:v>
                  </c:pt>
                  <c:pt idx="73">
                    <c:v>0.35726837942742823</c:v>
                  </c:pt>
                  <c:pt idx="74">
                    <c:v>0.14290735177099176</c:v>
                  </c:pt>
                  <c:pt idx="75">
                    <c:v>0.5001757311984194</c:v>
                  </c:pt>
                  <c:pt idx="76">
                    <c:v>0.14290735177099176</c:v>
                  </c:pt>
                  <c:pt idx="77">
                    <c:v>0.3572683794274279</c:v>
                  </c:pt>
                  <c:pt idx="78">
                    <c:v>0.57905938475214469</c:v>
                  </c:pt>
                  <c:pt idx="79">
                    <c:v>0.6430830829693337</c:v>
                  </c:pt>
                  <c:pt idx="80">
                    <c:v>0.6430830829693599</c:v>
                  </c:pt>
                  <c:pt idx="81">
                    <c:v>0.92889778651129495</c:v>
                  </c:pt>
                  <c:pt idx="82">
                    <c:v>0.78599043474032548</c:v>
                  </c:pt>
                  <c:pt idx="83">
                    <c:v>0.3572683794274279</c:v>
                  </c:pt>
                  <c:pt idx="84">
                    <c:v>0.142907351770966</c:v>
                  </c:pt>
                  <c:pt idx="85">
                    <c:v>7.1453675885495879E-2</c:v>
                  </c:pt>
                  <c:pt idx="86">
                    <c:v>0.57162940708386634</c:v>
                  </c:pt>
                  <c:pt idx="87">
                    <c:v>0.50760570886668155</c:v>
                  </c:pt>
                  <c:pt idx="88">
                    <c:v>0.43615203298117411</c:v>
                  </c:pt>
                  <c:pt idx="89">
                    <c:v>0.79342041240861128</c:v>
                  </c:pt>
                  <c:pt idx="90">
                    <c:v>0.2069310499881781</c:v>
                  </c:pt>
                  <c:pt idx="91">
                    <c:v>1.0003514623967393</c:v>
                  </c:pt>
                  <c:pt idx="92">
                    <c:v>0.28581470354193234</c:v>
                  </c:pt>
                  <c:pt idx="93">
                    <c:v>0.14290735177099176</c:v>
                  </c:pt>
                  <c:pt idx="94">
                    <c:v>0.71453675885485879</c:v>
                  </c:pt>
                  <c:pt idx="95">
                    <c:v>0.42872205531289803</c:v>
                  </c:pt>
                  <c:pt idx="96">
                    <c:v>0.64308308296936267</c:v>
                  </c:pt>
                  <c:pt idx="97">
                    <c:v>0.3572683794274279</c:v>
                  </c:pt>
                  <c:pt idx="98">
                    <c:v>0.37212833476399609</c:v>
                  </c:pt>
                  <c:pt idx="99">
                    <c:v>0.42872205531289864</c:v>
                  </c:pt>
                  <c:pt idx="100">
                    <c:v>0.43615203298120464</c:v>
                  </c:pt>
                  <c:pt idx="101">
                    <c:v>0.42872205531292379</c:v>
                  </c:pt>
                  <c:pt idx="102">
                    <c:v>0.50017573119842118</c:v>
                  </c:pt>
                  <c:pt idx="103">
                    <c:v>0.44358201064952024</c:v>
                  </c:pt>
                  <c:pt idx="104">
                    <c:v>0.6430830829693599</c:v>
                  </c:pt>
                  <c:pt idx="105">
                    <c:v>1.0003514623967606</c:v>
                  </c:pt>
                  <c:pt idx="106">
                    <c:v>1.07180513828226</c:v>
                  </c:pt>
                  <c:pt idx="107">
                    <c:v>1.0003514623967624</c:v>
                  </c:pt>
                  <c:pt idx="108">
                    <c:v>0.85744411062579584</c:v>
                  </c:pt>
                  <c:pt idx="109">
                    <c:v>1.0003514623967873</c:v>
                  </c:pt>
                  <c:pt idx="110">
                    <c:v>7.1453675885521636E-2</c:v>
                  </c:pt>
                  <c:pt idx="111">
                    <c:v>0.2143610276564622</c:v>
                  </c:pt>
                  <c:pt idx="112">
                    <c:v>0.42872205531287255</c:v>
                  </c:pt>
                  <c:pt idx="113">
                    <c:v>0.80085039007689407</c:v>
                  </c:pt>
                  <c:pt idx="114">
                    <c:v>0.35726837942745332</c:v>
                  </c:pt>
                  <c:pt idx="115">
                    <c:v>1.0003514623967891</c:v>
                  </c:pt>
                  <c:pt idx="116">
                    <c:v>0.42872205531292379</c:v>
                  </c:pt>
                  <c:pt idx="117">
                    <c:v>1.1432588141677793</c:v>
                  </c:pt>
                  <c:pt idx="118">
                    <c:v>0.14290735177094058</c:v>
                  </c:pt>
                  <c:pt idx="119">
                    <c:v>0.57162940708381349</c:v>
                  </c:pt>
                  <c:pt idx="120">
                    <c:v>0.85744411062579484</c:v>
                  </c:pt>
                  <c:pt idx="121">
                    <c:v>0.42872205531287322</c:v>
                  </c:pt>
                  <c:pt idx="122">
                    <c:v>0.14290735177099112</c:v>
                  </c:pt>
                  <c:pt idx="123">
                    <c:v>0.78599043474032548</c:v>
                  </c:pt>
                  <c:pt idx="124">
                    <c:v>0.92889778651131805</c:v>
                  </c:pt>
                  <c:pt idx="125">
                    <c:v>1.0718051382822584</c:v>
                  </c:pt>
                  <c:pt idx="126">
                    <c:v>0.21436102765641102</c:v>
                  </c:pt>
                  <c:pt idx="127">
                    <c:v>0.35726837942740308</c:v>
                  </c:pt>
                  <c:pt idx="128">
                    <c:v>0.64308308296933225</c:v>
                  </c:pt>
                  <c:pt idx="129">
                    <c:v>0.57162940708386634</c:v>
                  </c:pt>
                  <c:pt idx="130">
                    <c:v>0.35726837942745332</c:v>
                  </c:pt>
                  <c:pt idx="131">
                    <c:v>9.3743608890344735E-2</c:v>
                  </c:pt>
                  <c:pt idx="132">
                    <c:v>0.50017573119844605</c:v>
                  </c:pt>
                  <c:pt idx="133">
                    <c:v>0.79342041240863592</c:v>
                  </c:pt>
                  <c:pt idx="134">
                    <c:v>0.21436102765646253</c:v>
                  </c:pt>
                  <c:pt idx="135">
                    <c:v>0.71453675885480605</c:v>
                  </c:pt>
                  <c:pt idx="136">
                    <c:v>0.79342041240858441</c:v>
                  </c:pt>
                  <c:pt idx="137">
                    <c:v>0.21436102765646189</c:v>
                  </c:pt>
                  <c:pt idx="138">
                    <c:v>0.50017573119844783</c:v>
                  </c:pt>
                  <c:pt idx="139">
                    <c:v>0.2143610276564622</c:v>
                  </c:pt>
                  <c:pt idx="140">
                    <c:v>7.1453675885520998E-2</c:v>
                  </c:pt>
                  <c:pt idx="141">
                    <c:v>0.35726837942745426</c:v>
                  </c:pt>
                  <c:pt idx="142">
                    <c:v>0.6430830829693861</c:v>
                  </c:pt>
                  <c:pt idx="143">
                    <c:v>1.000351462396837</c:v>
                  </c:pt>
                  <c:pt idx="144">
                    <c:v>0.72196673652321297</c:v>
                  </c:pt>
                  <c:pt idx="145">
                    <c:v>1.14325881416778</c:v>
                  </c:pt>
                  <c:pt idx="146">
                    <c:v>0.21436102765646159</c:v>
                  </c:pt>
                  <c:pt idx="147">
                    <c:v>0.50760570886670431</c:v>
                  </c:pt>
                  <c:pt idx="148">
                    <c:v>0.35726837942745332</c:v>
                  </c:pt>
                  <c:pt idx="149">
                    <c:v>0.6430830829693378</c:v>
                  </c:pt>
                  <c:pt idx="150">
                    <c:v>0.21436102765646189</c:v>
                  </c:pt>
                  <c:pt idx="151">
                    <c:v>0.21436102765641102</c:v>
                  </c:pt>
                  <c:pt idx="152">
                    <c:v>0.21436102765641102</c:v>
                  </c:pt>
                  <c:pt idx="153">
                    <c:v>0.14290735177099176</c:v>
                  </c:pt>
                  <c:pt idx="154">
                    <c:v>0.42872205531287355</c:v>
                  </c:pt>
                  <c:pt idx="155">
                    <c:v>0.35726837942740275</c:v>
                  </c:pt>
                  <c:pt idx="156">
                    <c:v>1.1432588141677793</c:v>
                  </c:pt>
                  <c:pt idx="157">
                    <c:v>0.92889778651131882</c:v>
                  </c:pt>
                  <c:pt idx="158">
                    <c:v>0.86487408829405743</c:v>
                  </c:pt>
                  <c:pt idx="159">
                    <c:v>7.1453675885470289E-2</c:v>
                  </c:pt>
                  <c:pt idx="160">
                    <c:v>0.7219667365231669</c:v>
                  </c:pt>
                  <c:pt idx="161">
                    <c:v>0.66537301597426113</c:v>
                  </c:pt>
                  <c:pt idx="162">
                    <c:v>0.78599043474032604</c:v>
                  </c:pt>
                  <c:pt idx="163">
                    <c:v>0.6430830829693337</c:v>
                  </c:pt>
                  <c:pt idx="164">
                    <c:v>0.44358201064949965</c:v>
                  </c:pt>
                  <c:pt idx="165">
                    <c:v>0.6430830829693357</c:v>
                  </c:pt>
                  <c:pt idx="166">
                    <c:v>0.50017573119839454</c:v>
                  </c:pt>
                  <c:pt idx="167">
                    <c:v>0.5716294070839153</c:v>
                  </c:pt>
                  <c:pt idx="168">
                    <c:v>5.0792551706562359E-14</c:v>
                  </c:pt>
                  <c:pt idx="169">
                    <c:v>0.14290735177099145</c:v>
                  </c:pt>
                  <c:pt idx="170">
                    <c:v>0.14290735177094074</c:v>
                  </c:pt>
                  <c:pt idx="171">
                    <c:v>0.57162940708391485</c:v>
                  </c:pt>
                  <c:pt idx="172">
                    <c:v>0.22922098299307744</c:v>
                  </c:pt>
                  <c:pt idx="173">
                    <c:v>0.14290735177094094</c:v>
                  </c:pt>
                  <c:pt idx="174">
                    <c:v>7.1453675885470441E-2</c:v>
                  </c:pt>
                  <c:pt idx="175">
                    <c:v>0.14290735177099143</c:v>
                  </c:pt>
                  <c:pt idx="176">
                    <c:v>0.35726837942740303</c:v>
                  </c:pt>
                  <c:pt idx="177">
                    <c:v>0.64308308296938566</c:v>
                  </c:pt>
                  <c:pt idx="178">
                    <c:v>7.1453675885470469E-2</c:v>
                  </c:pt>
                </c:numCache>
              </c:numRef>
            </c:plus>
            <c:minus>
              <c:numRef>
                <c:f>'[1]Raw data Fig(2)'!$AJ$4:$AJ$182</c:f>
                <c:numCache>
                  <c:formatCode>General</c:formatCode>
                  <c:ptCount val="179"/>
                  <c:pt idx="0">
                    <c:v>0.37212833476401619</c:v>
                  </c:pt>
                  <c:pt idx="1">
                    <c:v>0.6430830829693599</c:v>
                  </c:pt>
                  <c:pt idx="2">
                    <c:v>0.65051306063766123</c:v>
                  </c:pt>
                  <c:pt idx="3">
                    <c:v>1.0003514623967846</c:v>
                  </c:pt>
                  <c:pt idx="4">
                    <c:v>0.71453675885484635</c:v>
                  </c:pt>
                  <c:pt idx="5">
                    <c:v>0.85744411062581349</c:v>
                  </c:pt>
                  <c:pt idx="6">
                    <c:v>0.14290735177096633</c:v>
                  </c:pt>
                  <c:pt idx="7">
                    <c:v>0.28581470354193828</c:v>
                  </c:pt>
                  <c:pt idx="8">
                    <c:v>0.14290735177097291</c:v>
                  </c:pt>
                  <c:pt idx="9">
                    <c:v>0.85744411062581549</c:v>
                  </c:pt>
                  <c:pt idx="10">
                    <c:v>0.21436102765645249</c:v>
                  </c:pt>
                  <c:pt idx="11">
                    <c:v>4.1733765212286306E-2</c:v>
                  </c:pt>
                  <c:pt idx="12">
                    <c:v>0.65051306063766123</c:v>
                  </c:pt>
                  <c:pt idx="13">
                    <c:v>0.1429073517709723</c:v>
                  </c:pt>
                  <c:pt idx="14">
                    <c:v>0.21436102765645562</c:v>
                  </c:pt>
                  <c:pt idx="15">
                    <c:v>0</c:v>
                  </c:pt>
                  <c:pt idx="16">
                    <c:v>0.8574441106258176</c:v>
                  </c:pt>
                  <c:pt idx="17">
                    <c:v>0.71453675885485135</c:v>
                  </c:pt>
                  <c:pt idx="18">
                    <c:v>0.64308308296936545</c:v>
                  </c:pt>
                  <c:pt idx="19">
                    <c:v>0.57162940708387722</c:v>
                  </c:pt>
                  <c:pt idx="20">
                    <c:v>0.1429073517709723</c:v>
                  </c:pt>
                  <c:pt idx="21">
                    <c:v>6.2803698347351005E-15</c:v>
                  </c:pt>
                  <c:pt idx="22">
                    <c:v>0.80085039007692504</c:v>
                  </c:pt>
                  <c:pt idx="23">
                    <c:v>0.28581470354193267</c:v>
                  </c:pt>
                  <c:pt idx="24">
                    <c:v>0.93632776417960217</c:v>
                  </c:pt>
                  <c:pt idx="25">
                    <c:v>0.65051306063766667</c:v>
                  </c:pt>
                  <c:pt idx="26">
                    <c:v>0.21436102765646847</c:v>
                  </c:pt>
                  <c:pt idx="27">
                    <c:v>0.50017573119838166</c:v>
                  </c:pt>
                  <c:pt idx="28">
                    <c:v>1.0718051382822733</c:v>
                  </c:pt>
                  <c:pt idx="29">
                    <c:v>1.0792351159505715</c:v>
                  </c:pt>
                  <c:pt idx="30">
                    <c:v>0.37212833476400442</c:v>
                  </c:pt>
                  <c:pt idx="31">
                    <c:v>0.142907351770966</c:v>
                  </c:pt>
                  <c:pt idx="32">
                    <c:v>0.14290735177095346</c:v>
                  </c:pt>
                  <c:pt idx="33">
                    <c:v>7.145367588548332E-2</c:v>
                  </c:pt>
                  <c:pt idx="34">
                    <c:v>0.142907351770966</c:v>
                  </c:pt>
                  <c:pt idx="35">
                    <c:v>0.42872205531290569</c:v>
                  </c:pt>
                  <c:pt idx="36">
                    <c:v>0.28581470354194488</c:v>
                  </c:pt>
                  <c:pt idx="37">
                    <c:v>0.35726837942741568</c:v>
                  </c:pt>
                  <c:pt idx="38">
                    <c:v>0.42872205531290569</c:v>
                  </c:pt>
                  <c:pt idx="39">
                    <c:v>0</c:v>
                  </c:pt>
                  <c:pt idx="40">
                    <c:v>0.42872205531290775</c:v>
                  </c:pt>
                  <c:pt idx="41">
                    <c:v>0.21436102765644963</c:v>
                  </c:pt>
                  <c:pt idx="42">
                    <c:v>0.5076057088666921</c:v>
                  </c:pt>
                  <c:pt idx="43">
                    <c:v>0.142907351770966</c:v>
                  </c:pt>
                  <c:pt idx="44">
                    <c:v>0.50017573119840519</c:v>
                  </c:pt>
                  <c:pt idx="45">
                    <c:v>0.50017573119840519</c:v>
                  </c:pt>
                  <c:pt idx="46">
                    <c:v>0.85744411062581138</c:v>
                  </c:pt>
                  <c:pt idx="47">
                    <c:v>0.28581470354194521</c:v>
                  </c:pt>
                  <c:pt idx="48">
                    <c:v>0.28581470354193234</c:v>
                  </c:pt>
                  <c:pt idx="49">
                    <c:v>0.50760570886668155</c:v>
                  </c:pt>
                  <c:pt idx="50">
                    <c:v>0.78599043474033004</c:v>
                  </c:pt>
                  <c:pt idx="51">
                    <c:v>0.35726837942741535</c:v>
                  </c:pt>
                  <c:pt idx="52">
                    <c:v>0.21436102765644932</c:v>
                  </c:pt>
                  <c:pt idx="53">
                    <c:v>0</c:v>
                  </c:pt>
                  <c:pt idx="54">
                    <c:v>0.65794303830598011</c:v>
                  </c:pt>
                  <c:pt idx="55">
                    <c:v>1.0718051382822849</c:v>
                  </c:pt>
                  <c:pt idx="56">
                    <c:v>0.28581470354195776</c:v>
                  </c:pt>
                  <c:pt idx="57">
                    <c:v>0.57162940708386323</c:v>
                  </c:pt>
                  <c:pt idx="58">
                    <c:v>0.79342041240866279</c:v>
                  </c:pt>
                  <c:pt idx="59">
                    <c:v>0.285814703541932</c:v>
                  </c:pt>
                  <c:pt idx="60">
                    <c:v>0.92889778651131782</c:v>
                  </c:pt>
                  <c:pt idx="61">
                    <c:v>0.35726837942740275</c:v>
                  </c:pt>
                  <c:pt idx="62">
                    <c:v>0.7859904347403277</c:v>
                  </c:pt>
                  <c:pt idx="63">
                    <c:v>0.6430830829693378</c:v>
                  </c:pt>
                  <c:pt idx="64">
                    <c:v>1.0718051382822618</c:v>
                  </c:pt>
                  <c:pt idx="65">
                    <c:v>0.142907351770966</c:v>
                  </c:pt>
                  <c:pt idx="66">
                    <c:v>0.50017573119839809</c:v>
                  </c:pt>
                  <c:pt idx="67">
                    <c:v>0.142907351770966</c:v>
                  </c:pt>
                  <c:pt idx="68">
                    <c:v>7.1453675885470441E-2</c:v>
                  </c:pt>
                  <c:pt idx="69">
                    <c:v>0.50760570886667289</c:v>
                  </c:pt>
                  <c:pt idx="70">
                    <c:v>0.57162940708389121</c:v>
                  </c:pt>
                  <c:pt idx="71">
                    <c:v>0.21436102765646189</c:v>
                  </c:pt>
                  <c:pt idx="72">
                    <c:v>0.50017573119839098</c:v>
                  </c:pt>
                  <c:pt idx="73">
                    <c:v>0.35726837942742823</c:v>
                  </c:pt>
                  <c:pt idx="74">
                    <c:v>0.14290735177099176</c:v>
                  </c:pt>
                  <c:pt idx="75">
                    <c:v>0.5001757311984194</c:v>
                  </c:pt>
                  <c:pt idx="76">
                    <c:v>0.14290735177099176</c:v>
                  </c:pt>
                  <c:pt idx="77">
                    <c:v>0.3572683794274279</c:v>
                  </c:pt>
                  <c:pt idx="78">
                    <c:v>0.57905938475214469</c:v>
                  </c:pt>
                  <c:pt idx="79">
                    <c:v>0.6430830829693337</c:v>
                  </c:pt>
                  <c:pt idx="80">
                    <c:v>0.6430830829693599</c:v>
                  </c:pt>
                  <c:pt idx="81">
                    <c:v>0.92889778651129495</c:v>
                  </c:pt>
                  <c:pt idx="82">
                    <c:v>0.78599043474032548</c:v>
                  </c:pt>
                  <c:pt idx="83">
                    <c:v>0.3572683794274279</c:v>
                  </c:pt>
                  <c:pt idx="84">
                    <c:v>0.142907351770966</c:v>
                  </c:pt>
                  <c:pt idx="85">
                    <c:v>7.1453675885495879E-2</c:v>
                  </c:pt>
                  <c:pt idx="86">
                    <c:v>0.57162940708386634</c:v>
                  </c:pt>
                  <c:pt idx="87">
                    <c:v>0.50760570886668155</c:v>
                  </c:pt>
                  <c:pt idx="88">
                    <c:v>0.43615203298117411</c:v>
                  </c:pt>
                  <c:pt idx="89">
                    <c:v>0.79342041240861128</c:v>
                  </c:pt>
                  <c:pt idx="90">
                    <c:v>0.2069310499881781</c:v>
                  </c:pt>
                  <c:pt idx="91">
                    <c:v>1.0003514623967393</c:v>
                  </c:pt>
                  <c:pt idx="92">
                    <c:v>0.28581470354193234</c:v>
                  </c:pt>
                  <c:pt idx="93">
                    <c:v>0.14290735177099176</c:v>
                  </c:pt>
                  <c:pt idx="94">
                    <c:v>0.71453675885485879</c:v>
                  </c:pt>
                  <c:pt idx="95">
                    <c:v>0.42872205531289803</c:v>
                  </c:pt>
                  <c:pt idx="96">
                    <c:v>0.64308308296936267</c:v>
                  </c:pt>
                  <c:pt idx="97">
                    <c:v>0.3572683794274279</c:v>
                  </c:pt>
                  <c:pt idx="98">
                    <c:v>0.37212833476399609</c:v>
                  </c:pt>
                  <c:pt idx="99">
                    <c:v>0.42872205531289864</c:v>
                  </c:pt>
                  <c:pt idx="100">
                    <c:v>0.43615203298120464</c:v>
                  </c:pt>
                  <c:pt idx="101">
                    <c:v>0.42872205531292379</c:v>
                  </c:pt>
                  <c:pt idx="102">
                    <c:v>0.50017573119842118</c:v>
                  </c:pt>
                  <c:pt idx="103">
                    <c:v>0.44358201064952024</c:v>
                  </c:pt>
                  <c:pt idx="104">
                    <c:v>0.6430830829693599</c:v>
                  </c:pt>
                  <c:pt idx="105">
                    <c:v>1.0003514623967606</c:v>
                  </c:pt>
                  <c:pt idx="106">
                    <c:v>1.07180513828226</c:v>
                  </c:pt>
                  <c:pt idx="107">
                    <c:v>1.0003514623967624</c:v>
                  </c:pt>
                  <c:pt idx="108">
                    <c:v>0.85744411062579584</c:v>
                  </c:pt>
                  <c:pt idx="109">
                    <c:v>1.0003514623967873</c:v>
                  </c:pt>
                  <c:pt idx="110">
                    <c:v>7.1453675885521636E-2</c:v>
                  </c:pt>
                  <c:pt idx="111">
                    <c:v>0.2143610276564622</c:v>
                  </c:pt>
                  <c:pt idx="112">
                    <c:v>0.42872205531287255</c:v>
                  </c:pt>
                  <c:pt idx="113">
                    <c:v>0.80085039007689407</c:v>
                  </c:pt>
                  <c:pt idx="114">
                    <c:v>0.35726837942745332</c:v>
                  </c:pt>
                  <c:pt idx="115">
                    <c:v>1.0003514623967891</c:v>
                  </c:pt>
                  <c:pt idx="116">
                    <c:v>0.42872205531292379</c:v>
                  </c:pt>
                  <c:pt idx="117">
                    <c:v>1.1432588141677793</c:v>
                  </c:pt>
                  <c:pt idx="118">
                    <c:v>0.14290735177094058</c:v>
                  </c:pt>
                  <c:pt idx="119">
                    <c:v>0.57162940708381349</c:v>
                  </c:pt>
                  <c:pt idx="120">
                    <c:v>0.85744411062579484</c:v>
                  </c:pt>
                  <c:pt idx="121">
                    <c:v>0.42872205531287322</c:v>
                  </c:pt>
                  <c:pt idx="122">
                    <c:v>0.14290735177099112</c:v>
                  </c:pt>
                  <c:pt idx="123">
                    <c:v>0.78599043474032548</c:v>
                  </c:pt>
                  <c:pt idx="124">
                    <c:v>0.92889778651131805</c:v>
                  </c:pt>
                  <c:pt idx="125">
                    <c:v>1.0718051382822584</c:v>
                  </c:pt>
                  <c:pt idx="126">
                    <c:v>0.21436102765641102</c:v>
                  </c:pt>
                  <c:pt idx="127">
                    <c:v>0.35726837942740308</c:v>
                  </c:pt>
                  <c:pt idx="128">
                    <c:v>0.64308308296933225</c:v>
                  </c:pt>
                  <c:pt idx="129">
                    <c:v>0.57162940708386634</c:v>
                  </c:pt>
                  <c:pt idx="130">
                    <c:v>0.35726837942745332</c:v>
                  </c:pt>
                  <c:pt idx="131">
                    <c:v>9.3743608890344735E-2</c:v>
                  </c:pt>
                  <c:pt idx="132">
                    <c:v>0.50017573119844605</c:v>
                  </c:pt>
                  <c:pt idx="133">
                    <c:v>0.79342041240863592</c:v>
                  </c:pt>
                  <c:pt idx="134">
                    <c:v>0.21436102765646253</c:v>
                  </c:pt>
                  <c:pt idx="135">
                    <c:v>0.71453675885480605</c:v>
                  </c:pt>
                  <c:pt idx="136">
                    <c:v>0.79342041240858441</c:v>
                  </c:pt>
                  <c:pt idx="137">
                    <c:v>0.21436102765646189</c:v>
                  </c:pt>
                  <c:pt idx="138">
                    <c:v>0.50017573119844783</c:v>
                  </c:pt>
                  <c:pt idx="139">
                    <c:v>0.2143610276564622</c:v>
                  </c:pt>
                  <c:pt idx="140">
                    <c:v>7.1453675885520998E-2</c:v>
                  </c:pt>
                  <c:pt idx="141">
                    <c:v>0.35726837942745426</c:v>
                  </c:pt>
                  <c:pt idx="142">
                    <c:v>0.6430830829693861</c:v>
                  </c:pt>
                  <c:pt idx="143">
                    <c:v>1.000351462396837</c:v>
                  </c:pt>
                  <c:pt idx="144">
                    <c:v>0.72196673652321297</c:v>
                  </c:pt>
                  <c:pt idx="145">
                    <c:v>1.14325881416778</c:v>
                  </c:pt>
                  <c:pt idx="146">
                    <c:v>0.21436102765646159</c:v>
                  </c:pt>
                  <c:pt idx="147">
                    <c:v>0.50760570886670431</c:v>
                  </c:pt>
                  <c:pt idx="148">
                    <c:v>0.35726837942745332</c:v>
                  </c:pt>
                  <c:pt idx="149">
                    <c:v>0.6430830829693378</c:v>
                  </c:pt>
                  <c:pt idx="150">
                    <c:v>0.21436102765646189</c:v>
                  </c:pt>
                  <c:pt idx="151">
                    <c:v>0.21436102765641102</c:v>
                  </c:pt>
                  <c:pt idx="152">
                    <c:v>0.21436102765641102</c:v>
                  </c:pt>
                  <c:pt idx="153">
                    <c:v>0.14290735177099176</c:v>
                  </c:pt>
                  <c:pt idx="154">
                    <c:v>0.42872205531287355</c:v>
                  </c:pt>
                  <c:pt idx="155">
                    <c:v>0.35726837942740275</c:v>
                  </c:pt>
                  <c:pt idx="156">
                    <c:v>1.1432588141677793</c:v>
                  </c:pt>
                  <c:pt idx="157">
                    <c:v>0.92889778651131882</c:v>
                  </c:pt>
                  <c:pt idx="158">
                    <c:v>0.86487408829405743</c:v>
                  </c:pt>
                  <c:pt idx="159">
                    <c:v>7.1453675885470289E-2</c:v>
                  </c:pt>
                  <c:pt idx="160">
                    <c:v>0.7219667365231669</c:v>
                  </c:pt>
                  <c:pt idx="161">
                    <c:v>0.66537301597426113</c:v>
                  </c:pt>
                  <c:pt idx="162">
                    <c:v>0.78599043474032604</c:v>
                  </c:pt>
                  <c:pt idx="163">
                    <c:v>0.6430830829693337</c:v>
                  </c:pt>
                  <c:pt idx="164">
                    <c:v>0.44358201064949965</c:v>
                  </c:pt>
                  <c:pt idx="165">
                    <c:v>0.6430830829693357</c:v>
                  </c:pt>
                  <c:pt idx="166">
                    <c:v>0.50017573119839454</c:v>
                  </c:pt>
                  <c:pt idx="167">
                    <c:v>0.5716294070839153</c:v>
                  </c:pt>
                  <c:pt idx="168">
                    <c:v>5.0792551706562359E-14</c:v>
                  </c:pt>
                  <c:pt idx="169">
                    <c:v>0.14290735177099145</c:v>
                  </c:pt>
                  <c:pt idx="170">
                    <c:v>0.14290735177094074</c:v>
                  </c:pt>
                  <c:pt idx="171">
                    <c:v>0.57162940708391485</c:v>
                  </c:pt>
                  <c:pt idx="172">
                    <c:v>0.22922098299307744</c:v>
                  </c:pt>
                  <c:pt idx="173">
                    <c:v>0.14290735177094094</c:v>
                  </c:pt>
                  <c:pt idx="174">
                    <c:v>7.1453675885470441E-2</c:v>
                  </c:pt>
                  <c:pt idx="175">
                    <c:v>0.14290735177099143</c:v>
                  </c:pt>
                  <c:pt idx="176">
                    <c:v>0.35726837942740303</c:v>
                  </c:pt>
                  <c:pt idx="177">
                    <c:v>0.64308308296938566</c:v>
                  </c:pt>
                  <c:pt idx="178">
                    <c:v>7.1453675885470469E-2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Fig(2)'!$AH$4:$AH$182</c:f>
                <c:numCache>
                  <c:formatCode>General</c:formatCode>
                  <c:ptCount val="1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</c:numCache>
              </c:numRef>
            </c:plus>
            <c:minus>
              <c:numRef>
                <c:f>'[1]Raw data Fig(2)'!$AH$4:$AH$182</c:f>
                <c:numCache>
                  <c:formatCode>General</c:formatCode>
                  <c:ptCount val="1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Fig(2)'!$AE$4:$AE$182</c:f>
              <c:numCache>
                <c:formatCode>General</c:formatCode>
                <c:ptCount val="17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</c:numCache>
            </c:numRef>
          </c:xVal>
          <c:yVal>
            <c:numRef>
              <c:f>'[1]Raw data Fig(2)'!$AG$4:$AG$182</c:f>
              <c:numCache>
                <c:formatCode>General</c:formatCode>
                <c:ptCount val="179"/>
                <c:pt idx="0">
                  <c:v>4.5873018919125634</c:v>
                </c:pt>
                <c:pt idx="1">
                  <c:v>3.5873018919125617</c:v>
                </c:pt>
                <c:pt idx="2">
                  <c:v>3.3904541644685535</c:v>
                </c:pt>
                <c:pt idx="3">
                  <c:v>2.7283704530039197</c:v>
                </c:pt>
                <c:pt idx="4">
                  <c:v>3.4357257556345653</c:v>
                </c:pt>
                <c:pt idx="5">
                  <c:v>3.3346749981159016</c:v>
                </c:pt>
                <c:pt idx="6">
                  <c:v>2.7283704530039206</c:v>
                </c:pt>
                <c:pt idx="7">
                  <c:v>3.1325734830785752</c:v>
                </c:pt>
                <c:pt idx="8">
                  <c:v>3.738878028190558</c:v>
                </c:pt>
                <c:pt idx="9">
                  <c:v>3.0315227255599089</c:v>
                </c:pt>
                <c:pt idx="10">
                  <c:v>2.9809973468005806</c:v>
                </c:pt>
                <c:pt idx="11">
                  <c:v>3.1830988618379052</c:v>
                </c:pt>
                <c:pt idx="12">
                  <c:v>2.9862511343938962</c:v>
                </c:pt>
                <c:pt idx="13">
                  <c:v>3.5367765131532303</c:v>
                </c:pt>
                <c:pt idx="14">
                  <c:v>2.374692801688596</c:v>
                </c:pt>
                <c:pt idx="15">
                  <c:v>4.1430810582652136</c:v>
                </c:pt>
                <c:pt idx="16">
                  <c:v>2.8294212105225816</c:v>
                </c:pt>
                <c:pt idx="17">
                  <c:v>3.4357257556345688</c:v>
                </c:pt>
                <c:pt idx="18">
                  <c:v>3.4862511343938998</c:v>
                </c:pt>
                <c:pt idx="19">
                  <c:v>2.4252181804479309</c:v>
                </c:pt>
                <c:pt idx="20">
                  <c:v>4.1430810582652082</c:v>
                </c:pt>
                <c:pt idx="21">
                  <c:v>1.8189136353359483</c:v>
                </c:pt>
                <c:pt idx="22">
                  <c:v>3.5767943167259171</c:v>
                </c:pt>
                <c:pt idx="23">
                  <c:v>3.334674998115903</c:v>
                </c:pt>
                <c:pt idx="24">
                  <c:v>3.0873018919125652</c:v>
                </c:pt>
                <c:pt idx="25">
                  <c:v>3.3799465892819196</c:v>
                </c:pt>
                <c:pt idx="26">
                  <c:v>3.385200376875229</c:v>
                </c:pt>
                <c:pt idx="27">
                  <c:v>3.5873018919125572</c:v>
                </c:pt>
                <c:pt idx="28">
                  <c:v>2.8799465892819258</c:v>
                </c:pt>
                <c:pt idx="29">
                  <c:v>3.480997346800577</c:v>
                </c:pt>
                <c:pt idx="30">
                  <c:v>2.385200376875233</c:v>
                </c:pt>
                <c:pt idx="31">
                  <c:v>2.6273196954852542</c:v>
                </c:pt>
                <c:pt idx="32">
                  <c:v>3.738878028190558</c:v>
                </c:pt>
                <c:pt idx="33">
                  <c:v>3.1830988618379106</c:v>
                </c:pt>
                <c:pt idx="34">
                  <c:v>2.8294212105225771</c:v>
                </c:pt>
                <c:pt idx="35">
                  <c:v>2.9304719680412479</c:v>
                </c:pt>
                <c:pt idx="36">
                  <c:v>2.9304719680412479</c:v>
                </c:pt>
                <c:pt idx="37">
                  <c:v>2.5767943167259233</c:v>
                </c:pt>
                <c:pt idx="38">
                  <c:v>2.9304719680412479</c:v>
                </c:pt>
                <c:pt idx="39">
                  <c:v>3.9409795432278902</c:v>
                </c:pt>
                <c:pt idx="40">
                  <c:v>2.3241674229292606</c:v>
                </c:pt>
                <c:pt idx="41">
                  <c:v>3.4862511343938953</c:v>
                </c:pt>
                <c:pt idx="42">
                  <c:v>3.0767943167259224</c:v>
                </c:pt>
                <c:pt idx="43">
                  <c:v>3.1325734830785801</c:v>
                </c:pt>
                <c:pt idx="44">
                  <c:v>3.4862511343938953</c:v>
                </c:pt>
                <c:pt idx="45">
                  <c:v>3.0820481043192491</c:v>
                </c:pt>
                <c:pt idx="46">
                  <c:v>3.5367765131532165</c:v>
                </c:pt>
                <c:pt idx="47">
                  <c:v>3.5367765131532347</c:v>
                </c:pt>
                <c:pt idx="48">
                  <c:v>2.1220659078919466</c:v>
                </c:pt>
                <c:pt idx="49">
                  <c:v>2.8852003768752263</c:v>
                </c:pt>
                <c:pt idx="50">
                  <c:v>3.3852003768752423</c:v>
                </c:pt>
                <c:pt idx="51">
                  <c:v>3.0820481043192314</c:v>
                </c:pt>
                <c:pt idx="52">
                  <c:v>3.0820481043192491</c:v>
                </c:pt>
                <c:pt idx="53">
                  <c:v>2.9304719680412386</c:v>
                </c:pt>
                <c:pt idx="54">
                  <c:v>2.9915049219872314</c:v>
                </c:pt>
                <c:pt idx="55">
                  <c:v>2.7788958317632551</c:v>
                </c:pt>
                <c:pt idx="56">
                  <c:v>3.9409795432278725</c:v>
                </c:pt>
                <c:pt idx="57">
                  <c:v>3.2336242405972415</c:v>
                </c:pt>
                <c:pt idx="58">
                  <c:v>3.2788958317632533</c:v>
                </c:pt>
                <c:pt idx="59">
                  <c:v>2.7283704530039157</c:v>
                </c:pt>
                <c:pt idx="60">
                  <c:v>2.4757435592072707</c:v>
                </c:pt>
                <c:pt idx="61">
                  <c:v>3.9915049219872119</c:v>
                </c:pt>
                <c:pt idx="62">
                  <c:v>3.2841496193565631</c:v>
                </c:pt>
                <c:pt idx="63">
                  <c:v>3.2841496193565631</c:v>
                </c:pt>
                <c:pt idx="64">
                  <c:v>3.1830988618379195</c:v>
                </c:pt>
                <c:pt idx="65">
                  <c:v>3.334674998115903</c:v>
                </c:pt>
                <c:pt idx="66">
                  <c:v>3.3852003768752428</c:v>
                </c:pt>
                <c:pt idx="67">
                  <c:v>3.0315227255599</c:v>
                </c:pt>
                <c:pt idx="68">
                  <c:v>2.5767943167259144</c:v>
                </c:pt>
                <c:pt idx="69">
                  <c:v>2.6830988618378999</c:v>
                </c:pt>
                <c:pt idx="70">
                  <c:v>2.9304719680412568</c:v>
                </c:pt>
                <c:pt idx="71">
                  <c:v>3.8904541644685682</c:v>
                </c:pt>
                <c:pt idx="72">
                  <c:v>2.9809973468005611</c:v>
                </c:pt>
                <c:pt idx="73">
                  <c:v>3.8904541644685509</c:v>
                </c:pt>
                <c:pt idx="74">
                  <c:v>3.0315227255599182</c:v>
                </c:pt>
                <c:pt idx="75">
                  <c:v>2.7788958317632555</c:v>
                </c:pt>
                <c:pt idx="76">
                  <c:v>3.1325734830785619</c:v>
                </c:pt>
                <c:pt idx="77">
                  <c:v>3.4862511343939042</c:v>
                </c:pt>
                <c:pt idx="78">
                  <c:v>2.4304719680412568</c:v>
                </c:pt>
                <c:pt idx="79">
                  <c:v>2.5767943167259144</c:v>
                </c:pt>
                <c:pt idx="80">
                  <c:v>2.172591286651286</c:v>
                </c:pt>
                <c:pt idx="81">
                  <c:v>3.7894034069498703</c:v>
                </c:pt>
                <c:pt idx="82">
                  <c:v>2.8799465892819169</c:v>
                </c:pt>
                <c:pt idx="83">
                  <c:v>2.5767943167259322</c:v>
                </c:pt>
                <c:pt idx="84">
                  <c:v>3.334674998115903</c:v>
                </c:pt>
                <c:pt idx="85">
                  <c:v>2.2736420441699297</c:v>
                </c:pt>
                <c:pt idx="86">
                  <c:v>3.9409795432278898</c:v>
                </c:pt>
                <c:pt idx="87">
                  <c:v>3.1778450742445741</c:v>
                </c:pt>
                <c:pt idx="88">
                  <c:v>2.7336242405972397</c:v>
                </c:pt>
                <c:pt idx="89">
                  <c:v>2.683098861837903</c:v>
                </c:pt>
                <c:pt idx="90">
                  <c:v>3.6936064370245534</c:v>
                </c:pt>
                <c:pt idx="91">
                  <c:v>2.5262689379665924</c:v>
                </c:pt>
                <c:pt idx="92">
                  <c:v>3.4357257556345644</c:v>
                </c:pt>
                <c:pt idx="93">
                  <c:v>2.3241674229292695</c:v>
                </c:pt>
                <c:pt idx="94">
                  <c:v>3.3346749981158847</c:v>
                </c:pt>
                <c:pt idx="95">
                  <c:v>3.2336242405972593</c:v>
                </c:pt>
                <c:pt idx="96">
                  <c:v>2.6778450742445754</c:v>
                </c:pt>
                <c:pt idx="97">
                  <c:v>3.4862511343939042</c:v>
                </c:pt>
                <c:pt idx="98">
                  <c:v>3.1725912866512491</c:v>
                </c:pt>
                <c:pt idx="99">
                  <c:v>3.1325734830785796</c:v>
                </c:pt>
                <c:pt idx="100">
                  <c:v>2.9357257556345813</c:v>
                </c:pt>
                <c:pt idx="101">
                  <c:v>4.0420303007465339</c:v>
                </c:pt>
                <c:pt idx="102">
                  <c:v>2.2736420441699656</c:v>
                </c:pt>
                <c:pt idx="103">
                  <c:v>3.223116665410569</c:v>
                </c:pt>
                <c:pt idx="104">
                  <c:v>3.1830988618379017</c:v>
                </c:pt>
                <c:pt idx="105">
                  <c:v>4.0420303007465517</c:v>
                </c:pt>
                <c:pt idx="106">
                  <c:v>2.1725912866512678</c:v>
                </c:pt>
                <c:pt idx="107">
                  <c:v>3.5367765131532258</c:v>
                </c:pt>
                <c:pt idx="108">
                  <c:v>2.3241674229292695</c:v>
                </c:pt>
                <c:pt idx="109">
                  <c:v>2.8294212105225949</c:v>
                </c:pt>
                <c:pt idx="110">
                  <c:v>4.4967587095805381</c:v>
                </c:pt>
                <c:pt idx="111">
                  <c:v>3.0820481043192398</c:v>
                </c:pt>
                <c:pt idx="112">
                  <c:v>2.7283704530039157</c:v>
                </c:pt>
                <c:pt idx="113">
                  <c:v>1.8799465892819169</c:v>
                </c:pt>
                <c:pt idx="114">
                  <c:v>2.9809973468005611</c:v>
                </c:pt>
                <c:pt idx="115">
                  <c:v>3.2336242405972415</c:v>
                </c:pt>
                <c:pt idx="116">
                  <c:v>3.2336242405972411</c:v>
                </c:pt>
                <c:pt idx="117">
                  <c:v>2.5262689379666288</c:v>
                </c:pt>
                <c:pt idx="118">
                  <c:v>3.3346749981158847</c:v>
                </c:pt>
                <c:pt idx="119">
                  <c:v>3.4357257556345644</c:v>
                </c:pt>
                <c:pt idx="120">
                  <c:v>3.4357257556345644</c:v>
                </c:pt>
                <c:pt idx="121">
                  <c:v>3.8399287857092101</c:v>
                </c:pt>
                <c:pt idx="122">
                  <c:v>2.7283704530039157</c:v>
                </c:pt>
                <c:pt idx="123">
                  <c:v>3.6883526494312449</c:v>
                </c:pt>
                <c:pt idx="124">
                  <c:v>1.3641852265019758</c:v>
                </c:pt>
                <c:pt idx="125">
                  <c:v>3.789403406949853</c:v>
                </c:pt>
                <c:pt idx="126">
                  <c:v>2.8799465892819169</c:v>
                </c:pt>
                <c:pt idx="127">
                  <c:v>3.0820481043192398</c:v>
                </c:pt>
                <c:pt idx="128">
                  <c:v>2.7788958317632737</c:v>
                </c:pt>
                <c:pt idx="129">
                  <c:v>2.930471968041239</c:v>
                </c:pt>
                <c:pt idx="130">
                  <c:v>2.8799465892819169</c:v>
                </c:pt>
                <c:pt idx="131">
                  <c:v>2.3904541644685677</c:v>
                </c:pt>
                <c:pt idx="132">
                  <c:v>2.0715405291325886</c:v>
                </c:pt>
                <c:pt idx="133">
                  <c:v>3.7841496193565631</c:v>
                </c:pt>
                <c:pt idx="134">
                  <c:v>4.395707952061894</c:v>
                </c:pt>
                <c:pt idx="135">
                  <c:v>1.6168121202985848</c:v>
                </c:pt>
                <c:pt idx="136">
                  <c:v>3.0767943167259491</c:v>
                </c:pt>
                <c:pt idx="137">
                  <c:v>3.4862511343938865</c:v>
                </c:pt>
                <c:pt idx="138">
                  <c:v>2.7788958317632373</c:v>
                </c:pt>
                <c:pt idx="139">
                  <c:v>2.2736420441699474</c:v>
                </c:pt>
                <c:pt idx="140">
                  <c:v>3.6883526494312453</c:v>
                </c:pt>
                <c:pt idx="141">
                  <c:v>2.2736420441699119</c:v>
                </c:pt>
                <c:pt idx="142">
                  <c:v>1.5662867415392989</c:v>
                </c:pt>
                <c:pt idx="143">
                  <c:v>3.839928785709211</c:v>
                </c:pt>
                <c:pt idx="144">
                  <c:v>2.9357257556345635</c:v>
                </c:pt>
                <c:pt idx="145">
                  <c:v>2.3241674229292695</c:v>
                </c:pt>
                <c:pt idx="146">
                  <c:v>3.3852003768752423</c:v>
                </c:pt>
                <c:pt idx="147">
                  <c:v>2.571540529132589</c:v>
                </c:pt>
                <c:pt idx="148">
                  <c:v>2.9809973468005611</c:v>
                </c:pt>
                <c:pt idx="149">
                  <c:v>3.486251134393922</c:v>
                </c:pt>
                <c:pt idx="150">
                  <c:v>3.4862511343938865</c:v>
                </c:pt>
                <c:pt idx="151">
                  <c:v>2.0715405291326245</c:v>
                </c:pt>
                <c:pt idx="152">
                  <c:v>3.3852003768752068</c:v>
                </c:pt>
                <c:pt idx="153">
                  <c:v>2.9304719680412745</c:v>
                </c:pt>
                <c:pt idx="154">
                  <c:v>1.7178628778172642</c:v>
                </c:pt>
                <c:pt idx="155">
                  <c:v>2.9809973468005966</c:v>
                </c:pt>
                <c:pt idx="156">
                  <c:v>2.9304719680412745</c:v>
                </c:pt>
                <c:pt idx="157">
                  <c:v>2.3746928016885551</c:v>
                </c:pt>
                <c:pt idx="158">
                  <c:v>2.4199643928546211</c:v>
                </c:pt>
                <c:pt idx="159">
                  <c:v>1.0610329539459733</c:v>
                </c:pt>
                <c:pt idx="160">
                  <c:v>1.6220659078919475</c:v>
                </c:pt>
                <c:pt idx="161">
                  <c:v>0.97574355920723499</c:v>
                </c:pt>
                <c:pt idx="162">
                  <c:v>1.768388256576658</c:v>
                </c:pt>
                <c:pt idx="163">
                  <c:v>2.3746928016885556</c:v>
                </c:pt>
                <c:pt idx="164">
                  <c:v>2.0210151503732652</c:v>
                </c:pt>
                <c:pt idx="165">
                  <c:v>1.9704897716139809</c:v>
                </c:pt>
                <c:pt idx="166">
                  <c:v>2.8799465892819169</c:v>
                </c:pt>
                <c:pt idx="167">
                  <c:v>1.4147106052612617</c:v>
                </c:pt>
                <c:pt idx="168">
                  <c:v>0.80840606014932836</c:v>
                </c:pt>
                <c:pt idx="169">
                  <c:v>1.313659847742618</c:v>
                </c:pt>
                <c:pt idx="170">
                  <c:v>1.1115583327052949</c:v>
                </c:pt>
                <c:pt idx="171">
                  <c:v>1.1115583327053309</c:v>
                </c:pt>
                <c:pt idx="172">
                  <c:v>0.36418522650193863</c:v>
                </c:pt>
                <c:pt idx="173">
                  <c:v>0.60630454511200516</c:v>
                </c:pt>
                <c:pt idx="174">
                  <c:v>0.75788068138997056</c:v>
                </c:pt>
                <c:pt idx="175">
                  <c:v>0.70735530263061297</c:v>
                </c:pt>
                <c:pt idx="176">
                  <c:v>0.85893143890864998</c:v>
                </c:pt>
                <c:pt idx="177">
                  <c:v>0.95998219642729365</c:v>
                </c:pt>
                <c:pt idx="178">
                  <c:v>0.15157613627803718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82-4E5D-881F-D2420C941F75}"/>
            </c:ext>
          </c:extLst>
        </c:ser>
        <c:ser>
          <c:idx val="3"/>
          <c:order val="3"/>
          <c:tx>
            <c:v>200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Fig(2)'!$AV$4:$AV$117</c:f>
                <c:numCache>
                  <c:formatCode>General</c:formatCode>
                  <c:ptCount val="114"/>
                  <c:pt idx="0">
                    <c:v>0.37782053635904561</c:v>
                  </c:pt>
                  <c:pt idx="1">
                    <c:v>0.23838873673466246</c:v>
                  </c:pt>
                  <c:pt idx="2">
                    <c:v>0.56878330628639517</c:v>
                  </c:pt>
                  <c:pt idx="3">
                    <c:v>0.70710678118654757</c:v>
                  </c:pt>
                  <c:pt idx="4">
                    <c:v>1.0077814400650862</c:v>
                  </c:pt>
                  <c:pt idx="5">
                    <c:v>0.93632776417960029</c:v>
                  </c:pt>
                  <c:pt idx="6">
                    <c:v>1.0003514623967802</c:v>
                  </c:pt>
                  <c:pt idx="7">
                    <c:v>0.58648936242047656</c:v>
                  </c:pt>
                  <c:pt idx="8">
                    <c:v>0.50017573119839143</c:v>
                  </c:pt>
                  <c:pt idx="9">
                    <c:v>0.15776730710756343</c:v>
                  </c:pt>
                  <c:pt idx="10">
                    <c:v>0.8723040659624175</c:v>
                  </c:pt>
                  <c:pt idx="11">
                    <c:v>1.1432588141677498</c:v>
                  </c:pt>
                  <c:pt idx="12">
                    <c:v>0.80085039007692727</c:v>
                  </c:pt>
                  <c:pt idx="13">
                    <c:v>0.66537301597426513</c:v>
                  </c:pt>
                  <c:pt idx="14">
                    <c:v>0.28581470354194521</c:v>
                  </c:pt>
                  <c:pt idx="15">
                    <c:v>0.80085039007692282</c:v>
                  </c:pt>
                  <c:pt idx="16">
                    <c:v>0.65051306063766401</c:v>
                  </c:pt>
                  <c:pt idx="17">
                    <c:v>0.57162940708388377</c:v>
                  </c:pt>
                  <c:pt idx="18">
                    <c:v>1.0792351159505551</c:v>
                  </c:pt>
                  <c:pt idx="19">
                    <c:v>0.18464111698325045</c:v>
                  </c:pt>
                  <c:pt idx="20">
                    <c:v>0.72196673652314414</c:v>
                  </c:pt>
                  <c:pt idx="21">
                    <c:v>0.30810463654683962</c:v>
                  </c:pt>
                  <c:pt idx="22">
                    <c:v>0.8723040659624175</c:v>
                  </c:pt>
                  <c:pt idx="23">
                    <c:v>0.86487408829410983</c:v>
                  </c:pt>
                  <c:pt idx="24">
                    <c:v>0.35726837942742823</c:v>
                  </c:pt>
                  <c:pt idx="25">
                    <c:v>0.78599043474032548</c:v>
                  </c:pt>
                  <c:pt idx="26">
                    <c:v>0.36469835709572174</c:v>
                  </c:pt>
                  <c:pt idx="27">
                    <c:v>0.6207931499644701</c:v>
                  </c:pt>
                  <c:pt idx="28">
                    <c:v>0.14290735177096633</c:v>
                  </c:pt>
                  <c:pt idx="29">
                    <c:v>1.1581187695043629</c:v>
                  </c:pt>
                  <c:pt idx="30">
                    <c:v>0.12804739643436988</c:v>
                  </c:pt>
                  <c:pt idx="31">
                    <c:v>1.0226413954016875</c:v>
                  </c:pt>
                  <c:pt idx="32">
                    <c:v>0.42872205531289864</c:v>
                  </c:pt>
                  <c:pt idx="33">
                    <c:v>0.64308308296935712</c:v>
                  </c:pt>
                  <c:pt idx="34">
                    <c:v>0.36469835709571075</c:v>
                  </c:pt>
                  <c:pt idx="35">
                    <c:v>0.13547737410267344</c:v>
                  </c:pt>
                  <c:pt idx="36">
                    <c:v>0.79342041240862027</c:v>
                  </c:pt>
                  <c:pt idx="37">
                    <c:v>0.79342041240861794</c:v>
                  </c:pt>
                  <c:pt idx="38">
                    <c:v>0.72196673652314414</c:v>
                  </c:pt>
                  <c:pt idx="39">
                    <c:v>0.50760570886670253</c:v>
                  </c:pt>
                  <c:pt idx="40">
                    <c:v>0.92889778651130639</c:v>
                  </c:pt>
                  <c:pt idx="41">
                    <c:v>0.15776730710754239</c:v>
                  </c:pt>
                  <c:pt idx="42">
                    <c:v>0.27838472587360619</c:v>
                  </c:pt>
                  <c:pt idx="43">
                    <c:v>1.0718051382822518</c:v>
                  </c:pt>
                  <c:pt idx="44">
                    <c:v>0.37955831243233301</c:v>
                  </c:pt>
                  <c:pt idx="45">
                    <c:v>8.6313631222091403E-2</c:v>
                  </c:pt>
                  <c:pt idx="46">
                    <c:v>0.78599043474032548</c:v>
                  </c:pt>
                  <c:pt idx="47">
                    <c:v>0.65051306063766667</c:v>
                  </c:pt>
                  <c:pt idx="48">
                    <c:v>0.42872205531290153</c:v>
                  </c:pt>
                  <c:pt idx="49">
                    <c:v>0.5076057088666851</c:v>
                  </c:pt>
                  <c:pt idx="50">
                    <c:v>0.72196673652316867</c:v>
                  </c:pt>
                  <c:pt idx="51">
                    <c:v>0.87230406596238685</c:v>
                  </c:pt>
                  <c:pt idx="52">
                    <c:v>0.21436102765646189</c:v>
                  </c:pt>
                  <c:pt idx="53">
                    <c:v>0.42872205531292018</c:v>
                  </c:pt>
                  <c:pt idx="54">
                    <c:v>0.7859904347403277</c:v>
                  </c:pt>
                  <c:pt idx="55">
                    <c:v>0.78599043474032315</c:v>
                  </c:pt>
                  <c:pt idx="56">
                    <c:v>0.93632776417957941</c:v>
                  </c:pt>
                  <c:pt idx="57">
                    <c:v>0.58648936242050387</c:v>
                  </c:pt>
                  <c:pt idx="58">
                    <c:v>0.57905938475217533</c:v>
                  </c:pt>
                  <c:pt idx="59">
                    <c:v>0.42872205531292407</c:v>
                  </c:pt>
                  <c:pt idx="60">
                    <c:v>0.57905938475216767</c:v>
                  </c:pt>
                  <c:pt idx="61">
                    <c:v>0.65794303830597745</c:v>
                  </c:pt>
                  <c:pt idx="62">
                    <c:v>2.2289933004902552E-2</c:v>
                  </c:pt>
                  <c:pt idx="63">
                    <c:v>0.28581470354193267</c:v>
                  </c:pt>
                  <c:pt idx="64">
                    <c:v>6.402369821718383E-2</c:v>
                  </c:pt>
                  <c:pt idx="65">
                    <c:v>0.77113047940373514</c:v>
                  </c:pt>
                  <c:pt idx="66">
                    <c:v>0.5001757311983942</c:v>
                  </c:pt>
                  <c:pt idx="67">
                    <c:v>1.07180513828226</c:v>
                  </c:pt>
                  <c:pt idx="68">
                    <c:v>0.35726837942740275</c:v>
                  </c:pt>
                  <c:pt idx="69">
                    <c:v>7.1453675885445017E-2</c:v>
                  </c:pt>
                  <c:pt idx="70">
                    <c:v>0.85744411062579484</c:v>
                  </c:pt>
                  <c:pt idx="71">
                    <c:v>0.29324468121024189</c:v>
                  </c:pt>
                  <c:pt idx="72">
                    <c:v>0.27095474820531829</c:v>
                  </c:pt>
                  <c:pt idx="73">
                    <c:v>0.65794303830594769</c:v>
                  </c:pt>
                  <c:pt idx="74">
                    <c:v>0.42872205531292379</c:v>
                  </c:pt>
                  <c:pt idx="75">
                    <c:v>0.35726837942742851</c:v>
                  </c:pt>
                  <c:pt idx="76">
                    <c:v>0</c:v>
                  </c:pt>
                  <c:pt idx="77">
                    <c:v>0.87230406596238896</c:v>
                  </c:pt>
                  <c:pt idx="78">
                    <c:v>0.73682669185970351</c:v>
                  </c:pt>
                  <c:pt idx="79">
                    <c:v>0.73682669185975536</c:v>
                  </c:pt>
                  <c:pt idx="80">
                    <c:v>0.58648936242048111</c:v>
                  </c:pt>
                  <c:pt idx="81">
                    <c:v>8.6313631222086698E-2</c:v>
                  </c:pt>
                  <c:pt idx="82">
                    <c:v>0.14290735177099112</c:v>
                  </c:pt>
                  <c:pt idx="83">
                    <c:v>0.28581470354195748</c:v>
                  </c:pt>
                  <c:pt idx="84">
                    <c:v>0.14290735177099112</c:v>
                  </c:pt>
                  <c:pt idx="85">
                    <c:v>0.85744411062584658</c:v>
                  </c:pt>
                  <c:pt idx="86">
                    <c:v>0.14290735177094088</c:v>
                  </c:pt>
                  <c:pt idx="87">
                    <c:v>7.1453675885495255E-2</c:v>
                  </c:pt>
                  <c:pt idx="88">
                    <c:v>0.2143610276564622</c:v>
                  </c:pt>
                  <c:pt idx="89">
                    <c:v>0.52246566420328922</c:v>
                  </c:pt>
                  <c:pt idx="90">
                    <c:v>0.33497844642249991</c:v>
                  </c:pt>
                  <c:pt idx="91">
                    <c:v>0.50760570886667289</c:v>
                  </c:pt>
                  <c:pt idx="92">
                    <c:v>0.85744411062579484</c:v>
                  </c:pt>
                  <c:pt idx="93">
                    <c:v>0.20693104998820352</c:v>
                  </c:pt>
                  <c:pt idx="94">
                    <c:v>0.65051306063769399</c:v>
                  </c:pt>
                  <c:pt idx="95">
                    <c:v>0.30810463654680537</c:v>
                  </c:pt>
                  <c:pt idx="96">
                    <c:v>0.32754846875417215</c:v>
                  </c:pt>
                  <c:pt idx="97">
                    <c:v>0.5790593847522244</c:v>
                  </c:pt>
                  <c:pt idx="98">
                    <c:v>0.4853157758618295</c:v>
                  </c:pt>
                  <c:pt idx="99">
                    <c:v>0.34240842409078182</c:v>
                  </c:pt>
                  <c:pt idx="100">
                    <c:v>0.31553461421514445</c:v>
                  </c:pt>
                  <c:pt idx="101">
                    <c:v>0.52246566420327223</c:v>
                  </c:pt>
                  <c:pt idx="102">
                    <c:v>5.9439821346436106E-2</c:v>
                  </c:pt>
                  <c:pt idx="103">
                    <c:v>0.12804739643442639</c:v>
                  </c:pt>
                  <c:pt idx="104">
                    <c:v>0.24408093832970004</c:v>
                  </c:pt>
                  <c:pt idx="105">
                    <c:v>0.13547737410268473</c:v>
                  </c:pt>
                  <c:pt idx="106">
                    <c:v>0.58648936242047656</c:v>
                  </c:pt>
                  <c:pt idx="107">
                    <c:v>0.70710678118654247</c:v>
                  </c:pt>
                  <c:pt idx="108">
                    <c:v>1.0449313284065906</c:v>
                  </c:pt>
                  <c:pt idx="109">
                    <c:v>0.41386209997635515</c:v>
                  </c:pt>
                  <c:pt idx="110">
                    <c:v>0.12804739643432636</c:v>
                  </c:pt>
                  <c:pt idx="111">
                    <c:v>0.57905938475212437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plus>
            <c:minus>
              <c:numRef>
                <c:f>'[1]Raw data Fig(2)'!$AV$4:$AV$117</c:f>
                <c:numCache>
                  <c:formatCode>General</c:formatCode>
                  <c:ptCount val="114"/>
                  <c:pt idx="0">
                    <c:v>0.37782053635904561</c:v>
                  </c:pt>
                  <c:pt idx="1">
                    <c:v>0.23838873673466246</c:v>
                  </c:pt>
                  <c:pt idx="2">
                    <c:v>0.56878330628639517</c:v>
                  </c:pt>
                  <c:pt idx="3">
                    <c:v>0.70710678118654757</c:v>
                  </c:pt>
                  <c:pt idx="4">
                    <c:v>1.0077814400650862</c:v>
                  </c:pt>
                  <c:pt idx="5">
                    <c:v>0.93632776417960029</c:v>
                  </c:pt>
                  <c:pt idx="6">
                    <c:v>1.0003514623967802</c:v>
                  </c:pt>
                  <c:pt idx="7">
                    <c:v>0.58648936242047656</c:v>
                  </c:pt>
                  <c:pt idx="8">
                    <c:v>0.50017573119839143</c:v>
                  </c:pt>
                  <c:pt idx="9">
                    <c:v>0.15776730710756343</c:v>
                  </c:pt>
                  <c:pt idx="10">
                    <c:v>0.8723040659624175</c:v>
                  </c:pt>
                  <c:pt idx="11">
                    <c:v>1.1432588141677498</c:v>
                  </c:pt>
                  <c:pt idx="12">
                    <c:v>0.80085039007692727</c:v>
                  </c:pt>
                  <c:pt idx="13">
                    <c:v>0.66537301597426513</c:v>
                  </c:pt>
                  <c:pt idx="14">
                    <c:v>0.28581470354194521</c:v>
                  </c:pt>
                  <c:pt idx="15">
                    <c:v>0.80085039007692282</c:v>
                  </c:pt>
                  <c:pt idx="16">
                    <c:v>0.65051306063766401</c:v>
                  </c:pt>
                  <c:pt idx="17">
                    <c:v>0.57162940708388377</c:v>
                  </c:pt>
                  <c:pt idx="18">
                    <c:v>1.0792351159505551</c:v>
                  </c:pt>
                  <c:pt idx="19">
                    <c:v>0.18464111698325045</c:v>
                  </c:pt>
                  <c:pt idx="20">
                    <c:v>0.72196673652314414</c:v>
                  </c:pt>
                  <c:pt idx="21">
                    <c:v>0.30810463654683962</c:v>
                  </c:pt>
                  <c:pt idx="22">
                    <c:v>0.8723040659624175</c:v>
                  </c:pt>
                  <c:pt idx="23">
                    <c:v>0.86487408829410983</c:v>
                  </c:pt>
                  <c:pt idx="24">
                    <c:v>0.35726837942742823</c:v>
                  </c:pt>
                  <c:pt idx="25">
                    <c:v>0.78599043474032548</c:v>
                  </c:pt>
                  <c:pt idx="26">
                    <c:v>0.36469835709572174</c:v>
                  </c:pt>
                  <c:pt idx="27">
                    <c:v>0.6207931499644701</c:v>
                  </c:pt>
                  <c:pt idx="28">
                    <c:v>0.14290735177096633</c:v>
                  </c:pt>
                  <c:pt idx="29">
                    <c:v>1.1581187695043629</c:v>
                  </c:pt>
                  <c:pt idx="30">
                    <c:v>0.12804739643436988</c:v>
                  </c:pt>
                  <c:pt idx="31">
                    <c:v>1.0226413954016875</c:v>
                  </c:pt>
                  <c:pt idx="32">
                    <c:v>0.42872205531289864</c:v>
                  </c:pt>
                  <c:pt idx="33">
                    <c:v>0.64308308296935712</c:v>
                  </c:pt>
                  <c:pt idx="34">
                    <c:v>0.36469835709571075</c:v>
                  </c:pt>
                  <c:pt idx="35">
                    <c:v>0.13547737410267344</c:v>
                  </c:pt>
                  <c:pt idx="36">
                    <c:v>0.79342041240862027</c:v>
                  </c:pt>
                  <c:pt idx="37">
                    <c:v>0.79342041240861794</c:v>
                  </c:pt>
                  <c:pt idx="38">
                    <c:v>0.72196673652314414</c:v>
                  </c:pt>
                  <c:pt idx="39">
                    <c:v>0.50760570886670253</c:v>
                  </c:pt>
                  <c:pt idx="40">
                    <c:v>0.92889778651130639</c:v>
                  </c:pt>
                  <c:pt idx="41">
                    <c:v>0.15776730710754239</c:v>
                  </c:pt>
                  <c:pt idx="42">
                    <c:v>0.27838472587360619</c:v>
                  </c:pt>
                  <c:pt idx="43">
                    <c:v>1.0718051382822518</c:v>
                  </c:pt>
                  <c:pt idx="44">
                    <c:v>0.37955831243233301</c:v>
                  </c:pt>
                  <c:pt idx="45">
                    <c:v>8.6313631222091403E-2</c:v>
                  </c:pt>
                  <c:pt idx="46">
                    <c:v>0.78599043474032548</c:v>
                  </c:pt>
                  <c:pt idx="47">
                    <c:v>0.65051306063766667</c:v>
                  </c:pt>
                  <c:pt idx="48">
                    <c:v>0.42872205531290153</c:v>
                  </c:pt>
                  <c:pt idx="49">
                    <c:v>0.5076057088666851</c:v>
                  </c:pt>
                  <c:pt idx="50">
                    <c:v>0.72196673652316867</c:v>
                  </c:pt>
                  <c:pt idx="51">
                    <c:v>0.87230406596238685</c:v>
                  </c:pt>
                  <c:pt idx="52">
                    <c:v>0.21436102765646189</c:v>
                  </c:pt>
                  <c:pt idx="53">
                    <c:v>0.42872205531292018</c:v>
                  </c:pt>
                  <c:pt idx="54">
                    <c:v>0.7859904347403277</c:v>
                  </c:pt>
                  <c:pt idx="55">
                    <c:v>0.78599043474032315</c:v>
                  </c:pt>
                  <c:pt idx="56">
                    <c:v>0.93632776417957941</c:v>
                  </c:pt>
                  <c:pt idx="57">
                    <c:v>0.58648936242050387</c:v>
                  </c:pt>
                  <c:pt idx="58">
                    <c:v>0.57905938475217533</c:v>
                  </c:pt>
                  <c:pt idx="59">
                    <c:v>0.42872205531292407</c:v>
                  </c:pt>
                  <c:pt idx="60">
                    <c:v>0.57905938475216767</c:v>
                  </c:pt>
                  <c:pt idx="61">
                    <c:v>0.65794303830597745</c:v>
                  </c:pt>
                  <c:pt idx="62">
                    <c:v>2.2289933004902552E-2</c:v>
                  </c:pt>
                  <c:pt idx="63">
                    <c:v>0.28581470354193267</c:v>
                  </c:pt>
                  <c:pt idx="64">
                    <c:v>6.402369821718383E-2</c:v>
                  </c:pt>
                  <c:pt idx="65">
                    <c:v>0.77113047940373514</c:v>
                  </c:pt>
                  <c:pt idx="66">
                    <c:v>0.5001757311983942</c:v>
                  </c:pt>
                  <c:pt idx="67">
                    <c:v>1.07180513828226</c:v>
                  </c:pt>
                  <c:pt idx="68">
                    <c:v>0.35726837942740275</c:v>
                  </c:pt>
                  <c:pt idx="69">
                    <c:v>7.1453675885445017E-2</c:v>
                  </c:pt>
                  <c:pt idx="70">
                    <c:v>0.85744411062579484</c:v>
                  </c:pt>
                  <c:pt idx="71">
                    <c:v>0.29324468121024189</c:v>
                  </c:pt>
                  <c:pt idx="72">
                    <c:v>0.27095474820531829</c:v>
                  </c:pt>
                  <c:pt idx="73">
                    <c:v>0.65794303830594769</c:v>
                  </c:pt>
                  <c:pt idx="74">
                    <c:v>0.42872205531292379</c:v>
                  </c:pt>
                  <c:pt idx="75">
                    <c:v>0.35726837942742851</c:v>
                  </c:pt>
                  <c:pt idx="76">
                    <c:v>0</c:v>
                  </c:pt>
                  <c:pt idx="77">
                    <c:v>0.87230406596238896</c:v>
                  </c:pt>
                  <c:pt idx="78">
                    <c:v>0.73682669185970351</c:v>
                  </c:pt>
                  <c:pt idx="79">
                    <c:v>0.73682669185975536</c:v>
                  </c:pt>
                  <c:pt idx="80">
                    <c:v>0.58648936242048111</c:v>
                  </c:pt>
                  <c:pt idx="81">
                    <c:v>8.6313631222086698E-2</c:v>
                  </c:pt>
                  <c:pt idx="82">
                    <c:v>0.14290735177099112</c:v>
                  </c:pt>
                  <c:pt idx="83">
                    <c:v>0.28581470354195748</c:v>
                  </c:pt>
                  <c:pt idx="84">
                    <c:v>0.14290735177099112</c:v>
                  </c:pt>
                  <c:pt idx="85">
                    <c:v>0.85744411062584658</c:v>
                  </c:pt>
                  <c:pt idx="86">
                    <c:v>0.14290735177094088</c:v>
                  </c:pt>
                  <c:pt idx="87">
                    <c:v>7.1453675885495255E-2</c:v>
                  </c:pt>
                  <c:pt idx="88">
                    <c:v>0.2143610276564622</c:v>
                  </c:pt>
                  <c:pt idx="89">
                    <c:v>0.52246566420328922</c:v>
                  </c:pt>
                  <c:pt idx="90">
                    <c:v>0.33497844642249991</c:v>
                  </c:pt>
                  <c:pt idx="91">
                    <c:v>0.50760570886667289</c:v>
                  </c:pt>
                  <c:pt idx="92">
                    <c:v>0.85744411062579484</c:v>
                  </c:pt>
                  <c:pt idx="93">
                    <c:v>0.20693104998820352</c:v>
                  </c:pt>
                  <c:pt idx="94">
                    <c:v>0.65051306063769399</c:v>
                  </c:pt>
                  <c:pt idx="95">
                    <c:v>0.30810463654680537</c:v>
                  </c:pt>
                  <c:pt idx="96">
                    <c:v>0.32754846875417215</c:v>
                  </c:pt>
                  <c:pt idx="97">
                    <c:v>0.5790593847522244</c:v>
                  </c:pt>
                  <c:pt idx="98">
                    <c:v>0.4853157758618295</c:v>
                  </c:pt>
                  <c:pt idx="99">
                    <c:v>0.34240842409078182</c:v>
                  </c:pt>
                  <c:pt idx="100">
                    <c:v>0.31553461421514445</c:v>
                  </c:pt>
                  <c:pt idx="101">
                    <c:v>0.52246566420327223</c:v>
                  </c:pt>
                  <c:pt idx="102">
                    <c:v>5.9439821346436106E-2</c:v>
                  </c:pt>
                  <c:pt idx="103">
                    <c:v>0.12804739643442639</c:v>
                  </c:pt>
                  <c:pt idx="104">
                    <c:v>0.24408093832970004</c:v>
                  </c:pt>
                  <c:pt idx="105">
                    <c:v>0.13547737410268473</c:v>
                  </c:pt>
                  <c:pt idx="106">
                    <c:v>0.58648936242047656</c:v>
                  </c:pt>
                  <c:pt idx="107">
                    <c:v>0.70710678118654247</c:v>
                  </c:pt>
                  <c:pt idx="108">
                    <c:v>1.0449313284065906</c:v>
                  </c:pt>
                  <c:pt idx="109">
                    <c:v>0.41386209997635515</c:v>
                  </c:pt>
                  <c:pt idx="110">
                    <c:v>0.12804739643432636</c:v>
                  </c:pt>
                  <c:pt idx="111">
                    <c:v>0.57905938475212437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Fig(2)'!$AT$4:$AT$117</c:f>
                <c:numCache>
                  <c:formatCode>General</c:formatCode>
                  <c:ptCount val="1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plus>
            <c:minus>
              <c:numRef>
                <c:f>'[1]Raw data Fig(2)'!$AT$4:$AT$117</c:f>
                <c:numCache>
                  <c:formatCode>General</c:formatCode>
                  <c:ptCount val="1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Fig(2)'!$AQ$4:$AQ$117</c:f>
              <c:numCache>
                <c:formatCode>General</c:formatCode>
                <c:ptCount val="1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</c:numCache>
            </c:numRef>
          </c:xVal>
          <c:yVal>
            <c:numRef>
              <c:f>'[1]Raw data Fig(2)'!$AS$4:$AS$117</c:f>
              <c:numCache>
                <c:formatCode>General</c:formatCode>
                <c:ptCount val="114"/>
                <c:pt idx="0">
                  <c:v>3.7829208261109799</c:v>
                </c:pt>
                <c:pt idx="1">
                  <c:v>3.8734640084429746</c:v>
                </c:pt>
                <c:pt idx="2">
                  <c:v>4.246144312957715</c:v>
                </c:pt>
                <c:pt idx="3">
                  <c:v>2.7651469661571499</c:v>
                </c:pt>
                <c:pt idx="4">
                  <c:v>2.7336242405972335</c:v>
                </c:pt>
                <c:pt idx="5">
                  <c:v>3.1883526494312262</c:v>
                </c:pt>
                <c:pt idx="6">
                  <c:v>3.3346749981159052</c:v>
                </c:pt>
                <c:pt idx="7">
                  <c:v>2.8399287857092159</c:v>
                </c:pt>
                <c:pt idx="8">
                  <c:v>3.9915049219872185</c:v>
                </c:pt>
                <c:pt idx="9">
                  <c:v>3.446233330821201</c:v>
                </c:pt>
                <c:pt idx="10">
                  <c:v>4.0315227255599098</c:v>
                </c:pt>
                <c:pt idx="11">
                  <c:v>2.2231166654106032</c:v>
                </c:pt>
                <c:pt idx="12">
                  <c:v>2.8904541644685544</c:v>
                </c:pt>
                <c:pt idx="13">
                  <c:v>2.3904541644685526</c:v>
                </c:pt>
                <c:pt idx="14">
                  <c:v>2.3241674229292606</c:v>
                </c:pt>
                <c:pt idx="15">
                  <c:v>3.4862511343939051</c:v>
                </c:pt>
                <c:pt idx="16">
                  <c:v>3.4809973468005753</c:v>
                </c:pt>
                <c:pt idx="17">
                  <c:v>4.0420303007465472</c:v>
                </c:pt>
                <c:pt idx="18">
                  <c:v>3.0767943167259251</c:v>
                </c:pt>
                <c:pt idx="19">
                  <c:v>3.4862511343939051</c:v>
                </c:pt>
                <c:pt idx="20">
                  <c:v>2.9357257556345653</c:v>
                </c:pt>
                <c:pt idx="21">
                  <c:v>3.9252181804479269</c:v>
                </c:pt>
                <c:pt idx="22">
                  <c:v>3.7283704530039135</c:v>
                </c:pt>
                <c:pt idx="23">
                  <c:v>3.632573483078577</c:v>
                </c:pt>
                <c:pt idx="24">
                  <c:v>4.1936064370245356</c:v>
                </c:pt>
                <c:pt idx="25">
                  <c:v>2.9809973468005788</c:v>
                </c:pt>
                <c:pt idx="26">
                  <c:v>3.6936064370245423</c:v>
                </c:pt>
                <c:pt idx="27">
                  <c:v>3.5715405291326148</c:v>
                </c:pt>
                <c:pt idx="28">
                  <c:v>3.5367765131532263</c:v>
                </c:pt>
                <c:pt idx="29">
                  <c:v>3.042030300746545</c:v>
                </c:pt>
                <c:pt idx="30">
                  <c:v>3.5157613627799549</c:v>
                </c:pt>
                <c:pt idx="31">
                  <c:v>2.6430810582652127</c:v>
                </c:pt>
                <c:pt idx="32">
                  <c:v>3.4357257556345644</c:v>
                </c:pt>
                <c:pt idx="33">
                  <c:v>2.6778450742445941</c:v>
                </c:pt>
                <c:pt idx="34">
                  <c:v>3.39045416446855</c:v>
                </c:pt>
                <c:pt idx="35">
                  <c:v>3.3399287857092173</c:v>
                </c:pt>
                <c:pt idx="36">
                  <c:v>3.0767943167259242</c:v>
                </c:pt>
                <c:pt idx="37">
                  <c:v>3.7841496193565733</c:v>
                </c:pt>
                <c:pt idx="38">
                  <c:v>3.4409795432278742</c:v>
                </c:pt>
                <c:pt idx="39">
                  <c:v>2.8852003768752414</c:v>
                </c:pt>
                <c:pt idx="40">
                  <c:v>2.8799465892819258</c:v>
                </c:pt>
                <c:pt idx="41">
                  <c:v>3.4462333308211863</c:v>
                </c:pt>
                <c:pt idx="42">
                  <c:v>3.308406060149315</c:v>
                </c:pt>
                <c:pt idx="43">
                  <c:v>3.1030632546925152</c:v>
                </c:pt>
                <c:pt idx="44">
                  <c:v>3.0767943167259153</c:v>
                </c:pt>
                <c:pt idx="45">
                  <c:v>3.172591286651266</c:v>
                </c:pt>
                <c:pt idx="46">
                  <c:v>4.2946571945432144</c:v>
                </c:pt>
                <c:pt idx="47">
                  <c:v>2.6830988618378999</c:v>
                </c:pt>
                <c:pt idx="48">
                  <c:v>2.8294212105225771</c:v>
                </c:pt>
                <c:pt idx="49">
                  <c:v>3.0873018919125856</c:v>
                </c:pt>
                <c:pt idx="50">
                  <c:v>3.2283704530039135</c:v>
                </c:pt>
                <c:pt idx="51">
                  <c:v>2.9409795432278698</c:v>
                </c:pt>
                <c:pt idx="52">
                  <c:v>2.0715405291326245</c:v>
                </c:pt>
                <c:pt idx="53">
                  <c:v>2.7283704530039161</c:v>
                </c:pt>
                <c:pt idx="54">
                  <c:v>3.2841496193565631</c:v>
                </c:pt>
                <c:pt idx="55">
                  <c:v>3.4862511343938865</c:v>
                </c:pt>
                <c:pt idx="56">
                  <c:v>2.6830988618379212</c:v>
                </c:pt>
                <c:pt idx="57">
                  <c:v>3.1220659078919271</c:v>
                </c:pt>
                <c:pt idx="58">
                  <c:v>2.5315227255599178</c:v>
                </c:pt>
                <c:pt idx="59">
                  <c:v>3.4357257556345644</c:v>
                </c:pt>
                <c:pt idx="60">
                  <c:v>2.0262689379665906</c:v>
                </c:pt>
                <c:pt idx="61">
                  <c:v>3.4757435592072552</c:v>
                </c:pt>
                <c:pt idx="62">
                  <c:v>2.8451825733025196</c:v>
                </c:pt>
                <c:pt idx="63">
                  <c:v>3.9409795432278902</c:v>
                </c:pt>
                <c:pt idx="64">
                  <c:v>4.0978094670992018</c:v>
                </c:pt>
                <c:pt idx="65">
                  <c:v>4.1030632546925245</c:v>
                </c:pt>
                <c:pt idx="66">
                  <c:v>3.6883526494312093</c:v>
                </c:pt>
                <c:pt idx="67">
                  <c:v>3.3852003768752428</c:v>
                </c:pt>
                <c:pt idx="68">
                  <c:v>3.3852003768752428</c:v>
                </c:pt>
                <c:pt idx="69">
                  <c:v>4.0925556795058728</c:v>
                </c:pt>
                <c:pt idx="70">
                  <c:v>3.0315227255599186</c:v>
                </c:pt>
                <c:pt idx="71">
                  <c:v>3.339928785709211</c:v>
                </c:pt>
                <c:pt idx="72">
                  <c:v>3.3451825733025338</c:v>
                </c:pt>
                <c:pt idx="73">
                  <c:v>3.2946571945432126</c:v>
                </c:pt>
                <c:pt idx="74">
                  <c:v>4.3451825733025364</c:v>
                </c:pt>
                <c:pt idx="75">
                  <c:v>3.3852003768752246</c:v>
                </c:pt>
                <c:pt idx="76">
                  <c:v>4.1430810582652136</c:v>
                </c:pt>
                <c:pt idx="77">
                  <c:v>2.8399287857092279</c:v>
                </c:pt>
                <c:pt idx="78">
                  <c:v>2.5420303007465517</c:v>
                </c:pt>
                <c:pt idx="79">
                  <c:v>2.5315227255599053</c:v>
                </c:pt>
                <c:pt idx="80">
                  <c:v>2.5367765131532432</c:v>
                </c:pt>
                <c:pt idx="81">
                  <c:v>3.3957079520618576</c:v>
                </c:pt>
                <c:pt idx="82">
                  <c:v>3.4357257556345644</c:v>
                </c:pt>
                <c:pt idx="83">
                  <c:v>4.0420303007465517</c:v>
                </c:pt>
                <c:pt idx="84">
                  <c:v>3.4357257556345644</c:v>
                </c:pt>
                <c:pt idx="85">
                  <c:v>3.6378272706718873</c:v>
                </c:pt>
                <c:pt idx="86">
                  <c:v>2.6273196954852365</c:v>
                </c:pt>
                <c:pt idx="87">
                  <c:v>4.1936064370245525</c:v>
                </c:pt>
                <c:pt idx="88">
                  <c:v>3.0820481043192398</c:v>
                </c:pt>
                <c:pt idx="89">
                  <c:v>2.8852003768752601</c:v>
                </c:pt>
                <c:pt idx="90">
                  <c:v>3.3694390140952457</c:v>
                </c:pt>
                <c:pt idx="91">
                  <c:v>2.6830988618378999</c:v>
                </c:pt>
                <c:pt idx="92">
                  <c:v>3.6378272706719232</c:v>
                </c:pt>
                <c:pt idx="93">
                  <c:v>4.0978094670991814</c:v>
                </c:pt>
                <c:pt idx="94">
                  <c:v>3.3904541644685695</c:v>
                </c:pt>
                <c:pt idx="95">
                  <c:v>3.0472840883398575</c:v>
                </c:pt>
                <c:pt idx="96">
                  <c:v>3.416723102435125</c:v>
                </c:pt>
                <c:pt idx="97">
                  <c:v>2.9357257556346017</c:v>
                </c:pt>
                <c:pt idx="98">
                  <c:v>3.59780946709918</c:v>
                </c:pt>
                <c:pt idx="99">
                  <c:v>3.3746928016885889</c:v>
                </c:pt>
                <c:pt idx="100">
                  <c:v>3.08406060149309</c:v>
                </c:pt>
                <c:pt idx="101">
                  <c:v>2.7946571945432144</c:v>
                </c:pt>
                <c:pt idx="102">
                  <c:v>2.6693499962318183</c:v>
                </c:pt>
                <c:pt idx="103">
                  <c:v>3.3451825733025347</c:v>
                </c:pt>
                <c:pt idx="104">
                  <c:v>2.5978094670991836</c:v>
                </c:pt>
                <c:pt idx="105">
                  <c:v>3.8451825733025351</c:v>
                </c:pt>
                <c:pt idx="106">
                  <c:v>2.8399287857092448</c:v>
                </c:pt>
                <c:pt idx="107">
                  <c:v>3.137827270671889</c:v>
                </c:pt>
                <c:pt idx="108">
                  <c:v>1.8504363608958625</c:v>
                </c:pt>
                <c:pt idx="109">
                  <c:v>1.7283704530039166</c:v>
                </c:pt>
                <c:pt idx="110">
                  <c:v>1.1220659078919444</c:v>
                </c:pt>
                <c:pt idx="111">
                  <c:v>1.0157613627799427</c:v>
                </c:pt>
                <c:pt idx="112">
                  <c:v>1.0105075751866515</c:v>
                </c:pt>
                <c:pt idx="113">
                  <c:v>0.4042030300746462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82-4E5D-881F-D2420C94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4057101408941796"/>
              <c:y val="0.915717193919664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0970784730519287E-2"/>
              <c:y val="0.30254174279451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550492545835788"/>
          <c:y val="3.7504753160271929E-2"/>
          <c:w val="0.15261763440447457"/>
          <c:h val="0.29590432158877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72524782289966"/>
          <c:y val="2.6409408629575012E-2"/>
          <c:w val="0.78925042497030595"/>
          <c:h val="0.8253758474536973"/>
        </c:manualLayout>
      </c:layout>
      <c:scatterChart>
        <c:scatterStyle val="smoothMarker"/>
        <c:varyColors val="0"/>
        <c:ser>
          <c:idx val="0"/>
          <c:order val="0"/>
          <c:tx>
            <c:v>500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Fig(2)'!$L$4:$L$228</c:f>
                <c:numCache>
                  <c:formatCode>General</c:formatCode>
                  <c:ptCount val="225"/>
                  <c:pt idx="0">
                    <c:v>0.42872205531290403</c:v>
                  </c:pt>
                  <c:pt idx="1">
                    <c:v>0.50017573119839176</c:v>
                  </c:pt>
                  <c:pt idx="2">
                    <c:v>0.72939671419144547</c:v>
                  </c:pt>
                  <c:pt idx="3">
                    <c:v>0.78599043474033004</c:v>
                  </c:pt>
                  <c:pt idx="4">
                    <c:v>0.64308308296936434</c:v>
                  </c:pt>
                  <c:pt idx="5">
                    <c:v>0.19950107231985476</c:v>
                  </c:pt>
                  <c:pt idx="6">
                    <c:v>0.57905938475218144</c:v>
                  </c:pt>
                  <c:pt idx="7">
                    <c:v>0.43615203298120819</c:v>
                  </c:pt>
                  <c:pt idx="8">
                    <c:v>0.46587194365439516</c:v>
                  </c:pt>
                  <c:pt idx="9">
                    <c:v>0.22922098299304736</c:v>
                  </c:pt>
                  <c:pt idx="10">
                    <c:v>0.19950107231985412</c:v>
                  </c:pt>
                  <c:pt idx="11">
                    <c:v>0.25609479286874665</c:v>
                  </c:pt>
                  <c:pt idx="12">
                    <c:v>1.0003514623967891</c:v>
                  </c:pt>
                  <c:pt idx="13">
                    <c:v>0.92889778651130062</c:v>
                  </c:pt>
                  <c:pt idx="14">
                    <c:v>0.28581470354193828</c:v>
                  </c:pt>
                  <c:pt idx="15">
                    <c:v>0.35726837942742162</c:v>
                  </c:pt>
                  <c:pt idx="16">
                    <c:v>0.32754846875422461</c:v>
                  </c:pt>
                  <c:pt idx="17">
                    <c:v>0.28581470354193894</c:v>
                  </c:pt>
                  <c:pt idx="18">
                    <c:v>1.4859955336603061E-2</c:v>
                  </c:pt>
                  <c:pt idx="19">
                    <c:v>1.4859955336591128E-2</c:v>
                  </c:pt>
                  <c:pt idx="20">
                    <c:v>0.78599043474033448</c:v>
                  </c:pt>
                  <c:pt idx="21">
                    <c:v>1.0003514623967926</c:v>
                  </c:pt>
                  <c:pt idx="22">
                    <c:v>7.1453675885482695E-2</c:v>
                  </c:pt>
                  <c:pt idx="23">
                    <c:v>0.21436102765644932</c:v>
                  </c:pt>
                  <c:pt idx="24">
                    <c:v>0.14290735177097888</c:v>
                  </c:pt>
                  <c:pt idx="25">
                    <c:v>0.80085039007693393</c:v>
                  </c:pt>
                  <c:pt idx="26">
                    <c:v>7.145367588549556E-2</c:v>
                  </c:pt>
                  <c:pt idx="27">
                    <c:v>7.4299776683007454E-3</c:v>
                  </c:pt>
                  <c:pt idx="28">
                    <c:v>0.4138620999763053</c:v>
                  </c:pt>
                  <c:pt idx="29">
                    <c:v>0.69967680351825245</c:v>
                  </c:pt>
                  <c:pt idx="30">
                    <c:v>0.5224656642032971</c:v>
                  </c:pt>
                  <c:pt idx="31">
                    <c:v>0.35726837942741535</c:v>
                  </c:pt>
                  <c:pt idx="32">
                    <c:v>0.85744411062582382</c:v>
                  </c:pt>
                  <c:pt idx="33">
                    <c:v>0.2366509606613412</c:v>
                  </c:pt>
                  <c:pt idx="34">
                    <c:v>2.2289933004885906E-2</c:v>
                  </c:pt>
                  <c:pt idx="35">
                    <c:v>1.1581187695043444</c:v>
                  </c:pt>
                  <c:pt idx="36">
                    <c:v>0.85744411062582593</c:v>
                  </c:pt>
                  <c:pt idx="37">
                    <c:v>1.3576198418242051</c:v>
                  </c:pt>
                  <c:pt idx="38">
                    <c:v>0.51503568653499843</c:v>
                  </c:pt>
                  <c:pt idx="39">
                    <c:v>0.35726837942741568</c:v>
                  </c:pt>
                  <c:pt idx="40">
                    <c:v>0.71453675885484635</c:v>
                  </c:pt>
                  <c:pt idx="41">
                    <c:v>0.43615203298121918</c:v>
                  </c:pt>
                  <c:pt idx="42">
                    <c:v>0.72196673652314902</c:v>
                  </c:pt>
                  <c:pt idx="43">
                    <c:v>0.85744411062583414</c:v>
                  </c:pt>
                  <c:pt idx="44">
                    <c:v>0.64308308296933225</c:v>
                  </c:pt>
                  <c:pt idx="45">
                    <c:v>7.1453675885445017E-2</c:v>
                  </c:pt>
                  <c:pt idx="46">
                    <c:v>0.85744411062582382</c:v>
                  </c:pt>
                  <c:pt idx="47">
                    <c:v>0.85744411062579684</c:v>
                  </c:pt>
                  <c:pt idx="48">
                    <c:v>0.14290735177094088</c:v>
                  </c:pt>
                  <c:pt idx="49">
                    <c:v>0.41386209997632767</c:v>
                  </c:pt>
                  <c:pt idx="50">
                    <c:v>0.30810463654680881</c:v>
                  </c:pt>
                  <c:pt idx="51">
                    <c:v>0.35726837942740275</c:v>
                  </c:pt>
                  <c:pt idx="52">
                    <c:v>0.12804739643437707</c:v>
                  </c:pt>
                  <c:pt idx="53">
                    <c:v>0.42872205531289864</c:v>
                  </c:pt>
                  <c:pt idx="54">
                    <c:v>0.6430830829693378</c:v>
                  </c:pt>
                  <c:pt idx="55">
                    <c:v>0.42872205531287294</c:v>
                  </c:pt>
                  <c:pt idx="56">
                    <c:v>0.71453675885480661</c:v>
                  </c:pt>
                  <c:pt idx="57">
                    <c:v>0.71453675885485635</c:v>
                  </c:pt>
                  <c:pt idx="58">
                    <c:v>0.94375774184791406</c:v>
                  </c:pt>
                  <c:pt idx="59">
                    <c:v>6.4023698217209574E-2</c:v>
                  </c:pt>
                  <c:pt idx="60">
                    <c:v>0.29324468121024377</c:v>
                  </c:pt>
                  <c:pt idx="61">
                    <c:v>0.15776730710755651</c:v>
                  </c:pt>
                  <c:pt idx="62">
                    <c:v>0.13547737410266086</c:v>
                  </c:pt>
                  <c:pt idx="63">
                    <c:v>7.1453675885495879E-2</c:v>
                  </c:pt>
                  <c:pt idx="64">
                    <c:v>0.14290735177099112</c:v>
                  </c:pt>
                  <c:pt idx="65">
                    <c:v>0.85744411062582171</c:v>
                  </c:pt>
                  <c:pt idx="66">
                    <c:v>9.3743608890371422E-2</c:v>
                  </c:pt>
                  <c:pt idx="67">
                    <c:v>1.2147124900532253</c:v>
                  </c:pt>
                  <c:pt idx="68">
                    <c:v>1.2861661659387198</c:v>
                  </c:pt>
                  <c:pt idx="69">
                    <c:v>0.50017573119836611</c:v>
                  </c:pt>
                  <c:pt idx="70">
                    <c:v>7.1453675885445003E-2</c:v>
                  </c:pt>
                  <c:pt idx="71">
                    <c:v>0.26352477053708318</c:v>
                  </c:pt>
                  <c:pt idx="72">
                    <c:v>1.0003514623967873</c:v>
                  </c:pt>
                  <c:pt idx="73">
                    <c:v>0.24408093832964917</c:v>
                  </c:pt>
                  <c:pt idx="74">
                    <c:v>1.0003514623967642</c:v>
                  </c:pt>
                  <c:pt idx="75">
                    <c:v>7.1453675885520998E-2</c:v>
                  </c:pt>
                  <c:pt idx="76">
                    <c:v>0.52246566420327045</c:v>
                  </c:pt>
                  <c:pt idx="77">
                    <c:v>0.50760570886669909</c:v>
                  </c:pt>
                  <c:pt idx="78">
                    <c:v>0.64308308296936267</c:v>
                  </c:pt>
                  <c:pt idx="79">
                    <c:v>0.50017573119841996</c:v>
                  </c:pt>
                  <c:pt idx="80">
                    <c:v>7.1453675885470441E-2</c:v>
                  </c:pt>
                  <c:pt idx="81">
                    <c:v>0.5716294070839153</c:v>
                  </c:pt>
                  <c:pt idx="82">
                    <c:v>5.6593720548880885E-2</c:v>
                  </c:pt>
                  <c:pt idx="83">
                    <c:v>0.40643212230799863</c:v>
                  </c:pt>
                  <c:pt idx="84">
                    <c:v>0.57162940708386434</c:v>
                  </c:pt>
                  <c:pt idx="85">
                    <c:v>0.42872205531290153</c:v>
                  </c:pt>
                  <c:pt idx="86">
                    <c:v>0.15033732943927178</c:v>
                  </c:pt>
                  <c:pt idx="87">
                    <c:v>0.6430830829693599</c:v>
                  </c:pt>
                  <c:pt idx="88">
                    <c:v>0.71453675885480661</c:v>
                  </c:pt>
                  <c:pt idx="89">
                    <c:v>0.50017573119834302</c:v>
                  </c:pt>
                  <c:pt idx="90">
                    <c:v>0.42872205531297464</c:v>
                  </c:pt>
                  <c:pt idx="91">
                    <c:v>0.57905938475212015</c:v>
                  </c:pt>
                  <c:pt idx="92">
                    <c:v>0.14290735177099145</c:v>
                  </c:pt>
                  <c:pt idx="93">
                    <c:v>0.3572683794273519</c:v>
                  </c:pt>
                  <c:pt idx="94">
                    <c:v>0.85744411062584447</c:v>
                  </c:pt>
                  <c:pt idx="95">
                    <c:v>0.4361520329811831</c:v>
                  </c:pt>
                  <c:pt idx="96">
                    <c:v>0.22922098299302601</c:v>
                  </c:pt>
                  <c:pt idx="97">
                    <c:v>0.157767307107608</c:v>
                  </c:pt>
                  <c:pt idx="98">
                    <c:v>0.93632776417962305</c:v>
                  </c:pt>
                  <c:pt idx="99">
                    <c:v>0.3081046365468107</c:v>
                  </c:pt>
                  <c:pt idx="100">
                    <c:v>0.79342041240863814</c:v>
                  </c:pt>
                  <c:pt idx="101">
                    <c:v>0.2932446812101932</c:v>
                  </c:pt>
                  <c:pt idx="102">
                    <c:v>0.42872205531292379</c:v>
                  </c:pt>
                  <c:pt idx="103">
                    <c:v>7.1453675885520998E-2</c:v>
                  </c:pt>
                  <c:pt idx="104">
                    <c:v>0.14290735177094027</c:v>
                  </c:pt>
                  <c:pt idx="105">
                    <c:v>0.42872205531287322</c:v>
                  </c:pt>
                  <c:pt idx="106">
                    <c:v>0.58648936242042815</c:v>
                  </c:pt>
                  <c:pt idx="107">
                    <c:v>1.0718051382823097</c:v>
                  </c:pt>
                  <c:pt idx="108">
                    <c:v>0.43615203298118432</c:v>
                  </c:pt>
                  <c:pt idx="109">
                    <c:v>0.29324468121019381</c:v>
                  </c:pt>
                  <c:pt idx="110">
                    <c:v>9.3743608890294178E-2</c:v>
                  </c:pt>
                  <c:pt idx="111">
                    <c:v>0.57162940708386634</c:v>
                  </c:pt>
                  <c:pt idx="112">
                    <c:v>0.85744411062579895</c:v>
                  </c:pt>
                  <c:pt idx="113">
                    <c:v>0.14290735177099176</c:v>
                  </c:pt>
                  <c:pt idx="114">
                    <c:v>0.21436102765646159</c:v>
                  </c:pt>
                  <c:pt idx="115">
                    <c:v>0.92889778651131982</c:v>
                  </c:pt>
                  <c:pt idx="116">
                    <c:v>0.35726837942745332</c:v>
                  </c:pt>
                  <c:pt idx="117">
                    <c:v>0.12061741876611276</c:v>
                  </c:pt>
                  <c:pt idx="118">
                    <c:v>0.45101198831774758</c:v>
                  </c:pt>
                  <c:pt idx="119">
                    <c:v>0.37955831243228333</c:v>
                  </c:pt>
                  <c:pt idx="120">
                    <c:v>0.92889778651126809</c:v>
                  </c:pt>
                  <c:pt idx="121">
                    <c:v>0.50017573119839398</c:v>
                  </c:pt>
                  <c:pt idx="122">
                    <c:v>0.5001757311983942</c:v>
                  </c:pt>
                  <c:pt idx="123">
                    <c:v>5.0557952372919374E-14</c:v>
                  </c:pt>
                  <c:pt idx="124">
                    <c:v>0.85744411062579484</c:v>
                  </c:pt>
                  <c:pt idx="125">
                    <c:v>0.65051306063764214</c:v>
                  </c:pt>
                  <c:pt idx="126">
                    <c:v>0.51503568653500875</c:v>
                  </c:pt>
                  <c:pt idx="127">
                    <c:v>0.79342041240863592</c:v>
                  </c:pt>
                  <c:pt idx="128">
                    <c:v>0.22922098299307814</c:v>
                  </c:pt>
                  <c:pt idx="129">
                    <c:v>0.12804739643432339</c:v>
                  </c:pt>
                  <c:pt idx="130">
                    <c:v>7.8883653553777786E-2</c:v>
                  </c:pt>
                  <c:pt idx="131">
                    <c:v>0.72196673652316501</c:v>
                  </c:pt>
                  <c:pt idx="132">
                    <c:v>0.285814703541932</c:v>
                  </c:pt>
                  <c:pt idx="133">
                    <c:v>0.14290735177094058</c:v>
                  </c:pt>
                  <c:pt idx="134">
                    <c:v>0.71453675885490853</c:v>
                  </c:pt>
                  <c:pt idx="135">
                    <c:v>0.57905938475217222</c:v>
                  </c:pt>
                  <c:pt idx="136">
                    <c:v>0.6430830829693378</c:v>
                  </c:pt>
                  <c:pt idx="137">
                    <c:v>0.92889778651131982</c:v>
                  </c:pt>
                  <c:pt idx="138">
                    <c:v>0.61620927309366702</c:v>
                  </c:pt>
                  <c:pt idx="139">
                    <c:v>1.0003514623967376</c:v>
                  </c:pt>
                  <c:pt idx="140">
                    <c:v>1.1432588141677793</c:v>
                  </c:pt>
                  <c:pt idx="141">
                    <c:v>0.42872205531292379</c:v>
                  </c:pt>
                  <c:pt idx="142">
                    <c:v>1.143258814167728</c:v>
                  </c:pt>
                  <c:pt idx="143">
                    <c:v>0.50017573119839454</c:v>
                  </c:pt>
                  <c:pt idx="144">
                    <c:v>0.57162940708386634</c:v>
                  </c:pt>
                  <c:pt idx="145">
                    <c:v>0.21436102765641135</c:v>
                  </c:pt>
                  <c:pt idx="146">
                    <c:v>0.22922098299303198</c:v>
                  </c:pt>
                  <c:pt idx="147">
                    <c:v>1.0346552499407697</c:v>
                  </c:pt>
                  <c:pt idx="148">
                    <c:v>0.68481684818166666</c:v>
                  </c:pt>
                  <c:pt idx="149">
                    <c:v>0.52989564187157867</c:v>
                  </c:pt>
                  <c:pt idx="150">
                    <c:v>0.21436102765646189</c:v>
                  </c:pt>
                  <c:pt idx="151">
                    <c:v>0.79342041240863137</c:v>
                  </c:pt>
                  <c:pt idx="152">
                    <c:v>0.1280473964343237</c:v>
                  </c:pt>
                  <c:pt idx="153">
                    <c:v>0.92889778651126809</c:v>
                  </c:pt>
                  <c:pt idx="154">
                    <c:v>0.78599043474037522</c:v>
                  </c:pt>
                  <c:pt idx="155">
                    <c:v>1.0003514623967891</c:v>
                  </c:pt>
                  <c:pt idx="156">
                    <c:v>0.54933947407898853</c:v>
                  </c:pt>
                  <c:pt idx="157">
                    <c:v>0.2858147035419813</c:v>
                  </c:pt>
                  <c:pt idx="158">
                    <c:v>1.0792351159506235</c:v>
                  </c:pt>
                  <c:pt idx="159">
                    <c:v>0.71453675885485635</c:v>
                  </c:pt>
                  <c:pt idx="160">
                    <c:v>0.10117358655870608</c:v>
                  </c:pt>
                  <c:pt idx="161">
                    <c:v>0.85744411062584869</c:v>
                  </c:pt>
                  <c:pt idx="162">
                    <c:v>0.86487408829410772</c:v>
                  </c:pt>
                  <c:pt idx="163">
                    <c:v>0.58648936242042815</c:v>
                  </c:pt>
                  <c:pt idx="164">
                    <c:v>1.1432588141676783</c:v>
                  </c:pt>
                  <c:pt idx="165">
                    <c:v>0.92889778651136756</c:v>
                  </c:pt>
                  <c:pt idx="166">
                    <c:v>0.44358201064948566</c:v>
                  </c:pt>
                  <c:pt idx="167">
                    <c:v>0.72939671419147956</c:v>
                  </c:pt>
                  <c:pt idx="168">
                    <c:v>0.65794303830600309</c:v>
                  </c:pt>
                  <c:pt idx="169">
                    <c:v>0.1429073517708897</c:v>
                  </c:pt>
                  <c:pt idx="170">
                    <c:v>0.57905938475212315</c:v>
                  </c:pt>
                  <c:pt idx="171">
                    <c:v>0.7293967141914236</c:v>
                  </c:pt>
                  <c:pt idx="172">
                    <c:v>0.42872205531287255</c:v>
                  </c:pt>
                  <c:pt idx="173">
                    <c:v>0.50017573119834369</c:v>
                  </c:pt>
                  <c:pt idx="174">
                    <c:v>0.65051306063758751</c:v>
                  </c:pt>
                  <c:pt idx="175">
                    <c:v>0.86487408829421253</c:v>
                  </c:pt>
                  <c:pt idx="176">
                    <c:v>0.36469835709576004</c:v>
                  </c:pt>
                  <c:pt idx="177">
                    <c:v>0.50017573119839454</c:v>
                  </c:pt>
                  <c:pt idx="178">
                    <c:v>0.92889778651126431</c:v>
                  </c:pt>
                  <c:pt idx="179">
                    <c:v>0.1577673071076105</c:v>
                  </c:pt>
                  <c:pt idx="180">
                    <c:v>0.42872205531287044</c:v>
                  </c:pt>
                  <c:pt idx="181">
                    <c:v>0.30810463654681008</c:v>
                  </c:pt>
                  <c:pt idx="182">
                    <c:v>0.42872205531291813</c:v>
                  </c:pt>
                  <c:pt idx="183">
                    <c:v>0.32011849108591378</c:v>
                  </c:pt>
                  <c:pt idx="184">
                    <c:v>0.93632776417962682</c:v>
                  </c:pt>
                  <c:pt idx="185">
                    <c:v>0.71453675885480539</c:v>
                  </c:pt>
                  <c:pt idx="186">
                    <c:v>1.8086318301419926</c:v>
                  </c:pt>
                  <c:pt idx="187">
                    <c:v>0.27095474820536758</c:v>
                  </c:pt>
                  <c:pt idx="188">
                    <c:v>0.72939671419152829</c:v>
                  </c:pt>
                  <c:pt idx="189">
                    <c:v>0.51503568653506737</c:v>
                  </c:pt>
                  <c:pt idx="190">
                    <c:v>0.42872205531292379</c:v>
                  </c:pt>
                  <c:pt idx="191">
                    <c:v>0.142907351771042</c:v>
                  </c:pt>
                  <c:pt idx="192">
                    <c:v>0.7859904347403277</c:v>
                  </c:pt>
                  <c:pt idx="193">
                    <c:v>0.79342041240868966</c:v>
                  </c:pt>
                  <c:pt idx="194">
                    <c:v>0.28581470354188176</c:v>
                  </c:pt>
                  <c:pt idx="195">
                    <c:v>0.35726837942740247</c:v>
                  </c:pt>
                  <c:pt idx="196">
                    <c:v>0.44358201064953906</c:v>
                  </c:pt>
                  <c:pt idx="197">
                    <c:v>0.92889778651126809</c:v>
                  </c:pt>
                  <c:pt idx="198">
                    <c:v>0.21436102765636045</c:v>
                  </c:pt>
                  <c:pt idx="199">
                    <c:v>0.85744411062584869</c:v>
                  </c:pt>
                  <c:pt idx="200">
                    <c:v>1.0142845892654349E-13</c:v>
                  </c:pt>
                  <c:pt idx="201">
                    <c:v>0.64308308296938199</c:v>
                  </c:pt>
                  <c:pt idx="202">
                    <c:v>0.48531577586172092</c:v>
                  </c:pt>
                  <c:pt idx="203">
                    <c:v>0.40643212230815157</c:v>
                  </c:pt>
                  <c:pt idx="204">
                    <c:v>0.71453675885480661</c:v>
                  </c:pt>
                  <c:pt idx="205">
                    <c:v>0.35726837942740275</c:v>
                  </c:pt>
                  <c:pt idx="206">
                    <c:v>1.0077814400650473</c:v>
                  </c:pt>
                  <c:pt idx="207">
                    <c:v>1.0346552499407147</c:v>
                  </c:pt>
                  <c:pt idx="208">
                    <c:v>0.43615203298129018</c:v>
                  </c:pt>
                  <c:pt idx="209">
                    <c:v>0.37212833476401808</c:v>
                  </c:pt>
                  <c:pt idx="210">
                    <c:v>0.28581470354198291</c:v>
                  </c:pt>
                  <c:pt idx="211">
                    <c:v>0.51503568653496345</c:v>
                  </c:pt>
                  <c:pt idx="212">
                    <c:v>1.071805138282208</c:v>
                  </c:pt>
                  <c:pt idx="213">
                    <c:v>0.95118771951624204</c:v>
                  </c:pt>
                  <c:pt idx="214">
                    <c:v>0.71453675885480605</c:v>
                  </c:pt>
                  <c:pt idx="215">
                    <c:v>0.72196673652326804</c:v>
                  </c:pt>
                  <c:pt idx="216">
                    <c:v>0.51503568653496501</c:v>
                  </c:pt>
                </c:numCache>
              </c:numRef>
            </c:plus>
            <c:minus>
              <c:numRef>
                <c:f>'[1]Raw data Fig(2)'!$L$4:$L$228</c:f>
                <c:numCache>
                  <c:formatCode>General</c:formatCode>
                  <c:ptCount val="225"/>
                  <c:pt idx="0">
                    <c:v>0.42872205531290403</c:v>
                  </c:pt>
                  <c:pt idx="1">
                    <c:v>0.50017573119839176</c:v>
                  </c:pt>
                  <c:pt idx="2">
                    <c:v>0.72939671419144547</c:v>
                  </c:pt>
                  <c:pt idx="3">
                    <c:v>0.78599043474033004</c:v>
                  </c:pt>
                  <c:pt idx="4">
                    <c:v>0.64308308296936434</c:v>
                  </c:pt>
                  <c:pt idx="5">
                    <c:v>0.19950107231985476</c:v>
                  </c:pt>
                  <c:pt idx="6">
                    <c:v>0.57905938475218144</c:v>
                  </c:pt>
                  <c:pt idx="7">
                    <c:v>0.43615203298120819</c:v>
                  </c:pt>
                  <c:pt idx="8">
                    <c:v>0.46587194365439516</c:v>
                  </c:pt>
                  <c:pt idx="9">
                    <c:v>0.22922098299304736</c:v>
                  </c:pt>
                  <c:pt idx="10">
                    <c:v>0.19950107231985412</c:v>
                  </c:pt>
                  <c:pt idx="11">
                    <c:v>0.25609479286874665</c:v>
                  </c:pt>
                  <c:pt idx="12">
                    <c:v>1.0003514623967891</c:v>
                  </c:pt>
                  <c:pt idx="13">
                    <c:v>0.92889778651130062</c:v>
                  </c:pt>
                  <c:pt idx="14">
                    <c:v>0.28581470354193828</c:v>
                  </c:pt>
                  <c:pt idx="15">
                    <c:v>0.35726837942742162</c:v>
                  </c:pt>
                  <c:pt idx="16">
                    <c:v>0.32754846875422461</c:v>
                  </c:pt>
                  <c:pt idx="17">
                    <c:v>0.28581470354193894</c:v>
                  </c:pt>
                  <c:pt idx="18">
                    <c:v>1.4859955336603061E-2</c:v>
                  </c:pt>
                  <c:pt idx="19">
                    <c:v>1.4859955336591128E-2</c:v>
                  </c:pt>
                  <c:pt idx="20">
                    <c:v>0.78599043474033448</c:v>
                  </c:pt>
                  <c:pt idx="21">
                    <c:v>1.0003514623967926</c:v>
                  </c:pt>
                  <c:pt idx="22">
                    <c:v>7.1453675885482695E-2</c:v>
                  </c:pt>
                  <c:pt idx="23">
                    <c:v>0.21436102765644932</c:v>
                  </c:pt>
                  <c:pt idx="24">
                    <c:v>0.14290735177097888</c:v>
                  </c:pt>
                  <c:pt idx="25">
                    <c:v>0.80085039007693393</c:v>
                  </c:pt>
                  <c:pt idx="26">
                    <c:v>7.145367588549556E-2</c:v>
                  </c:pt>
                  <c:pt idx="27">
                    <c:v>7.4299776683007454E-3</c:v>
                  </c:pt>
                  <c:pt idx="28">
                    <c:v>0.4138620999763053</c:v>
                  </c:pt>
                  <c:pt idx="29">
                    <c:v>0.69967680351825245</c:v>
                  </c:pt>
                  <c:pt idx="30">
                    <c:v>0.5224656642032971</c:v>
                  </c:pt>
                  <c:pt idx="31">
                    <c:v>0.35726837942741535</c:v>
                  </c:pt>
                  <c:pt idx="32">
                    <c:v>0.85744411062582382</c:v>
                  </c:pt>
                  <c:pt idx="33">
                    <c:v>0.2366509606613412</c:v>
                  </c:pt>
                  <c:pt idx="34">
                    <c:v>2.2289933004885906E-2</c:v>
                  </c:pt>
                  <c:pt idx="35">
                    <c:v>1.1581187695043444</c:v>
                  </c:pt>
                  <c:pt idx="36">
                    <c:v>0.85744411062582593</c:v>
                  </c:pt>
                  <c:pt idx="37">
                    <c:v>1.3576198418242051</c:v>
                  </c:pt>
                  <c:pt idx="38">
                    <c:v>0.51503568653499843</c:v>
                  </c:pt>
                  <c:pt idx="39">
                    <c:v>0.35726837942741568</c:v>
                  </c:pt>
                  <c:pt idx="40">
                    <c:v>0.71453675885484635</c:v>
                  </c:pt>
                  <c:pt idx="41">
                    <c:v>0.43615203298121918</c:v>
                  </c:pt>
                  <c:pt idx="42">
                    <c:v>0.72196673652314902</c:v>
                  </c:pt>
                  <c:pt idx="43">
                    <c:v>0.85744411062583414</c:v>
                  </c:pt>
                  <c:pt idx="44">
                    <c:v>0.64308308296933225</c:v>
                  </c:pt>
                  <c:pt idx="45">
                    <c:v>7.1453675885445017E-2</c:v>
                  </c:pt>
                  <c:pt idx="46">
                    <c:v>0.85744411062582382</c:v>
                  </c:pt>
                  <c:pt idx="47">
                    <c:v>0.85744411062579684</c:v>
                  </c:pt>
                  <c:pt idx="48">
                    <c:v>0.14290735177094088</c:v>
                  </c:pt>
                  <c:pt idx="49">
                    <c:v>0.41386209997632767</c:v>
                  </c:pt>
                  <c:pt idx="50">
                    <c:v>0.30810463654680881</c:v>
                  </c:pt>
                  <c:pt idx="51">
                    <c:v>0.35726837942740275</c:v>
                  </c:pt>
                  <c:pt idx="52">
                    <c:v>0.12804739643437707</c:v>
                  </c:pt>
                  <c:pt idx="53">
                    <c:v>0.42872205531289864</c:v>
                  </c:pt>
                  <c:pt idx="54">
                    <c:v>0.6430830829693378</c:v>
                  </c:pt>
                  <c:pt idx="55">
                    <c:v>0.42872205531287294</c:v>
                  </c:pt>
                  <c:pt idx="56">
                    <c:v>0.71453675885480661</c:v>
                  </c:pt>
                  <c:pt idx="57">
                    <c:v>0.71453675885485635</c:v>
                  </c:pt>
                  <c:pt idx="58">
                    <c:v>0.94375774184791406</c:v>
                  </c:pt>
                  <c:pt idx="59">
                    <c:v>6.4023698217209574E-2</c:v>
                  </c:pt>
                  <c:pt idx="60">
                    <c:v>0.29324468121024377</c:v>
                  </c:pt>
                  <c:pt idx="61">
                    <c:v>0.15776730710755651</c:v>
                  </c:pt>
                  <c:pt idx="62">
                    <c:v>0.13547737410266086</c:v>
                  </c:pt>
                  <c:pt idx="63">
                    <c:v>7.1453675885495879E-2</c:v>
                  </c:pt>
                  <c:pt idx="64">
                    <c:v>0.14290735177099112</c:v>
                  </c:pt>
                  <c:pt idx="65">
                    <c:v>0.85744411062582171</c:v>
                  </c:pt>
                  <c:pt idx="66">
                    <c:v>9.3743608890371422E-2</c:v>
                  </c:pt>
                  <c:pt idx="67">
                    <c:v>1.2147124900532253</c:v>
                  </c:pt>
                  <c:pt idx="68">
                    <c:v>1.2861661659387198</c:v>
                  </c:pt>
                  <c:pt idx="69">
                    <c:v>0.50017573119836611</c:v>
                  </c:pt>
                  <c:pt idx="70">
                    <c:v>7.1453675885445003E-2</c:v>
                  </c:pt>
                  <c:pt idx="71">
                    <c:v>0.26352477053708318</c:v>
                  </c:pt>
                  <c:pt idx="72">
                    <c:v>1.0003514623967873</c:v>
                  </c:pt>
                  <c:pt idx="73">
                    <c:v>0.24408093832964917</c:v>
                  </c:pt>
                  <c:pt idx="74">
                    <c:v>1.0003514623967642</c:v>
                  </c:pt>
                  <c:pt idx="75">
                    <c:v>7.1453675885520998E-2</c:v>
                  </c:pt>
                  <c:pt idx="76">
                    <c:v>0.52246566420327045</c:v>
                  </c:pt>
                  <c:pt idx="77">
                    <c:v>0.50760570886669909</c:v>
                  </c:pt>
                  <c:pt idx="78">
                    <c:v>0.64308308296936267</c:v>
                  </c:pt>
                  <c:pt idx="79">
                    <c:v>0.50017573119841996</c:v>
                  </c:pt>
                  <c:pt idx="80">
                    <c:v>7.1453675885470441E-2</c:v>
                  </c:pt>
                  <c:pt idx="81">
                    <c:v>0.5716294070839153</c:v>
                  </c:pt>
                  <c:pt idx="82">
                    <c:v>5.6593720548880885E-2</c:v>
                  </c:pt>
                  <c:pt idx="83">
                    <c:v>0.40643212230799863</c:v>
                  </c:pt>
                  <c:pt idx="84">
                    <c:v>0.57162940708386434</c:v>
                  </c:pt>
                  <c:pt idx="85">
                    <c:v>0.42872205531290153</c:v>
                  </c:pt>
                  <c:pt idx="86">
                    <c:v>0.15033732943927178</c:v>
                  </c:pt>
                  <c:pt idx="87">
                    <c:v>0.6430830829693599</c:v>
                  </c:pt>
                  <c:pt idx="88">
                    <c:v>0.71453675885480661</c:v>
                  </c:pt>
                  <c:pt idx="89">
                    <c:v>0.50017573119834302</c:v>
                  </c:pt>
                  <c:pt idx="90">
                    <c:v>0.42872205531297464</c:v>
                  </c:pt>
                  <c:pt idx="91">
                    <c:v>0.57905938475212015</c:v>
                  </c:pt>
                  <c:pt idx="92">
                    <c:v>0.14290735177099145</c:v>
                  </c:pt>
                  <c:pt idx="93">
                    <c:v>0.3572683794273519</c:v>
                  </c:pt>
                  <c:pt idx="94">
                    <c:v>0.85744411062584447</c:v>
                  </c:pt>
                  <c:pt idx="95">
                    <c:v>0.4361520329811831</c:v>
                  </c:pt>
                  <c:pt idx="96">
                    <c:v>0.22922098299302601</c:v>
                  </c:pt>
                  <c:pt idx="97">
                    <c:v>0.157767307107608</c:v>
                  </c:pt>
                  <c:pt idx="98">
                    <c:v>0.93632776417962305</c:v>
                  </c:pt>
                  <c:pt idx="99">
                    <c:v>0.3081046365468107</c:v>
                  </c:pt>
                  <c:pt idx="100">
                    <c:v>0.79342041240863814</c:v>
                  </c:pt>
                  <c:pt idx="101">
                    <c:v>0.2932446812101932</c:v>
                  </c:pt>
                  <c:pt idx="102">
                    <c:v>0.42872205531292379</c:v>
                  </c:pt>
                  <c:pt idx="103">
                    <c:v>7.1453675885520998E-2</c:v>
                  </c:pt>
                  <c:pt idx="104">
                    <c:v>0.14290735177094027</c:v>
                  </c:pt>
                  <c:pt idx="105">
                    <c:v>0.42872205531287322</c:v>
                  </c:pt>
                  <c:pt idx="106">
                    <c:v>0.58648936242042815</c:v>
                  </c:pt>
                  <c:pt idx="107">
                    <c:v>1.0718051382823097</c:v>
                  </c:pt>
                  <c:pt idx="108">
                    <c:v>0.43615203298118432</c:v>
                  </c:pt>
                  <c:pt idx="109">
                    <c:v>0.29324468121019381</c:v>
                  </c:pt>
                  <c:pt idx="110">
                    <c:v>9.3743608890294178E-2</c:v>
                  </c:pt>
                  <c:pt idx="111">
                    <c:v>0.57162940708386634</c:v>
                  </c:pt>
                  <c:pt idx="112">
                    <c:v>0.85744411062579895</c:v>
                  </c:pt>
                  <c:pt idx="113">
                    <c:v>0.14290735177099176</c:v>
                  </c:pt>
                  <c:pt idx="114">
                    <c:v>0.21436102765646159</c:v>
                  </c:pt>
                  <c:pt idx="115">
                    <c:v>0.92889778651131982</c:v>
                  </c:pt>
                  <c:pt idx="116">
                    <c:v>0.35726837942745332</c:v>
                  </c:pt>
                  <c:pt idx="117">
                    <c:v>0.12061741876611276</c:v>
                  </c:pt>
                  <c:pt idx="118">
                    <c:v>0.45101198831774758</c:v>
                  </c:pt>
                  <c:pt idx="119">
                    <c:v>0.37955831243228333</c:v>
                  </c:pt>
                  <c:pt idx="120">
                    <c:v>0.92889778651126809</c:v>
                  </c:pt>
                  <c:pt idx="121">
                    <c:v>0.50017573119839398</c:v>
                  </c:pt>
                  <c:pt idx="122">
                    <c:v>0.5001757311983942</c:v>
                  </c:pt>
                  <c:pt idx="123">
                    <c:v>5.0557952372919374E-14</c:v>
                  </c:pt>
                  <c:pt idx="124">
                    <c:v>0.85744411062579484</c:v>
                  </c:pt>
                  <c:pt idx="125">
                    <c:v>0.65051306063764214</c:v>
                  </c:pt>
                  <c:pt idx="126">
                    <c:v>0.51503568653500875</c:v>
                  </c:pt>
                  <c:pt idx="127">
                    <c:v>0.79342041240863592</c:v>
                  </c:pt>
                  <c:pt idx="128">
                    <c:v>0.22922098299307814</c:v>
                  </c:pt>
                  <c:pt idx="129">
                    <c:v>0.12804739643432339</c:v>
                  </c:pt>
                  <c:pt idx="130">
                    <c:v>7.8883653553777786E-2</c:v>
                  </c:pt>
                  <c:pt idx="131">
                    <c:v>0.72196673652316501</c:v>
                  </c:pt>
                  <c:pt idx="132">
                    <c:v>0.285814703541932</c:v>
                  </c:pt>
                  <c:pt idx="133">
                    <c:v>0.14290735177094058</c:v>
                  </c:pt>
                  <c:pt idx="134">
                    <c:v>0.71453675885490853</c:v>
                  </c:pt>
                  <c:pt idx="135">
                    <c:v>0.57905938475217222</c:v>
                  </c:pt>
                  <c:pt idx="136">
                    <c:v>0.6430830829693378</c:v>
                  </c:pt>
                  <c:pt idx="137">
                    <c:v>0.92889778651131982</c:v>
                  </c:pt>
                  <c:pt idx="138">
                    <c:v>0.61620927309366702</c:v>
                  </c:pt>
                  <c:pt idx="139">
                    <c:v>1.0003514623967376</c:v>
                  </c:pt>
                  <c:pt idx="140">
                    <c:v>1.1432588141677793</c:v>
                  </c:pt>
                  <c:pt idx="141">
                    <c:v>0.42872205531292379</c:v>
                  </c:pt>
                  <c:pt idx="142">
                    <c:v>1.143258814167728</c:v>
                  </c:pt>
                  <c:pt idx="143">
                    <c:v>0.50017573119839454</c:v>
                  </c:pt>
                  <c:pt idx="144">
                    <c:v>0.57162940708386634</c:v>
                  </c:pt>
                  <c:pt idx="145">
                    <c:v>0.21436102765641135</c:v>
                  </c:pt>
                  <c:pt idx="146">
                    <c:v>0.22922098299303198</c:v>
                  </c:pt>
                  <c:pt idx="147">
                    <c:v>1.0346552499407697</c:v>
                  </c:pt>
                  <c:pt idx="148">
                    <c:v>0.68481684818166666</c:v>
                  </c:pt>
                  <c:pt idx="149">
                    <c:v>0.52989564187157867</c:v>
                  </c:pt>
                  <c:pt idx="150">
                    <c:v>0.21436102765646189</c:v>
                  </c:pt>
                  <c:pt idx="151">
                    <c:v>0.79342041240863137</c:v>
                  </c:pt>
                  <c:pt idx="152">
                    <c:v>0.1280473964343237</c:v>
                  </c:pt>
                  <c:pt idx="153">
                    <c:v>0.92889778651126809</c:v>
                  </c:pt>
                  <c:pt idx="154">
                    <c:v>0.78599043474037522</c:v>
                  </c:pt>
                  <c:pt idx="155">
                    <c:v>1.0003514623967891</c:v>
                  </c:pt>
                  <c:pt idx="156">
                    <c:v>0.54933947407898853</c:v>
                  </c:pt>
                  <c:pt idx="157">
                    <c:v>0.2858147035419813</c:v>
                  </c:pt>
                  <c:pt idx="158">
                    <c:v>1.0792351159506235</c:v>
                  </c:pt>
                  <c:pt idx="159">
                    <c:v>0.71453675885485635</c:v>
                  </c:pt>
                  <c:pt idx="160">
                    <c:v>0.10117358655870608</c:v>
                  </c:pt>
                  <c:pt idx="161">
                    <c:v>0.85744411062584869</c:v>
                  </c:pt>
                  <c:pt idx="162">
                    <c:v>0.86487408829410772</c:v>
                  </c:pt>
                  <c:pt idx="163">
                    <c:v>0.58648936242042815</c:v>
                  </c:pt>
                  <c:pt idx="164">
                    <c:v>1.1432588141676783</c:v>
                  </c:pt>
                  <c:pt idx="165">
                    <c:v>0.92889778651136756</c:v>
                  </c:pt>
                  <c:pt idx="166">
                    <c:v>0.44358201064948566</c:v>
                  </c:pt>
                  <c:pt idx="167">
                    <c:v>0.72939671419147956</c:v>
                  </c:pt>
                  <c:pt idx="168">
                    <c:v>0.65794303830600309</c:v>
                  </c:pt>
                  <c:pt idx="169">
                    <c:v>0.1429073517708897</c:v>
                  </c:pt>
                  <c:pt idx="170">
                    <c:v>0.57905938475212315</c:v>
                  </c:pt>
                  <c:pt idx="171">
                    <c:v>0.7293967141914236</c:v>
                  </c:pt>
                  <c:pt idx="172">
                    <c:v>0.42872205531287255</c:v>
                  </c:pt>
                  <c:pt idx="173">
                    <c:v>0.50017573119834369</c:v>
                  </c:pt>
                  <c:pt idx="174">
                    <c:v>0.65051306063758751</c:v>
                  </c:pt>
                  <c:pt idx="175">
                    <c:v>0.86487408829421253</c:v>
                  </c:pt>
                  <c:pt idx="176">
                    <c:v>0.36469835709576004</c:v>
                  </c:pt>
                  <c:pt idx="177">
                    <c:v>0.50017573119839454</c:v>
                  </c:pt>
                  <c:pt idx="178">
                    <c:v>0.92889778651126431</c:v>
                  </c:pt>
                  <c:pt idx="179">
                    <c:v>0.1577673071076105</c:v>
                  </c:pt>
                  <c:pt idx="180">
                    <c:v>0.42872205531287044</c:v>
                  </c:pt>
                  <c:pt idx="181">
                    <c:v>0.30810463654681008</c:v>
                  </c:pt>
                  <c:pt idx="182">
                    <c:v>0.42872205531291813</c:v>
                  </c:pt>
                  <c:pt idx="183">
                    <c:v>0.32011849108591378</c:v>
                  </c:pt>
                  <c:pt idx="184">
                    <c:v>0.93632776417962682</c:v>
                  </c:pt>
                  <c:pt idx="185">
                    <c:v>0.71453675885480539</c:v>
                  </c:pt>
                  <c:pt idx="186">
                    <c:v>1.8086318301419926</c:v>
                  </c:pt>
                  <c:pt idx="187">
                    <c:v>0.27095474820536758</c:v>
                  </c:pt>
                  <c:pt idx="188">
                    <c:v>0.72939671419152829</c:v>
                  </c:pt>
                  <c:pt idx="189">
                    <c:v>0.51503568653506737</c:v>
                  </c:pt>
                  <c:pt idx="190">
                    <c:v>0.42872205531292379</c:v>
                  </c:pt>
                  <c:pt idx="191">
                    <c:v>0.142907351771042</c:v>
                  </c:pt>
                  <c:pt idx="192">
                    <c:v>0.7859904347403277</c:v>
                  </c:pt>
                  <c:pt idx="193">
                    <c:v>0.79342041240868966</c:v>
                  </c:pt>
                  <c:pt idx="194">
                    <c:v>0.28581470354188176</c:v>
                  </c:pt>
                  <c:pt idx="195">
                    <c:v>0.35726837942740247</c:v>
                  </c:pt>
                  <c:pt idx="196">
                    <c:v>0.44358201064953906</c:v>
                  </c:pt>
                  <c:pt idx="197">
                    <c:v>0.92889778651126809</c:v>
                  </c:pt>
                  <c:pt idx="198">
                    <c:v>0.21436102765636045</c:v>
                  </c:pt>
                  <c:pt idx="199">
                    <c:v>0.85744411062584869</c:v>
                  </c:pt>
                  <c:pt idx="200">
                    <c:v>1.0142845892654349E-13</c:v>
                  </c:pt>
                  <c:pt idx="201">
                    <c:v>0.64308308296938199</c:v>
                  </c:pt>
                  <c:pt idx="202">
                    <c:v>0.48531577586172092</c:v>
                  </c:pt>
                  <c:pt idx="203">
                    <c:v>0.40643212230815157</c:v>
                  </c:pt>
                  <c:pt idx="204">
                    <c:v>0.71453675885480661</c:v>
                  </c:pt>
                  <c:pt idx="205">
                    <c:v>0.35726837942740275</c:v>
                  </c:pt>
                  <c:pt idx="206">
                    <c:v>1.0077814400650473</c:v>
                  </c:pt>
                  <c:pt idx="207">
                    <c:v>1.0346552499407147</c:v>
                  </c:pt>
                  <c:pt idx="208">
                    <c:v>0.43615203298129018</c:v>
                  </c:pt>
                  <c:pt idx="209">
                    <c:v>0.37212833476401808</c:v>
                  </c:pt>
                  <c:pt idx="210">
                    <c:v>0.28581470354198291</c:v>
                  </c:pt>
                  <c:pt idx="211">
                    <c:v>0.51503568653496345</c:v>
                  </c:pt>
                  <c:pt idx="212">
                    <c:v>1.071805138282208</c:v>
                  </c:pt>
                  <c:pt idx="213">
                    <c:v>0.95118771951624204</c:v>
                  </c:pt>
                  <c:pt idx="214">
                    <c:v>0.71453675885480605</c:v>
                  </c:pt>
                  <c:pt idx="215">
                    <c:v>0.72196673652326804</c:v>
                  </c:pt>
                  <c:pt idx="216">
                    <c:v>0.51503568653496501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Fig(2)'!$J$4:$J$228</c:f>
                <c:numCache>
                  <c:formatCode>General</c:formatCode>
                  <c:ptCount val="2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</c:numCache>
              </c:numRef>
            </c:plus>
            <c:minus>
              <c:numRef>
                <c:f>'[1]Raw data Fig(2)'!$J$4:$J$228</c:f>
                <c:numCache>
                  <c:formatCode>General</c:formatCode>
                  <c:ptCount val="22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Fig(2)'!$H$4:$H$228</c:f>
              <c:numCache>
                <c:formatCode>General</c:formatCode>
                <c:ptCount val="225"/>
                <c:pt idx="0">
                  <c:v>0.89033540941063594</c:v>
                </c:pt>
                <c:pt idx="1">
                  <c:v>0.89118563759572655</c:v>
                </c:pt>
                <c:pt idx="2">
                  <c:v>0.89163301623796642</c:v>
                </c:pt>
                <c:pt idx="3">
                  <c:v>0.89277409725400636</c:v>
                </c:pt>
                <c:pt idx="4">
                  <c:v>0.89366135983502548</c:v>
                </c:pt>
                <c:pt idx="5">
                  <c:v>0.89459126013062873</c:v>
                </c:pt>
                <c:pt idx="6">
                  <c:v>0.89536948211568501</c:v>
                </c:pt>
                <c:pt idx="7">
                  <c:v>0.89615533992693419</c:v>
                </c:pt>
                <c:pt idx="8">
                  <c:v>0.89699667040762565</c:v>
                </c:pt>
                <c:pt idx="9">
                  <c:v>0.89762223937409957</c:v>
                </c:pt>
                <c:pt idx="10">
                  <c:v>0.8985967416302465</c:v>
                </c:pt>
                <c:pt idx="11">
                  <c:v>0.89920362657793418</c:v>
                </c:pt>
                <c:pt idx="12">
                  <c:v>0.89972090436365226</c:v>
                </c:pt>
                <c:pt idx="13">
                  <c:v>0.9004395968337312</c:v>
                </c:pt>
                <c:pt idx="14">
                  <c:v>0.9009305299273489</c:v>
                </c:pt>
                <c:pt idx="15">
                  <c:v>0.90161100973288943</c:v>
                </c:pt>
                <c:pt idx="16">
                  <c:v>0.90243736378153283</c:v>
                </c:pt>
                <c:pt idx="17">
                  <c:v>0.90302235418190158</c:v>
                </c:pt>
                <c:pt idx="18">
                  <c:v>0.90380719469402415</c:v>
                </c:pt>
                <c:pt idx="19">
                  <c:v>0.90459536980291932</c:v>
                </c:pt>
                <c:pt idx="20">
                  <c:v>0.90513815593105718</c:v>
                </c:pt>
                <c:pt idx="21">
                  <c:v>0.90585913865870471</c:v>
                </c:pt>
                <c:pt idx="22">
                  <c:v>0.90673171986623402</c:v>
                </c:pt>
                <c:pt idx="23">
                  <c:v>0.90718370828437978</c:v>
                </c:pt>
                <c:pt idx="24">
                  <c:v>0.90757327484161543</c:v>
                </c:pt>
                <c:pt idx="25">
                  <c:v>0.9080821398320118</c:v>
                </c:pt>
                <c:pt idx="26">
                  <c:v>0.90868599455500165</c:v>
                </c:pt>
                <c:pt idx="27">
                  <c:v>0.90956674701654239</c:v>
                </c:pt>
                <c:pt idx="28">
                  <c:v>0.91032225300265424</c:v>
                </c:pt>
                <c:pt idx="29">
                  <c:v>0.91105265824844373</c:v>
                </c:pt>
                <c:pt idx="30">
                  <c:v>0.91159006714766999</c:v>
                </c:pt>
                <c:pt idx="31">
                  <c:v>0.91232216191548143</c:v>
                </c:pt>
                <c:pt idx="32">
                  <c:v>0.9129275458349102</c:v>
                </c:pt>
                <c:pt idx="33">
                  <c:v>0.91326764784256054</c:v>
                </c:pt>
                <c:pt idx="34">
                  <c:v>0.91403972481204732</c:v>
                </c:pt>
                <c:pt idx="35">
                  <c:v>0.91467068874777935</c:v>
                </c:pt>
                <c:pt idx="36">
                  <c:v>0.91528388927314963</c:v>
                </c:pt>
                <c:pt idx="37">
                  <c:v>0.91586118350473722</c:v>
                </c:pt>
                <c:pt idx="38">
                  <c:v>0.91647839646428308</c:v>
                </c:pt>
                <c:pt idx="39">
                  <c:v>0.91712928373276714</c:v>
                </c:pt>
                <c:pt idx="40">
                  <c:v>0.91773995119149021</c:v>
                </c:pt>
                <c:pt idx="41">
                  <c:v>0.91852346387022998</c:v>
                </c:pt>
                <c:pt idx="42">
                  <c:v>0.91892574942682415</c:v>
                </c:pt>
                <c:pt idx="43">
                  <c:v>0.91950909267457259</c:v>
                </c:pt>
                <c:pt idx="44">
                  <c:v>0.92008326217529213</c:v>
                </c:pt>
                <c:pt idx="45">
                  <c:v>0.92088697979086098</c:v>
                </c:pt>
                <c:pt idx="46">
                  <c:v>0.92141367527050411</c:v>
                </c:pt>
                <c:pt idx="47">
                  <c:v>0.9220211416820856</c:v>
                </c:pt>
                <c:pt idx="48">
                  <c:v>0.92281501887006412</c:v>
                </c:pt>
                <c:pt idx="49">
                  <c:v>0.92365718862368063</c:v>
                </c:pt>
                <c:pt idx="50">
                  <c:v>0.92428784523792595</c:v>
                </c:pt>
                <c:pt idx="51">
                  <c:v>0.9248856207284718</c:v>
                </c:pt>
                <c:pt idx="52">
                  <c:v>0.92568192748819844</c:v>
                </c:pt>
                <c:pt idx="53">
                  <c:v>0.92620103817856492</c:v>
                </c:pt>
                <c:pt idx="54">
                  <c:v>0.92676129750252234</c:v>
                </c:pt>
                <c:pt idx="55">
                  <c:v>0.92746263647220717</c:v>
                </c:pt>
                <c:pt idx="56">
                  <c:v>0.92808352426516405</c:v>
                </c:pt>
                <c:pt idx="57">
                  <c:v>0.92868139496367796</c:v>
                </c:pt>
                <c:pt idx="58">
                  <c:v>0.92916541185101909</c:v>
                </c:pt>
                <c:pt idx="59">
                  <c:v>0.93023795278771826</c:v>
                </c:pt>
                <c:pt idx="60">
                  <c:v>0.93066268732854729</c:v>
                </c:pt>
                <c:pt idx="61">
                  <c:v>0.93107059772925327</c:v>
                </c:pt>
                <c:pt idx="62">
                  <c:v>0.93184922334184572</c:v>
                </c:pt>
                <c:pt idx="63">
                  <c:v>0.93245036118341051</c:v>
                </c:pt>
                <c:pt idx="64">
                  <c:v>0.93304923810358831</c:v>
                </c:pt>
                <c:pt idx="65">
                  <c:v>0.93347474075057613</c:v>
                </c:pt>
                <c:pt idx="66">
                  <c:v>0.93428768263566853</c:v>
                </c:pt>
                <c:pt idx="67">
                  <c:v>0.93497689111543558</c:v>
                </c:pt>
                <c:pt idx="68">
                  <c:v>0.93560933104638655</c:v>
                </c:pt>
                <c:pt idx="69">
                  <c:v>0.93615902351404978</c:v>
                </c:pt>
                <c:pt idx="70">
                  <c:v>0.93680547062570207</c:v>
                </c:pt>
                <c:pt idx="71">
                  <c:v>0.93758907861049023</c:v>
                </c:pt>
                <c:pt idx="72">
                  <c:v>0.93800746776916477</c:v>
                </c:pt>
                <c:pt idx="73">
                  <c:v>0.93881595325269362</c:v>
                </c:pt>
                <c:pt idx="74">
                  <c:v>0.93948793043986856</c:v>
                </c:pt>
                <c:pt idx="75">
                  <c:v>0.94011878220789413</c:v>
                </c:pt>
                <c:pt idx="76">
                  <c:v>0.94082245085535821</c:v>
                </c:pt>
                <c:pt idx="77">
                  <c:v>0.94135523402330201</c:v>
                </c:pt>
                <c:pt idx="78">
                  <c:v>0.94189763047694475</c:v>
                </c:pt>
                <c:pt idx="79">
                  <c:v>0.94255659914346746</c:v>
                </c:pt>
                <c:pt idx="80">
                  <c:v>0.94304256682001431</c:v>
                </c:pt>
                <c:pt idx="81">
                  <c:v>0.94377197408037505</c:v>
                </c:pt>
                <c:pt idx="82">
                  <c:v>0.94439295287421454</c:v>
                </c:pt>
                <c:pt idx="83">
                  <c:v>0.94534147704728078</c:v>
                </c:pt>
                <c:pt idx="84">
                  <c:v>0.94612601409339236</c:v>
                </c:pt>
                <c:pt idx="85">
                  <c:v>0.94662470370277507</c:v>
                </c:pt>
                <c:pt idx="86">
                  <c:v>0.94779644463762214</c:v>
                </c:pt>
                <c:pt idx="87">
                  <c:v>0.94837920235524087</c:v>
                </c:pt>
                <c:pt idx="88">
                  <c:v>0.94894810559816178</c:v>
                </c:pt>
                <c:pt idx="89">
                  <c:v>0.94929500618290463</c:v>
                </c:pt>
                <c:pt idx="90">
                  <c:v>0.95007369015430343</c:v>
                </c:pt>
                <c:pt idx="91">
                  <c:v>0.95078383828683921</c:v>
                </c:pt>
                <c:pt idx="92">
                  <c:v>0.95127759606118267</c:v>
                </c:pt>
                <c:pt idx="93">
                  <c:v>0.95206578971559475</c:v>
                </c:pt>
                <c:pt idx="94">
                  <c:v>0.95271903224671695</c:v>
                </c:pt>
                <c:pt idx="95">
                  <c:v>0.95330053030483719</c:v>
                </c:pt>
                <c:pt idx="96">
                  <c:v>0.95414613078103583</c:v>
                </c:pt>
                <c:pt idx="97">
                  <c:v>0.95467103415704357</c:v>
                </c:pt>
                <c:pt idx="98">
                  <c:v>0.95532287634622282</c:v>
                </c:pt>
                <c:pt idx="99">
                  <c:v>0.95623147614017168</c:v>
                </c:pt>
                <c:pt idx="100">
                  <c:v>0.9567474055244285</c:v>
                </c:pt>
                <c:pt idx="101">
                  <c:v>0.95747046192815444</c:v>
                </c:pt>
                <c:pt idx="102">
                  <c:v>0.9582056395389752</c:v>
                </c:pt>
                <c:pt idx="103">
                  <c:v>0.95889801692270504</c:v>
                </c:pt>
                <c:pt idx="104">
                  <c:v>0.95952760469106091</c:v>
                </c:pt>
                <c:pt idx="105">
                  <c:v>0.96012595068847673</c:v>
                </c:pt>
                <c:pt idx="106">
                  <c:v>0.96088889313190151</c:v>
                </c:pt>
                <c:pt idx="107">
                  <c:v>0.96145577497719237</c:v>
                </c:pt>
                <c:pt idx="108">
                  <c:v>0.96193439708547079</c:v>
                </c:pt>
                <c:pt idx="109">
                  <c:v>0.96270221167711068</c:v>
                </c:pt>
                <c:pt idx="110">
                  <c:v>0.96356969650888669</c:v>
                </c:pt>
                <c:pt idx="111">
                  <c:v>0.96408557465287492</c:v>
                </c:pt>
                <c:pt idx="112">
                  <c:v>0.96484659542456597</c:v>
                </c:pt>
                <c:pt idx="113">
                  <c:v>0.96527370375625987</c:v>
                </c:pt>
                <c:pt idx="114">
                  <c:v>0.96591572465340159</c:v>
                </c:pt>
                <c:pt idx="115">
                  <c:v>0.9665472566635317</c:v>
                </c:pt>
                <c:pt idx="116">
                  <c:v>0.9672614739736729</c:v>
                </c:pt>
                <c:pt idx="117">
                  <c:v>0.96762554824680869</c:v>
                </c:pt>
                <c:pt idx="118">
                  <c:v>0.96830968033115616</c:v>
                </c:pt>
                <c:pt idx="119">
                  <c:v>0.96884591565555178</c:v>
                </c:pt>
                <c:pt idx="120">
                  <c:v>0.96940690685956277</c:v>
                </c:pt>
                <c:pt idx="121">
                  <c:v>0.97044418541436273</c:v>
                </c:pt>
                <c:pt idx="122">
                  <c:v>0.97118242302255609</c:v>
                </c:pt>
                <c:pt idx="123">
                  <c:v>0.9718821295415454</c:v>
                </c:pt>
                <c:pt idx="124">
                  <c:v>0.97275373890854533</c:v>
                </c:pt>
                <c:pt idx="125">
                  <c:v>0.97336211716194021</c:v>
                </c:pt>
                <c:pt idx="126">
                  <c:v>0.97397227273894171</c:v>
                </c:pt>
                <c:pt idx="127">
                  <c:v>0.9744741576043795</c:v>
                </c:pt>
                <c:pt idx="128">
                  <c:v>0.97516762508936794</c:v>
                </c:pt>
                <c:pt idx="129">
                  <c:v>0.97542675996446215</c:v>
                </c:pt>
                <c:pt idx="130">
                  <c:v>0.97636764252866093</c:v>
                </c:pt>
                <c:pt idx="131">
                  <c:v>0.97682221812601133</c:v>
                </c:pt>
                <c:pt idx="132">
                  <c:v>0.97765902805584048</c:v>
                </c:pt>
                <c:pt idx="133">
                  <c:v>0.97819821074350477</c:v>
                </c:pt>
                <c:pt idx="134">
                  <c:v>0.97895105196411292</c:v>
                </c:pt>
                <c:pt idx="135">
                  <c:v>0.97978317396164838</c:v>
                </c:pt>
                <c:pt idx="136">
                  <c:v>0.98031901554295875</c:v>
                </c:pt>
                <c:pt idx="137">
                  <c:v>0.98096277798858256</c:v>
                </c:pt>
                <c:pt idx="138">
                  <c:v>0.98188555260160904</c:v>
                </c:pt>
                <c:pt idx="139">
                  <c:v>0.982398343275797</c:v>
                </c:pt>
                <c:pt idx="140">
                  <c:v>0.98306281633756443</c:v>
                </c:pt>
                <c:pt idx="141">
                  <c:v>0.98386594009022743</c:v>
                </c:pt>
                <c:pt idx="142">
                  <c:v>0.98447952000871641</c:v>
                </c:pt>
                <c:pt idx="143">
                  <c:v>0.98482256647561728</c:v>
                </c:pt>
                <c:pt idx="144">
                  <c:v>0.98556710838520178</c:v>
                </c:pt>
                <c:pt idx="145">
                  <c:v>0.98603827777320396</c:v>
                </c:pt>
                <c:pt idx="146">
                  <c:v>0.98675887965341402</c:v>
                </c:pt>
                <c:pt idx="147">
                  <c:v>0.98797058969113993</c:v>
                </c:pt>
                <c:pt idx="148">
                  <c:v>0.98827483468058497</c:v>
                </c:pt>
                <c:pt idx="149">
                  <c:v>0.9889304146248894</c:v>
                </c:pt>
                <c:pt idx="150">
                  <c:v>0.98959157475199833</c:v>
                </c:pt>
                <c:pt idx="151">
                  <c:v>0.99007305266702872</c:v>
                </c:pt>
                <c:pt idx="152">
                  <c:v>0.9909831385469885</c:v>
                </c:pt>
                <c:pt idx="153">
                  <c:v>0.99161715285657337</c:v>
                </c:pt>
                <c:pt idx="154">
                  <c:v>0.9922387143197966</c:v>
                </c:pt>
                <c:pt idx="155">
                  <c:v>0.99282700826370252</c:v>
                </c:pt>
                <c:pt idx="156">
                  <c:v>0.9939364851186383</c:v>
                </c:pt>
                <c:pt idx="157">
                  <c:v>0.99431545144026479</c:v>
                </c:pt>
                <c:pt idx="158">
                  <c:v>0.99495351983477964</c:v>
                </c:pt>
                <c:pt idx="159">
                  <c:v>0.99545492359778387</c:v>
                </c:pt>
                <c:pt idx="160">
                  <c:v>0.99614680005391054</c:v>
                </c:pt>
                <c:pt idx="161">
                  <c:v>0.99678223554184897</c:v>
                </c:pt>
                <c:pt idx="162">
                  <c:v>0.99734521315623392</c:v>
                </c:pt>
                <c:pt idx="163">
                  <c:v>0.99816420651980087</c:v>
                </c:pt>
                <c:pt idx="164">
                  <c:v>0.99885635227384284</c:v>
                </c:pt>
                <c:pt idx="165">
                  <c:v>0.99946667437319126</c:v>
                </c:pt>
                <c:pt idx="166">
                  <c:v>1.0002479362402337</c:v>
                </c:pt>
                <c:pt idx="167">
                  <c:v>1.0008721165954539</c:v>
                </c:pt>
                <c:pt idx="168">
                  <c:v>1.0016078005855271</c:v>
                </c:pt>
                <c:pt idx="169">
                  <c:v>1.0022728534016143</c:v>
                </c:pt>
                <c:pt idx="170">
                  <c:v>1.0029749184714207</c:v>
                </c:pt>
                <c:pt idx="171">
                  <c:v>1.0036996747407172</c:v>
                </c:pt>
                <c:pt idx="172">
                  <c:v>1.004267309103662</c:v>
                </c:pt>
                <c:pt idx="173">
                  <c:v>1.0049990469778691</c:v>
                </c:pt>
                <c:pt idx="174">
                  <c:v>1.0055918617688251</c:v>
                </c:pt>
                <c:pt idx="175">
                  <c:v>1.0062563928388673</c:v>
                </c:pt>
                <c:pt idx="176">
                  <c:v>1.0067823109795802</c:v>
                </c:pt>
                <c:pt idx="177">
                  <c:v>1.0074736419543531</c:v>
                </c:pt>
                <c:pt idx="178">
                  <c:v>1.0082753553156694</c:v>
                </c:pt>
                <c:pt idx="179">
                  <c:v>1.0091321898179713</c:v>
                </c:pt>
                <c:pt idx="180">
                  <c:v>1.0095809402670666</c:v>
                </c:pt>
                <c:pt idx="181">
                  <c:v>1.0105290322183804</c:v>
                </c:pt>
                <c:pt idx="182">
                  <c:v>1.0110981677270692</c:v>
                </c:pt>
                <c:pt idx="183">
                  <c:v>1.0117780070990869</c:v>
                </c:pt>
                <c:pt idx="184">
                  <c:v>1.0125145849405337</c:v>
                </c:pt>
                <c:pt idx="185">
                  <c:v>1.0130918290760933</c:v>
                </c:pt>
                <c:pt idx="186">
                  <c:v>1.013980809617717</c:v>
                </c:pt>
                <c:pt idx="187">
                  <c:v>1.0148917140300679</c:v>
                </c:pt>
                <c:pt idx="188">
                  <c:v>1.0155309794121323</c:v>
                </c:pt>
                <c:pt idx="189">
                  <c:v>1.0160204309849803</c:v>
                </c:pt>
                <c:pt idx="190">
                  <c:v>1.0167830097663231</c:v>
                </c:pt>
                <c:pt idx="191">
                  <c:v>1.0174472286151335</c:v>
                </c:pt>
                <c:pt idx="192">
                  <c:v>1.0180344009148223</c:v>
                </c:pt>
                <c:pt idx="193">
                  <c:v>1.018801019318794</c:v>
                </c:pt>
                <c:pt idx="194">
                  <c:v>1.0193397230696282</c:v>
                </c:pt>
                <c:pt idx="195">
                  <c:v>1.0201950007763927</c:v>
                </c:pt>
                <c:pt idx="196">
                  <c:v>1.0211579780603008</c:v>
                </c:pt>
                <c:pt idx="197">
                  <c:v>1.0218468503337319</c:v>
                </c:pt>
                <c:pt idx="198">
                  <c:v>1.0225642997863404</c:v>
                </c:pt>
                <c:pt idx="199">
                  <c:v>1.0229862334954327</c:v>
                </c:pt>
                <c:pt idx="200">
                  <c:v>1.0235892224251562</c:v>
                </c:pt>
                <c:pt idx="201">
                  <c:v>1.0243294459119117</c:v>
                </c:pt>
                <c:pt idx="202">
                  <c:v>1.0251221172818401</c:v>
                </c:pt>
                <c:pt idx="203">
                  <c:v>1.0260835484789819</c:v>
                </c:pt>
                <c:pt idx="204">
                  <c:v>1.0266492979012469</c:v>
                </c:pt>
                <c:pt idx="205">
                  <c:v>1.0273522166607458</c:v>
                </c:pt>
                <c:pt idx="206">
                  <c:v>1.027957621490533</c:v>
                </c:pt>
                <c:pt idx="207">
                  <c:v>1.029221698236974</c:v>
                </c:pt>
                <c:pt idx="208">
                  <c:v>1.0298908703483634</c:v>
                </c:pt>
                <c:pt idx="209">
                  <c:v>1.0304262778171236</c:v>
                </c:pt>
                <c:pt idx="210">
                  <c:v>1.0309565578730155</c:v>
                </c:pt>
                <c:pt idx="211">
                  <c:v>1.031425237802357</c:v>
                </c:pt>
                <c:pt idx="212">
                  <c:v>1.0316591141087377</c:v>
                </c:pt>
                <c:pt idx="213">
                  <c:v>1.032241146972519</c:v>
                </c:pt>
                <c:pt idx="214">
                  <c:v>1.0325226613791032</c:v>
                </c:pt>
                <c:pt idx="215">
                  <c:v>1.0328365821673042</c:v>
                </c:pt>
                <c:pt idx="216">
                  <c:v>1.0332115407995723</c:v>
                </c:pt>
              </c:numCache>
            </c:numRef>
          </c:xVal>
          <c:yVal>
            <c:numRef>
              <c:f>'[1]Raw data Fig(2)'!$I$4:$I$228</c:f>
              <c:numCache>
                <c:formatCode>General</c:formatCode>
                <c:ptCount val="225"/>
                <c:pt idx="0">
                  <c:v>4.244131815783879</c:v>
                </c:pt>
                <c:pt idx="1">
                  <c:v>3.8904541644685517</c:v>
                </c:pt>
                <c:pt idx="2">
                  <c:v>3.9304719680412488</c:v>
                </c:pt>
                <c:pt idx="3">
                  <c:v>3.31567234491648</c:v>
                </c:pt>
                <c:pt idx="4">
                  <c:v>4.9009617396551874</c:v>
                </c:pt>
                <c:pt idx="5">
                  <c:v>4.3051647697298474</c:v>
                </c:pt>
                <c:pt idx="6">
                  <c:v>3.9462333308212032</c:v>
                </c:pt>
                <c:pt idx="7">
                  <c:v>4.0472840883398691</c:v>
                </c:pt>
                <c:pt idx="8">
                  <c:v>3.3504363608958601</c:v>
                </c:pt>
                <c:pt idx="9">
                  <c:v>3.5873018919125599</c:v>
                </c:pt>
                <c:pt idx="10">
                  <c:v>4.8104185573231675</c:v>
                </c:pt>
                <c:pt idx="11">
                  <c:v>3.5367765131532249</c:v>
                </c:pt>
                <c:pt idx="12">
                  <c:v>3.0315227255599093</c:v>
                </c:pt>
                <c:pt idx="13">
                  <c:v>4.3957079520618718</c:v>
                </c:pt>
                <c:pt idx="14">
                  <c:v>3.1325734830785752</c:v>
                </c:pt>
                <c:pt idx="15">
                  <c:v>4.3957079520618718</c:v>
                </c:pt>
                <c:pt idx="16">
                  <c:v>3.204114012211182</c:v>
                </c:pt>
                <c:pt idx="17">
                  <c:v>3.5367765131532303</c:v>
                </c:pt>
                <c:pt idx="18">
                  <c:v>3.6483348458585292</c:v>
                </c:pt>
                <c:pt idx="19">
                  <c:v>3.4462333308211974</c:v>
                </c:pt>
                <c:pt idx="20">
                  <c:v>3.0820481043192443</c:v>
                </c:pt>
                <c:pt idx="21">
                  <c:v>4.3451825733025364</c:v>
                </c:pt>
                <c:pt idx="22">
                  <c:v>5.4062155272485182</c:v>
                </c:pt>
                <c:pt idx="23">
                  <c:v>2.8799465892819081</c:v>
                </c:pt>
                <c:pt idx="24">
                  <c:v>2.6273196954852631</c:v>
                </c:pt>
                <c:pt idx="25">
                  <c:v>3.2841496193565698</c:v>
                </c:pt>
                <c:pt idx="26">
                  <c:v>3.6883526494312271</c:v>
                </c:pt>
                <c:pt idx="27">
                  <c:v>3.8556901484891801</c:v>
                </c:pt>
                <c:pt idx="28">
                  <c:v>3.5472840883398602</c:v>
                </c:pt>
                <c:pt idx="29">
                  <c:v>3.4462333308212054</c:v>
                </c:pt>
                <c:pt idx="30">
                  <c:v>3.6830988618379052</c:v>
                </c:pt>
                <c:pt idx="31">
                  <c:v>4.3957079520618674</c:v>
                </c:pt>
                <c:pt idx="32">
                  <c:v>3.7388780281905669</c:v>
                </c:pt>
                <c:pt idx="33">
                  <c:v>3.6725912866512651</c:v>
                </c:pt>
                <c:pt idx="34">
                  <c:v>3.3504363608958512</c:v>
                </c:pt>
                <c:pt idx="35">
                  <c:v>2.940979543227888</c:v>
                </c:pt>
                <c:pt idx="36">
                  <c:v>3.6378272706718873</c:v>
                </c:pt>
                <c:pt idx="37">
                  <c:v>3.3852003768752335</c:v>
                </c:pt>
                <c:pt idx="38">
                  <c:v>3.587301891912555</c:v>
                </c:pt>
                <c:pt idx="39">
                  <c:v>3.7894034069498979</c:v>
                </c:pt>
                <c:pt idx="40">
                  <c:v>3.6378272706718966</c:v>
                </c:pt>
                <c:pt idx="41">
                  <c:v>4.2493856033771911</c:v>
                </c:pt>
                <c:pt idx="42">
                  <c:v>3.0262689379666021</c:v>
                </c:pt>
                <c:pt idx="43">
                  <c:v>3.6378272706718784</c:v>
                </c:pt>
                <c:pt idx="44">
                  <c:v>3.5873018919125661</c:v>
                </c:pt>
                <c:pt idx="45">
                  <c:v>4.799910982136522</c:v>
                </c:pt>
                <c:pt idx="46">
                  <c:v>3.1325734830785796</c:v>
                </c:pt>
                <c:pt idx="47">
                  <c:v>3.6378272706718877</c:v>
                </c:pt>
                <c:pt idx="48">
                  <c:v>4.7493856033771831</c:v>
                </c:pt>
                <c:pt idx="49">
                  <c:v>3.9514871184145264</c:v>
                </c:pt>
                <c:pt idx="50">
                  <c:v>3.2388780281905651</c:v>
                </c:pt>
                <c:pt idx="51">
                  <c:v>3.5873018919125657</c:v>
                </c:pt>
                <c:pt idx="52">
                  <c:v>3.8504363608958601</c:v>
                </c:pt>
                <c:pt idx="53">
                  <c:v>3.2336242405972233</c:v>
                </c:pt>
                <c:pt idx="54">
                  <c:v>3.3852003768752428</c:v>
                </c:pt>
                <c:pt idx="55">
                  <c:v>4.1430810582652136</c:v>
                </c:pt>
                <c:pt idx="56">
                  <c:v>3.6378272706718873</c:v>
                </c:pt>
                <c:pt idx="57">
                  <c:v>3.4357257556345644</c:v>
                </c:pt>
                <c:pt idx="58">
                  <c:v>3.7788958317632533</c:v>
                </c:pt>
                <c:pt idx="59">
                  <c:v>3.81567234491648</c:v>
                </c:pt>
                <c:pt idx="60">
                  <c:v>3.0262689379665906</c:v>
                </c:pt>
                <c:pt idx="61">
                  <c:v>3.5262689379665941</c:v>
                </c:pt>
                <c:pt idx="62">
                  <c:v>4.2493856033771982</c:v>
                </c:pt>
                <c:pt idx="63">
                  <c:v>3.5873018919125479</c:v>
                </c:pt>
                <c:pt idx="64">
                  <c:v>3.4357257556345644</c:v>
                </c:pt>
                <c:pt idx="65">
                  <c:v>2.4252181804479314</c:v>
                </c:pt>
                <c:pt idx="66">
                  <c:v>3.1988602246178788</c:v>
                </c:pt>
                <c:pt idx="67">
                  <c:v>3.9915049219871941</c:v>
                </c:pt>
                <c:pt idx="68">
                  <c:v>3.7388780281905669</c:v>
                </c:pt>
                <c:pt idx="69">
                  <c:v>3.1830988618379017</c:v>
                </c:pt>
                <c:pt idx="70">
                  <c:v>3.7894034069499067</c:v>
                </c:pt>
                <c:pt idx="71">
                  <c:v>3.1483348458585203</c:v>
                </c:pt>
                <c:pt idx="72">
                  <c:v>2.5262689379665928</c:v>
                </c:pt>
                <c:pt idx="73">
                  <c:v>2.5978094670992196</c:v>
                </c:pt>
                <c:pt idx="74">
                  <c:v>3.8399287857091924</c:v>
                </c:pt>
                <c:pt idx="75">
                  <c:v>3.6883526494312453</c:v>
                </c:pt>
                <c:pt idx="76">
                  <c:v>2.4915049219872132</c:v>
                </c:pt>
                <c:pt idx="77">
                  <c:v>3.4809973468005984</c:v>
                </c:pt>
                <c:pt idx="78">
                  <c:v>3.082048104319222</c:v>
                </c:pt>
                <c:pt idx="79">
                  <c:v>3.7894034069498712</c:v>
                </c:pt>
                <c:pt idx="80">
                  <c:v>2.8799465892819169</c:v>
                </c:pt>
                <c:pt idx="81">
                  <c:v>4.345182573302572</c:v>
                </c:pt>
                <c:pt idx="82">
                  <c:v>3.6883526494311898</c:v>
                </c:pt>
                <c:pt idx="83">
                  <c:v>3.956740906007866</c:v>
                </c:pt>
                <c:pt idx="84">
                  <c:v>4.3451825733025364</c:v>
                </c:pt>
                <c:pt idx="85">
                  <c:v>2.7283704530038975</c:v>
                </c:pt>
                <c:pt idx="86">
                  <c:v>3.0682992387131449</c:v>
                </c:pt>
                <c:pt idx="87">
                  <c:v>3.2841496193565809</c:v>
                </c:pt>
                <c:pt idx="88">
                  <c:v>3.2336242405972415</c:v>
                </c:pt>
                <c:pt idx="89">
                  <c:v>2.0715405291325886</c:v>
                </c:pt>
                <c:pt idx="90">
                  <c:v>4.5472840883398593</c:v>
                </c:pt>
                <c:pt idx="91">
                  <c:v>3.5420303007465339</c:v>
                </c:pt>
                <c:pt idx="92">
                  <c:v>2.627319695485272</c:v>
                </c:pt>
                <c:pt idx="93">
                  <c:v>4.2946571945432144</c:v>
                </c:pt>
                <c:pt idx="94">
                  <c:v>3.4357257556345289</c:v>
                </c:pt>
                <c:pt idx="95">
                  <c:v>3.5315227255599533</c:v>
                </c:pt>
                <c:pt idx="96">
                  <c:v>3.5978094670992151</c:v>
                </c:pt>
                <c:pt idx="97">
                  <c:v>3.8294212105225602</c:v>
                </c:pt>
                <c:pt idx="98">
                  <c:v>3.0873018919125288</c:v>
                </c:pt>
                <c:pt idx="99">
                  <c:v>3.5525378759332238</c:v>
                </c:pt>
                <c:pt idx="100">
                  <c:v>3.3799465892819152</c:v>
                </c:pt>
                <c:pt idx="101">
                  <c:v>3.6430810582652149</c:v>
                </c:pt>
                <c:pt idx="102">
                  <c:v>4.0420303007465339</c:v>
                </c:pt>
                <c:pt idx="103">
                  <c:v>3.789403406949889</c:v>
                </c:pt>
                <c:pt idx="104">
                  <c:v>3.4357257556346004</c:v>
                </c:pt>
                <c:pt idx="105">
                  <c:v>3.2336242405972051</c:v>
                </c:pt>
                <c:pt idx="106">
                  <c:v>3.1430810582652109</c:v>
                </c:pt>
                <c:pt idx="107">
                  <c:v>3.0820481043192398</c:v>
                </c:pt>
                <c:pt idx="108">
                  <c:v>3.1273196954852343</c:v>
                </c:pt>
                <c:pt idx="109">
                  <c:v>3.8451825733025746</c:v>
                </c:pt>
                <c:pt idx="110">
                  <c:v>3.4009617396551839</c:v>
                </c:pt>
                <c:pt idx="111">
                  <c:v>2.930471968041239</c:v>
                </c:pt>
                <c:pt idx="112">
                  <c:v>4.1430810582652127</c:v>
                </c:pt>
                <c:pt idx="113">
                  <c:v>2.2231166654106258</c:v>
                </c:pt>
                <c:pt idx="114">
                  <c:v>3.3852003768752423</c:v>
                </c:pt>
                <c:pt idx="115">
                  <c:v>3.3852003768752068</c:v>
                </c:pt>
                <c:pt idx="116">
                  <c:v>3.8904541644685686</c:v>
                </c:pt>
                <c:pt idx="117">
                  <c:v>3.5210151503732643</c:v>
                </c:pt>
                <c:pt idx="118">
                  <c:v>2.3399287857092115</c:v>
                </c:pt>
                <c:pt idx="119">
                  <c:v>3.5820481043192398</c:v>
                </c:pt>
                <c:pt idx="120">
                  <c:v>2.9809973468005966</c:v>
                </c:pt>
                <c:pt idx="121">
                  <c:v>5.5072662847671534</c:v>
                </c:pt>
                <c:pt idx="122">
                  <c:v>3.8904541644685677</c:v>
                </c:pt>
                <c:pt idx="123">
                  <c:v>3.7388780281905669</c:v>
                </c:pt>
                <c:pt idx="124">
                  <c:v>4.6483348458585034</c:v>
                </c:pt>
                <c:pt idx="125">
                  <c:v>3.7841496193566009</c:v>
                </c:pt>
                <c:pt idx="126">
                  <c:v>3.385200376875205</c:v>
                </c:pt>
                <c:pt idx="127">
                  <c:v>3.2788958317632733</c:v>
                </c:pt>
                <c:pt idx="128">
                  <c:v>2.7894034069498881</c:v>
                </c:pt>
                <c:pt idx="129">
                  <c:v>2.4147106052612974</c:v>
                </c:pt>
                <c:pt idx="130">
                  <c:v>4.400961739655183</c:v>
                </c:pt>
                <c:pt idx="131">
                  <c:v>2.8241674229292326</c:v>
                </c:pt>
                <c:pt idx="132">
                  <c:v>4.5472840883398593</c:v>
                </c:pt>
                <c:pt idx="133">
                  <c:v>2.8294212105225949</c:v>
                </c:pt>
                <c:pt idx="134">
                  <c:v>3.9409795432278898</c:v>
                </c:pt>
                <c:pt idx="135">
                  <c:v>3.946233330821217</c:v>
                </c:pt>
                <c:pt idx="136">
                  <c:v>2.9809973468005606</c:v>
                </c:pt>
                <c:pt idx="137">
                  <c:v>3.486251134393922</c:v>
                </c:pt>
                <c:pt idx="138">
                  <c:v>2.9514871184145051</c:v>
                </c:pt>
                <c:pt idx="139">
                  <c:v>2.7283704530039157</c:v>
                </c:pt>
                <c:pt idx="140">
                  <c:v>3.4357257556345644</c:v>
                </c:pt>
                <c:pt idx="141">
                  <c:v>4.1430810582652491</c:v>
                </c:pt>
                <c:pt idx="142">
                  <c:v>3.1325734830785263</c:v>
                </c:pt>
                <c:pt idx="143">
                  <c:v>1.7683882565766218</c:v>
                </c:pt>
                <c:pt idx="144">
                  <c:v>3.9409795432278898</c:v>
                </c:pt>
                <c:pt idx="145">
                  <c:v>2.5767943167259144</c:v>
                </c:pt>
                <c:pt idx="146">
                  <c:v>2.8904541644685708</c:v>
                </c:pt>
                <c:pt idx="147">
                  <c:v>3.9167231024351592</c:v>
                </c:pt>
                <c:pt idx="148">
                  <c:v>4.1220659078919439</c:v>
                </c:pt>
                <c:pt idx="149">
                  <c:v>3.3852003768752397</c:v>
                </c:pt>
                <c:pt idx="150">
                  <c:v>3.4862511343938865</c:v>
                </c:pt>
                <c:pt idx="151">
                  <c:v>2.9757435592072721</c:v>
                </c:pt>
                <c:pt idx="152">
                  <c:v>3.7493856033771826</c:v>
                </c:pt>
                <c:pt idx="153">
                  <c:v>3.3852003768752428</c:v>
                </c:pt>
                <c:pt idx="154">
                  <c:v>3.2841496193565636</c:v>
                </c:pt>
                <c:pt idx="155">
                  <c:v>3.1325734830785978</c:v>
                </c:pt>
                <c:pt idx="156">
                  <c:v>4.2598931785638348</c:v>
                </c:pt>
                <c:pt idx="157">
                  <c:v>1.9199643928545873</c:v>
                </c:pt>
                <c:pt idx="158">
                  <c:v>2.7841496193565654</c:v>
                </c:pt>
                <c:pt idx="159">
                  <c:v>2.627319695485272</c:v>
                </c:pt>
                <c:pt idx="160">
                  <c:v>3.5873018919125652</c:v>
                </c:pt>
                <c:pt idx="161">
                  <c:v>3.3346749981158852</c:v>
                </c:pt>
                <c:pt idx="162">
                  <c:v>3.3294212105225949</c:v>
                </c:pt>
                <c:pt idx="163">
                  <c:v>3.1430810582652109</c:v>
                </c:pt>
                <c:pt idx="164">
                  <c:v>3.5367765131532081</c:v>
                </c:pt>
                <c:pt idx="165">
                  <c:v>3.1830988618379559</c:v>
                </c:pt>
                <c:pt idx="166">
                  <c:v>2.9409795432278534</c:v>
                </c:pt>
                <c:pt idx="167">
                  <c:v>4.1325734830785592</c:v>
                </c:pt>
                <c:pt idx="168">
                  <c:v>2.6883526494312449</c:v>
                </c:pt>
                <c:pt idx="169">
                  <c:v>3.3346749981158492</c:v>
                </c:pt>
                <c:pt idx="170">
                  <c:v>3.036776513153244</c:v>
                </c:pt>
                <c:pt idx="171">
                  <c:v>2.7388780281905296</c:v>
                </c:pt>
                <c:pt idx="172">
                  <c:v>2.9304719680412745</c:v>
                </c:pt>
                <c:pt idx="173">
                  <c:v>3.7894034069498885</c:v>
                </c:pt>
                <c:pt idx="174">
                  <c:v>3.5820481043192771</c:v>
                </c:pt>
                <c:pt idx="175">
                  <c:v>2.9357257556345306</c:v>
                </c:pt>
                <c:pt idx="176">
                  <c:v>3.1778450742445949</c:v>
                </c:pt>
                <c:pt idx="177">
                  <c:v>3.486251134393922</c:v>
                </c:pt>
                <c:pt idx="178">
                  <c:v>3.9915049219871763</c:v>
                </c:pt>
                <c:pt idx="179">
                  <c:v>3.2441318157838577</c:v>
                </c:pt>
                <c:pt idx="180">
                  <c:v>2.2231166654106262</c:v>
                </c:pt>
                <c:pt idx="181">
                  <c:v>3.3504363608958636</c:v>
                </c:pt>
                <c:pt idx="182">
                  <c:v>2.9304719680413109</c:v>
                </c:pt>
                <c:pt idx="183">
                  <c:v>2.9862511343938154</c:v>
                </c:pt>
                <c:pt idx="184">
                  <c:v>3.1883526494312466</c:v>
                </c:pt>
                <c:pt idx="185">
                  <c:v>2.7283704530038797</c:v>
                </c:pt>
                <c:pt idx="186">
                  <c:v>2.7946571945432512</c:v>
                </c:pt>
                <c:pt idx="187">
                  <c:v>3.4462333308211788</c:v>
                </c:pt>
                <c:pt idx="188">
                  <c:v>3.1325734830785947</c:v>
                </c:pt>
                <c:pt idx="189">
                  <c:v>3.475743559207304</c:v>
                </c:pt>
                <c:pt idx="190">
                  <c:v>3.8399287857091746</c:v>
                </c:pt>
                <c:pt idx="191">
                  <c:v>3.4357257556346004</c:v>
                </c:pt>
                <c:pt idx="192">
                  <c:v>3.0820481043192403</c:v>
                </c:pt>
                <c:pt idx="193">
                  <c:v>3.2894034069498899</c:v>
                </c:pt>
                <c:pt idx="194">
                  <c:v>2.5262689379665928</c:v>
                </c:pt>
                <c:pt idx="195">
                  <c:v>4.0925556795058196</c:v>
                </c:pt>
                <c:pt idx="196">
                  <c:v>3.6483348458585376</c:v>
                </c:pt>
                <c:pt idx="197">
                  <c:v>3.2841496193565991</c:v>
                </c:pt>
                <c:pt idx="198">
                  <c:v>3.4862511343939584</c:v>
                </c:pt>
                <c:pt idx="199">
                  <c:v>2.1220659078918747</c:v>
                </c:pt>
                <c:pt idx="200">
                  <c:v>3.0315227255599542</c:v>
                </c:pt>
                <c:pt idx="201">
                  <c:v>3.789403406949889</c:v>
                </c:pt>
                <c:pt idx="202">
                  <c:v>2.8904541644685349</c:v>
                </c:pt>
                <c:pt idx="203">
                  <c:v>3.0472840883398944</c:v>
                </c:pt>
                <c:pt idx="204">
                  <c:v>2.5262689379665924</c:v>
                </c:pt>
                <c:pt idx="205">
                  <c:v>3.2841496193565272</c:v>
                </c:pt>
                <c:pt idx="206">
                  <c:v>3.3294212105226677</c:v>
                </c:pt>
                <c:pt idx="207">
                  <c:v>3.5125200723604095</c:v>
                </c:pt>
                <c:pt idx="208">
                  <c:v>2.7336242405972433</c:v>
                </c:pt>
                <c:pt idx="209">
                  <c:v>2.6778450742445949</c:v>
                </c:pt>
                <c:pt idx="210">
                  <c:v>2.627319695485236</c:v>
                </c:pt>
                <c:pt idx="211">
                  <c:v>1.2736420441699488</c:v>
                </c:pt>
                <c:pt idx="212">
                  <c:v>1.0610329539459373</c:v>
                </c:pt>
                <c:pt idx="213">
                  <c:v>1.2788958317633077</c:v>
                </c:pt>
                <c:pt idx="214">
                  <c:v>1.4147106052612977</c:v>
                </c:pt>
                <c:pt idx="215">
                  <c:v>1.1168121202985857</c:v>
                </c:pt>
                <c:pt idx="216">
                  <c:v>0.97048977161394756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55-4DB9-8DE3-97AFC9E99F14}"/>
            </c:ext>
          </c:extLst>
        </c:ser>
        <c:ser>
          <c:idx val="1"/>
          <c:order val="1"/>
          <c:tx>
            <c:v>340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Fig(2)'!$X$4:$X$208</c:f>
                <c:numCache>
                  <c:formatCode>General</c:formatCode>
                  <c:ptCount val="205"/>
                  <c:pt idx="0">
                    <c:v>8.6313631222090459E-2</c:v>
                  </c:pt>
                  <c:pt idx="1">
                    <c:v>0.62822312763276533</c:v>
                  </c:pt>
                  <c:pt idx="2">
                    <c:v>0.24408093832964667</c:v>
                  </c:pt>
                  <c:pt idx="3">
                    <c:v>0.2292209829930571</c:v>
                  </c:pt>
                  <c:pt idx="4">
                    <c:v>0.41386209997631446</c:v>
                  </c:pt>
                  <c:pt idx="5">
                    <c:v>0.34240842409082389</c:v>
                  </c:pt>
                  <c:pt idx="6">
                    <c:v>0.42129207764460419</c:v>
                  </c:pt>
                  <c:pt idx="7">
                    <c:v>0.58648936242047056</c:v>
                  </c:pt>
                  <c:pt idx="8">
                    <c:v>0.37212833476402346</c:v>
                  </c:pt>
                  <c:pt idx="9">
                    <c:v>0.9288977865113045</c:v>
                  </c:pt>
                  <c:pt idx="10">
                    <c:v>0.28581470354193517</c:v>
                  </c:pt>
                  <c:pt idx="11">
                    <c:v>1.07180513828227</c:v>
                  </c:pt>
                  <c:pt idx="12">
                    <c:v>0.35726837942742162</c:v>
                  </c:pt>
                  <c:pt idx="13">
                    <c:v>1.0003514623967908</c:v>
                  </c:pt>
                  <c:pt idx="14">
                    <c:v>0.3572683794274279</c:v>
                  </c:pt>
                  <c:pt idx="15">
                    <c:v>0.92889778651130639</c:v>
                  </c:pt>
                  <c:pt idx="16">
                    <c:v>0.92889778651129873</c:v>
                  </c:pt>
                  <c:pt idx="17">
                    <c:v>0.6430830829693599</c:v>
                  </c:pt>
                  <c:pt idx="18">
                    <c:v>0.50017573119838821</c:v>
                  </c:pt>
                  <c:pt idx="19">
                    <c:v>0.30067465887852568</c:v>
                  </c:pt>
                  <c:pt idx="20">
                    <c:v>0.72196673652314902</c:v>
                  </c:pt>
                  <c:pt idx="21">
                    <c:v>0.69967680351825245</c:v>
                  </c:pt>
                  <c:pt idx="22">
                    <c:v>0.41386209997631573</c:v>
                  </c:pt>
                  <c:pt idx="23">
                    <c:v>0.14290735177097291</c:v>
                  </c:pt>
                  <c:pt idx="24">
                    <c:v>7.1453675885483015E-2</c:v>
                  </c:pt>
                  <c:pt idx="25">
                    <c:v>0.64308308296935712</c:v>
                  </c:pt>
                  <c:pt idx="26">
                    <c:v>0.50017573119839631</c:v>
                  </c:pt>
                  <c:pt idx="27">
                    <c:v>0.50017573119839454</c:v>
                  </c:pt>
                  <c:pt idx="28">
                    <c:v>0.142907351770966</c:v>
                  </c:pt>
                  <c:pt idx="29">
                    <c:v>0</c:v>
                  </c:pt>
                  <c:pt idx="30">
                    <c:v>0.14290735177096633</c:v>
                  </c:pt>
                  <c:pt idx="31">
                    <c:v>0.36469835709570891</c:v>
                  </c:pt>
                  <c:pt idx="32">
                    <c:v>0.1726272624441762</c:v>
                  </c:pt>
                  <c:pt idx="33">
                    <c:v>0.10860356422697888</c:v>
                  </c:pt>
                  <c:pt idx="34">
                    <c:v>0.32011849108593798</c:v>
                  </c:pt>
                  <c:pt idx="35">
                    <c:v>0.93920927029571899</c:v>
                  </c:pt>
                  <c:pt idx="36">
                    <c:v>0.4881618766592733</c:v>
                  </c:pt>
                  <c:pt idx="37">
                    <c:v>0.31268851341762566</c:v>
                  </c:pt>
                  <c:pt idx="38">
                    <c:v>0.7859904347403277</c:v>
                  </c:pt>
                  <c:pt idx="39">
                    <c:v>0.12346351956359418</c:v>
                  </c:pt>
                  <c:pt idx="40">
                    <c:v>0.49732963040089256</c:v>
                  </c:pt>
                  <c:pt idx="41">
                    <c:v>0.2143610276564622</c:v>
                  </c:pt>
                  <c:pt idx="42">
                    <c:v>0.72939671419142604</c:v>
                  </c:pt>
                  <c:pt idx="43">
                    <c:v>0.52246566420326879</c:v>
                  </c:pt>
                  <c:pt idx="44">
                    <c:v>0.54933947407900896</c:v>
                  </c:pt>
                  <c:pt idx="45">
                    <c:v>0.75168664719635192</c:v>
                  </c:pt>
                  <c:pt idx="46">
                    <c:v>0.6430830829693599</c:v>
                  </c:pt>
                  <c:pt idx="47">
                    <c:v>7.145367588549556E-2</c:v>
                  </c:pt>
                  <c:pt idx="48">
                    <c:v>0.10860356422699081</c:v>
                  </c:pt>
                  <c:pt idx="49">
                    <c:v>0.1206174187660889</c:v>
                  </c:pt>
                  <c:pt idx="50">
                    <c:v>0.84543025608670752</c:v>
                  </c:pt>
                  <c:pt idx="51">
                    <c:v>0.31268851341762594</c:v>
                  </c:pt>
                  <c:pt idx="52">
                    <c:v>1.0718051382822618</c:v>
                  </c:pt>
                  <c:pt idx="53">
                    <c:v>0.6430830829693599</c:v>
                  </c:pt>
                  <c:pt idx="54">
                    <c:v>7.1453675885470441E-2</c:v>
                  </c:pt>
                  <c:pt idx="55">
                    <c:v>1.1581187695044013</c:v>
                  </c:pt>
                  <c:pt idx="56">
                    <c:v>1.5005271935951812</c:v>
                  </c:pt>
                  <c:pt idx="57">
                    <c:v>0.8008503900769206</c:v>
                  </c:pt>
                  <c:pt idx="58">
                    <c:v>0.43156815611042909</c:v>
                  </c:pt>
                  <c:pt idx="59">
                    <c:v>0.74994887112304265</c:v>
                  </c:pt>
                  <c:pt idx="60">
                    <c:v>0.24408093832964539</c:v>
                  </c:pt>
                  <c:pt idx="61">
                    <c:v>0.85744411062579684</c:v>
                  </c:pt>
                  <c:pt idx="62">
                    <c:v>0.21436102765648732</c:v>
                  </c:pt>
                  <c:pt idx="63">
                    <c:v>0.40643212230801684</c:v>
                  </c:pt>
                  <c:pt idx="64">
                    <c:v>0.35726837942742823</c:v>
                  </c:pt>
                  <c:pt idx="65">
                    <c:v>0.21436102765648701</c:v>
                  </c:pt>
                  <c:pt idx="66">
                    <c:v>2.5121479338940402E-14</c:v>
                  </c:pt>
                  <c:pt idx="67">
                    <c:v>0.4287220553129264</c:v>
                  </c:pt>
                  <c:pt idx="68">
                    <c:v>0.78599043474030061</c:v>
                  </c:pt>
                  <c:pt idx="69">
                    <c:v>0.50760570886669909</c:v>
                  </c:pt>
                  <c:pt idx="70">
                    <c:v>0.57162940708386634</c:v>
                  </c:pt>
                  <c:pt idx="71">
                    <c:v>1.0003514623967891</c:v>
                  </c:pt>
                  <c:pt idx="72">
                    <c:v>0.5001757311983942</c:v>
                  </c:pt>
                  <c:pt idx="73">
                    <c:v>1.2861661659386949</c:v>
                  </c:pt>
                  <c:pt idx="74">
                    <c:v>7.1453675885470441E-2</c:v>
                  </c:pt>
                  <c:pt idx="75">
                    <c:v>0.6579430383059558</c:v>
                  </c:pt>
                  <c:pt idx="76">
                    <c:v>0.65794303830595313</c:v>
                  </c:pt>
                  <c:pt idx="77">
                    <c:v>0.30810463654680914</c:v>
                  </c:pt>
                  <c:pt idx="78">
                    <c:v>0.55676945174726833</c:v>
                  </c:pt>
                  <c:pt idx="79">
                    <c:v>0.4287220553129264</c:v>
                  </c:pt>
                  <c:pt idx="80">
                    <c:v>0.21436102765646189</c:v>
                  </c:pt>
                  <c:pt idx="81">
                    <c:v>0.64308308296936267</c:v>
                  </c:pt>
                  <c:pt idx="82">
                    <c:v>0.42872205531289836</c:v>
                  </c:pt>
                  <c:pt idx="83">
                    <c:v>1.143258814167756</c:v>
                  </c:pt>
                  <c:pt idx="84">
                    <c:v>0.285814703541932</c:v>
                  </c:pt>
                  <c:pt idx="85">
                    <c:v>0.22922098299306057</c:v>
                  </c:pt>
                  <c:pt idx="86">
                    <c:v>2.5121479338940402E-14</c:v>
                  </c:pt>
                  <c:pt idx="87">
                    <c:v>0.14290735177094088</c:v>
                  </c:pt>
                  <c:pt idx="88">
                    <c:v>0.71453675885483148</c:v>
                  </c:pt>
                  <c:pt idx="89">
                    <c:v>0.57162940708389121</c:v>
                  </c:pt>
                  <c:pt idx="90">
                    <c:v>7.145367588549556E-2</c:v>
                  </c:pt>
                  <c:pt idx="91">
                    <c:v>0.21436102765643647</c:v>
                  </c:pt>
                  <c:pt idx="92">
                    <c:v>0.42872205531292379</c:v>
                  </c:pt>
                  <c:pt idx="93">
                    <c:v>0.21436102765646189</c:v>
                  </c:pt>
                  <c:pt idx="94">
                    <c:v>0.142907351770966</c:v>
                  </c:pt>
                  <c:pt idx="95">
                    <c:v>0.85744411062584658</c:v>
                  </c:pt>
                  <c:pt idx="96">
                    <c:v>0.78599043474032659</c:v>
                  </c:pt>
                  <c:pt idx="97">
                    <c:v>0.21436102765643647</c:v>
                  </c:pt>
                  <c:pt idx="98">
                    <c:v>0.72939671419142849</c:v>
                  </c:pt>
                  <c:pt idx="99">
                    <c:v>0.21436102765643647</c:v>
                  </c:pt>
                  <c:pt idx="100">
                    <c:v>0.50017573119836611</c:v>
                  </c:pt>
                  <c:pt idx="101">
                    <c:v>0.6430830829693599</c:v>
                  </c:pt>
                  <c:pt idx="102">
                    <c:v>0.92889778651129207</c:v>
                  </c:pt>
                  <c:pt idx="103">
                    <c:v>0.28581470354193267</c:v>
                  </c:pt>
                  <c:pt idx="104">
                    <c:v>1.0003514623968122</c:v>
                  </c:pt>
                  <c:pt idx="105">
                    <c:v>7.145367588549556E-2</c:v>
                  </c:pt>
                  <c:pt idx="106">
                    <c:v>2.5121479338940402E-14</c:v>
                  </c:pt>
                  <c:pt idx="107">
                    <c:v>0.28581470354195776</c:v>
                  </c:pt>
                  <c:pt idx="108">
                    <c:v>0.57162940708386634</c:v>
                  </c:pt>
                  <c:pt idx="109">
                    <c:v>0.2143610276564622</c:v>
                  </c:pt>
                  <c:pt idx="110">
                    <c:v>0.92889778651131882</c:v>
                  </c:pt>
                  <c:pt idx="111">
                    <c:v>0.21436102765641102</c:v>
                  </c:pt>
                  <c:pt idx="112">
                    <c:v>0.42872205531287322</c:v>
                  </c:pt>
                  <c:pt idx="113">
                    <c:v>0.21436102765641102</c:v>
                  </c:pt>
                  <c:pt idx="114">
                    <c:v>7.1453675885521317E-2</c:v>
                  </c:pt>
                  <c:pt idx="115">
                    <c:v>0.21436102765636014</c:v>
                  </c:pt>
                  <c:pt idx="116">
                    <c:v>0.28581470354198291</c:v>
                  </c:pt>
                  <c:pt idx="117">
                    <c:v>1.0718051382822593</c:v>
                  </c:pt>
                  <c:pt idx="118">
                    <c:v>0.35726837942740247</c:v>
                  </c:pt>
                  <c:pt idx="119">
                    <c:v>0</c:v>
                  </c:pt>
                  <c:pt idx="120">
                    <c:v>1.0003514623967376</c:v>
                  </c:pt>
                  <c:pt idx="121">
                    <c:v>1.2147124900533</c:v>
                  </c:pt>
                  <c:pt idx="122">
                    <c:v>0.285814703541932</c:v>
                  </c:pt>
                  <c:pt idx="123">
                    <c:v>0.50017573119839098</c:v>
                  </c:pt>
                  <c:pt idx="124">
                    <c:v>0.64308308296933503</c:v>
                  </c:pt>
                  <c:pt idx="125">
                    <c:v>0.35726837942740247</c:v>
                  </c:pt>
                  <c:pt idx="126">
                    <c:v>0.64308308296938754</c:v>
                  </c:pt>
                  <c:pt idx="127">
                    <c:v>0.42872205531287044</c:v>
                  </c:pt>
                  <c:pt idx="128">
                    <c:v>0.7145367588548539</c:v>
                  </c:pt>
                  <c:pt idx="129">
                    <c:v>0.42872205531292379</c:v>
                  </c:pt>
                  <c:pt idx="130">
                    <c:v>0</c:v>
                  </c:pt>
                  <c:pt idx="131">
                    <c:v>0.42872205531287322</c:v>
                  </c:pt>
                  <c:pt idx="132">
                    <c:v>0.28581470354198307</c:v>
                  </c:pt>
                  <c:pt idx="133">
                    <c:v>0.85744411062584869</c:v>
                  </c:pt>
                  <c:pt idx="134">
                    <c:v>0.28581470354198291</c:v>
                  </c:pt>
                  <c:pt idx="135">
                    <c:v>0.71453675885480661</c:v>
                  </c:pt>
                  <c:pt idx="136">
                    <c:v>1.0718051382822593</c:v>
                  </c:pt>
                  <c:pt idx="137">
                    <c:v>0.57162940708386634</c:v>
                  </c:pt>
                  <c:pt idx="138">
                    <c:v>0.45101198831780076</c:v>
                  </c:pt>
                  <c:pt idx="139">
                    <c:v>5.6593720548900356E-2</c:v>
                  </c:pt>
                  <c:pt idx="140">
                    <c:v>0.4287220553129264</c:v>
                  </c:pt>
                  <c:pt idx="141">
                    <c:v>0.28581470354203409</c:v>
                  </c:pt>
                  <c:pt idx="142">
                    <c:v>0.44358201064954256</c:v>
                  </c:pt>
                  <c:pt idx="143">
                    <c:v>1.0003514623967367</c:v>
                  </c:pt>
                  <c:pt idx="144">
                    <c:v>0.71453675885490608</c:v>
                  </c:pt>
                  <c:pt idx="145">
                    <c:v>0.78599043474027575</c:v>
                  </c:pt>
                  <c:pt idx="146">
                    <c:v>0.57162940708391607</c:v>
                  </c:pt>
                  <c:pt idx="147">
                    <c:v>0.28581470354203342</c:v>
                  </c:pt>
                  <c:pt idx="148">
                    <c:v>0.37212833476402829</c:v>
                  </c:pt>
                  <c:pt idx="149">
                    <c:v>0.7145367588548539</c:v>
                  </c:pt>
                  <c:pt idx="150">
                    <c:v>1.0003514623967891</c:v>
                  </c:pt>
                  <c:pt idx="151">
                    <c:v>0.50017573119844605</c:v>
                  </c:pt>
                  <c:pt idx="152">
                    <c:v>0.28581470354193161</c:v>
                  </c:pt>
                  <c:pt idx="153">
                    <c:v>7.1453675885470441E-2</c:v>
                  </c:pt>
                  <c:pt idx="154">
                    <c:v>0.28581470354198324</c:v>
                  </c:pt>
                  <c:pt idx="155">
                    <c:v>0.21436102765646189</c:v>
                  </c:pt>
                  <c:pt idx="156">
                    <c:v>0.78599043474037522</c:v>
                  </c:pt>
                  <c:pt idx="157">
                    <c:v>0.78599043474032659</c:v>
                  </c:pt>
                  <c:pt idx="158">
                    <c:v>0.35726837942745332</c:v>
                  </c:pt>
                  <c:pt idx="159">
                    <c:v>0.42872205531287322</c:v>
                  </c:pt>
                  <c:pt idx="160">
                    <c:v>0.95118771951614256</c:v>
                  </c:pt>
                  <c:pt idx="161">
                    <c:v>8.6313631222092652E-2</c:v>
                  </c:pt>
                  <c:pt idx="162">
                    <c:v>0.6430830829693861</c:v>
                  </c:pt>
                  <c:pt idx="163">
                    <c:v>0.35726837942740247</c:v>
                  </c:pt>
                  <c:pt idx="164">
                    <c:v>0.57162940708396415</c:v>
                  </c:pt>
                  <c:pt idx="165">
                    <c:v>1.0142845892654349E-13</c:v>
                  </c:pt>
                  <c:pt idx="166">
                    <c:v>0.35726837942735112</c:v>
                  </c:pt>
                  <c:pt idx="167">
                    <c:v>0.40643212230799236</c:v>
                  </c:pt>
                  <c:pt idx="168">
                    <c:v>0.34240842409088479</c:v>
                  </c:pt>
                  <c:pt idx="169">
                    <c:v>0.42872205531282281</c:v>
                  </c:pt>
                  <c:pt idx="170">
                    <c:v>0.78599043474033004</c:v>
                  </c:pt>
                  <c:pt idx="171">
                    <c:v>0.42872205531297614</c:v>
                  </c:pt>
                  <c:pt idx="172">
                    <c:v>0.57162940708381038</c:v>
                  </c:pt>
                  <c:pt idx="173">
                    <c:v>0.35726837942745332</c:v>
                  </c:pt>
                  <c:pt idx="174">
                    <c:v>0.92889778651131782</c:v>
                  </c:pt>
                  <c:pt idx="175">
                    <c:v>1.0718051382822593</c:v>
                  </c:pt>
                  <c:pt idx="176">
                    <c:v>0.4287220553129264</c:v>
                  </c:pt>
                  <c:pt idx="177">
                    <c:v>0.9288977865112672</c:v>
                  </c:pt>
                  <c:pt idx="178">
                    <c:v>6.4023698217159961E-2</c:v>
                  </c:pt>
                  <c:pt idx="179">
                    <c:v>0.43615203298123112</c:v>
                  </c:pt>
                  <c:pt idx="180">
                    <c:v>1.07180513828226</c:v>
                  </c:pt>
                  <c:pt idx="181">
                    <c:v>0.7934204124086337</c:v>
                  </c:pt>
                  <c:pt idx="182">
                    <c:v>0.28581470354193267</c:v>
                  </c:pt>
                  <c:pt idx="183">
                    <c:v>0.65051306063764081</c:v>
                  </c:pt>
                  <c:pt idx="184">
                    <c:v>0.21436102765646189</c:v>
                  </c:pt>
                  <c:pt idx="185">
                    <c:v>0.78599043474027575</c:v>
                  </c:pt>
                  <c:pt idx="186">
                    <c:v>1.429073517709712</c:v>
                  </c:pt>
                  <c:pt idx="187">
                    <c:v>0.17721113931491719</c:v>
                  </c:pt>
                  <c:pt idx="188">
                    <c:v>0.4435820106495918</c:v>
                  </c:pt>
                  <c:pt idx="189">
                    <c:v>1.0643751606138958</c:v>
                  </c:pt>
                  <c:pt idx="190">
                    <c:v>0.85001413295753914</c:v>
                  </c:pt>
                  <c:pt idx="191">
                    <c:v>0.7145367588548539</c:v>
                  </c:pt>
                  <c:pt idx="192">
                    <c:v>0.57162940708391297</c:v>
                  </c:pt>
                  <c:pt idx="193">
                    <c:v>0.5001757311983448</c:v>
                  </c:pt>
                  <c:pt idx="194">
                    <c:v>1.0718051382823601</c:v>
                  </c:pt>
                  <c:pt idx="195">
                    <c:v>0.28581470354198324</c:v>
                  </c:pt>
                  <c:pt idx="196">
                    <c:v>0.79342041240863648</c:v>
                  </c:pt>
                  <c:pt idx="197">
                    <c:v>0.42872205531287322</c:v>
                  </c:pt>
                  <c:pt idx="198">
                    <c:v>0.28581470354193161</c:v>
                  </c:pt>
                  <c:pt idx="199">
                    <c:v>0.19207109465163455</c:v>
                  </c:pt>
                  <c:pt idx="200">
                    <c:v>0.37955831243238281</c:v>
                  </c:pt>
                  <c:pt idx="201">
                    <c:v>0.51503568653495735</c:v>
                  </c:pt>
                  <c:pt idx="202">
                    <c:v>0.57905938475217067</c:v>
                  </c:pt>
                  <c:pt idx="203">
                    <c:v>0.57162940708386478</c:v>
                  </c:pt>
                  <c:pt idx="204">
                    <c:v>0.15033732943929998</c:v>
                  </c:pt>
                </c:numCache>
              </c:numRef>
            </c:plus>
            <c:minus>
              <c:numRef>
                <c:f>'[1]Raw data Fig(2)'!$X$4:$X$208</c:f>
                <c:numCache>
                  <c:formatCode>General</c:formatCode>
                  <c:ptCount val="205"/>
                  <c:pt idx="0">
                    <c:v>8.6313631222090459E-2</c:v>
                  </c:pt>
                  <c:pt idx="1">
                    <c:v>0.62822312763276533</c:v>
                  </c:pt>
                  <c:pt idx="2">
                    <c:v>0.24408093832964667</c:v>
                  </c:pt>
                  <c:pt idx="3">
                    <c:v>0.2292209829930571</c:v>
                  </c:pt>
                  <c:pt idx="4">
                    <c:v>0.41386209997631446</c:v>
                  </c:pt>
                  <c:pt idx="5">
                    <c:v>0.34240842409082389</c:v>
                  </c:pt>
                  <c:pt idx="6">
                    <c:v>0.42129207764460419</c:v>
                  </c:pt>
                  <c:pt idx="7">
                    <c:v>0.58648936242047056</c:v>
                  </c:pt>
                  <c:pt idx="8">
                    <c:v>0.37212833476402346</c:v>
                  </c:pt>
                  <c:pt idx="9">
                    <c:v>0.9288977865113045</c:v>
                  </c:pt>
                  <c:pt idx="10">
                    <c:v>0.28581470354193517</c:v>
                  </c:pt>
                  <c:pt idx="11">
                    <c:v>1.07180513828227</c:v>
                  </c:pt>
                  <c:pt idx="12">
                    <c:v>0.35726837942742162</c:v>
                  </c:pt>
                  <c:pt idx="13">
                    <c:v>1.0003514623967908</c:v>
                  </c:pt>
                  <c:pt idx="14">
                    <c:v>0.3572683794274279</c:v>
                  </c:pt>
                  <c:pt idx="15">
                    <c:v>0.92889778651130639</c:v>
                  </c:pt>
                  <c:pt idx="16">
                    <c:v>0.92889778651129873</c:v>
                  </c:pt>
                  <c:pt idx="17">
                    <c:v>0.6430830829693599</c:v>
                  </c:pt>
                  <c:pt idx="18">
                    <c:v>0.50017573119838821</c:v>
                  </c:pt>
                  <c:pt idx="19">
                    <c:v>0.30067465887852568</c:v>
                  </c:pt>
                  <c:pt idx="20">
                    <c:v>0.72196673652314902</c:v>
                  </c:pt>
                  <c:pt idx="21">
                    <c:v>0.69967680351825245</c:v>
                  </c:pt>
                  <c:pt idx="22">
                    <c:v>0.41386209997631573</c:v>
                  </c:pt>
                  <c:pt idx="23">
                    <c:v>0.14290735177097291</c:v>
                  </c:pt>
                  <c:pt idx="24">
                    <c:v>7.1453675885483015E-2</c:v>
                  </c:pt>
                  <c:pt idx="25">
                    <c:v>0.64308308296935712</c:v>
                  </c:pt>
                  <c:pt idx="26">
                    <c:v>0.50017573119839631</c:v>
                  </c:pt>
                  <c:pt idx="27">
                    <c:v>0.50017573119839454</c:v>
                  </c:pt>
                  <c:pt idx="28">
                    <c:v>0.142907351770966</c:v>
                  </c:pt>
                  <c:pt idx="29">
                    <c:v>0</c:v>
                  </c:pt>
                  <c:pt idx="30">
                    <c:v>0.14290735177096633</c:v>
                  </c:pt>
                  <c:pt idx="31">
                    <c:v>0.36469835709570891</c:v>
                  </c:pt>
                  <c:pt idx="32">
                    <c:v>0.1726272624441762</c:v>
                  </c:pt>
                  <c:pt idx="33">
                    <c:v>0.10860356422697888</c:v>
                  </c:pt>
                  <c:pt idx="34">
                    <c:v>0.32011849108593798</c:v>
                  </c:pt>
                  <c:pt idx="35">
                    <c:v>0.93920927029571899</c:v>
                  </c:pt>
                  <c:pt idx="36">
                    <c:v>0.4881618766592733</c:v>
                  </c:pt>
                  <c:pt idx="37">
                    <c:v>0.31268851341762566</c:v>
                  </c:pt>
                  <c:pt idx="38">
                    <c:v>0.7859904347403277</c:v>
                  </c:pt>
                  <c:pt idx="39">
                    <c:v>0.12346351956359418</c:v>
                  </c:pt>
                  <c:pt idx="40">
                    <c:v>0.49732963040089256</c:v>
                  </c:pt>
                  <c:pt idx="41">
                    <c:v>0.2143610276564622</c:v>
                  </c:pt>
                  <c:pt idx="42">
                    <c:v>0.72939671419142604</c:v>
                  </c:pt>
                  <c:pt idx="43">
                    <c:v>0.52246566420326879</c:v>
                  </c:pt>
                  <c:pt idx="44">
                    <c:v>0.54933947407900896</c:v>
                  </c:pt>
                  <c:pt idx="45">
                    <c:v>0.75168664719635192</c:v>
                  </c:pt>
                  <c:pt idx="46">
                    <c:v>0.6430830829693599</c:v>
                  </c:pt>
                  <c:pt idx="47">
                    <c:v>7.145367588549556E-2</c:v>
                  </c:pt>
                  <c:pt idx="48">
                    <c:v>0.10860356422699081</c:v>
                  </c:pt>
                  <c:pt idx="49">
                    <c:v>0.1206174187660889</c:v>
                  </c:pt>
                  <c:pt idx="50">
                    <c:v>0.84543025608670752</c:v>
                  </c:pt>
                  <c:pt idx="51">
                    <c:v>0.31268851341762594</c:v>
                  </c:pt>
                  <c:pt idx="52">
                    <c:v>1.0718051382822618</c:v>
                  </c:pt>
                  <c:pt idx="53">
                    <c:v>0.6430830829693599</c:v>
                  </c:pt>
                  <c:pt idx="54">
                    <c:v>7.1453675885470441E-2</c:v>
                  </c:pt>
                  <c:pt idx="55">
                    <c:v>1.1581187695044013</c:v>
                  </c:pt>
                  <c:pt idx="56">
                    <c:v>1.5005271935951812</c:v>
                  </c:pt>
                  <c:pt idx="57">
                    <c:v>0.8008503900769206</c:v>
                  </c:pt>
                  <c:pt idx="58">
                    <c:v>0.43156815611042909</c:v>
                  </c:pt>
                  <c:pt idx="59">
                    <c:v>0.74994887112304265</c:v>
                  </c:pt>
                  <c:pt idx="60">
                    <c:v>0.24408093832964539</c:v>
                  </c:pt>
                  <c:pt idx="61">
                    <c:v>0.85744411062579684</c:v>
                  </c:pt>
                  <c:pt idx="62">
                    <c:v>0.21436102765648732</c:v>
                  </c:pt>
                  <c:pt idx="63">
                    <c:v>0.40643212230801684</c:v>
                  </c:pt>
                  <c:pt idx="64">
                    <c:v>0.35726837942742823</c:v>
                  </c:pt>
                  <c:pt idx="65">
                    <c:v>0.21436102765648701</c:v>
                  </c:pt>
                  <c:pt idx="66">
                    <c:v>2.5121479338940402E-14</c:v>
                  </c:pt>
                  <c:pt idx="67">
                    <c:v>0.4287220553129264</c:v>
                  </c:pt>
                  <c:pt idx="68">
                    <c:v>0.78599043474030061</c:v>
                  </c:pt>
                  <c:pt idx="69">
                    <c:v>0.50760570886669909</c:v>
                  </c:pt>
                  <c:pt idx="70">
                    <c:v>0.57162940708386634</c:v>
                  </c:pt>
                  <c:pt idx="71">
                    <c:v>1.0003514623967891</c:v>
                  </c:pt>
                  <c:pt idx="72">
                    <c:v>0.5001757311983942</c:v>
                  </c:pt>
                  <c:pt idx="73">
                    <c:v>1.2861661659386949</c:v>
                  </c:pt>
                  <c:pt idx="74">
                    <c:v>7.1453675885470441E-2</c:v>
                  </c:pt>
                  <c:pt idx="75">
                    <c:v>0.6579430383059558</c:v>
                  </c:pt>
                  <c:pt idx="76">
                    <c:v>0.65794303830595313</c:v>
                  </c:pt>
                  <c:pt idx="77">
                    <c:v>0.30810463654680914</c:v>
                  </c:pt>
                  <c:pt idx="78">
                    <c:v>0.55676945174726833</c:v>
                  </c:pt>
                  <c:pt idx="79">
                    <c:v>0.4287220553129264</c:v>
                  </c:pt>
                  <c:pt idx="80">
                    <c:v>0.21436102765646189</c:v>
                  </c:pt>
                  <c:pt idx="81">
                    <c:v>0.64308308296936267</c:v>
                  </c:pt>
                  <c:pt idx="82">
                    <c:v>0.42872205531289836</c:v>
                  </c:pt>
                  <c:pt idx="83">
                    <c:v>1.143258814167756</c:v>
                  </c:pt>
                  <c:pt idx="84">
                    <c:v>0.285814703541932</c:v>
                  </c:pt>
                  <c:pt idx="85">
                    <c:v>0.22922098299306057</c:v>
                  </c:pt>
                  <c:pt idx="86">
                    <c:v>2.5121479338940402E-14</c:v>
                  </c:pt>
                  <c:pt idx="87">
                    <c:v>0.14290735177094088</c:v>
                  </c:pt>
                  <c:pt idx="88">
                    <c:v>0.71453675885483148</c:v>
                  </c:pt>
                  <c:pt idx="89">
                    <c:v>0.57162940708389121</c:v>
                  </c:pt>
                  <c:pt idx="90">
                    <c:v>7.145367588549556E-2</c:v>
                  </c:pt>
                  <c:pt idx="91">
                    <c:v>0.21436102765643647</c:v>
                  </c:pt>
                  <c:pt idx="92">
                    <c:v>0.42872205531292379</c:v>
                  </c:pt>
                  <c:pt idx="93">
                    <c:v>0.21436102765646189</c:v>
                  </c:pt>
                  <c:pt idx="94">
                    <c:v>0.142907351770966</c:v>
                  </c:pt>
                  <c:pt idx="95">
                    <c:v>0.85744411062584658</c:v>
                  </c:pt>
                  <c:pt idx="96">
                    <c:v>0.78599043474032659</c:v>
                  </c:pt>
                  <c:pt idx="97">
                    <c:v>0.21436102765643647</c:v>
                  </c:pt>
                  <c:pt idx="98">
                    <c:v>0.72939671419142849</c:v>
                  </c:pt>
                  <c:pt idx="99">
                    <c:v>0.21436102765643647</c:v>
                  </c:pt>
                  <c:pt idx="100">
                    <c:v>0.50017573119836611</c:v>
                  </c:pt>
                  <c:pt idx="101">
                    <c:v>0.6430830829693599</c:v>
                  </c:pt>
                  <c:pt idx="102">
                    <c:v>0.92889778651129207</c:v>
                  </c:pt>
                  <c:pt idx="103">
                    <c:v>0.28581470354193267</c:v>
                  </c:pt>
                  <c:pt idx="104">
                    <c:v>1.0003514623968122</c:v>
                  </c:pt>
                  <c:pt idx="105">
                    <c:v>7.145367588549556E-2</c:v>
                  </c:pt>
                  <c:pt idx="106">
                    <c:v>2.5121479338940402E-14</c:v>
                  </c:pt>
                  <c:pt idx="107">
                    <c:v>0.28581470354195776</c:v>
                  </c:pt>
                  <c:pt idx="108">
                    <c:v>0.57162940708386634</c:v>
                  </c:pt>
                  <c:pt idx="109">
                    <c:v>0.2143610276564622</c:v>
                  </c:pt>
                  <c:pt idx="110">
                    <c:v>0.92889778651131882</c:v>
                  </c:pt>
                  <c:pt idx="111">
                    <c:v>0.21436102765641102</c:v>
                  </c:pt>
                  <c:pt idx="112">
                    <c:v>0.42872205531287322</c:v>
                  </c:pt>
                  <c:pt idx="113">
                    <c:v>0.21436102765641102</c:v>
                  </c:pt>
                  <c:pt idx="114">
                    <c:v>7.1453675885521317E-2</c:v>
                  </c:pt>
                  <c:pt idx="115">
                    <c:v>0.21436102765636014</c:v>
                  </c:pt>
                  <c:pt idx="116">
                    <c:v>0.28581470354198291</c:v>
                  </c:pt>
                  <c:pt idx="117">
                    <c:v>1.0718051382822593</c:v>
                  </c:pt>
                  <c:pt idx="118">
                    <c:v>0.35726837942740247</c:v>
                  </c:pt>
                  <c:pt idx="119">
                    <c:v>0</c:v>
                  </c:pt>
                  <c:pt idx="120">
                    <c:v>1.0003514623967376</c:v>
                  </c:pt>
                  <c:pt idx="121">
                    <c:v>1.2147124900533</c:v>
                  </c:pt>
                  <c:pt idx="122">
                    <c:v>0.285814703541932</c:v>
                  </c:pt>
                  <c:pt idx="123">
                    <c:v>0.50017573119839098</c:v>
                  </c:pt>
                  <c:pt idx="124">
                    <c:v>0.64308308296933503</c:v>
                  </c:pt>
                  <c:pt idx="125">
                    <c:v>0.35726837942740247</c:v>
                  </c:pt>
                  <c:pt idx="126">
                    <c:v>0.64308308296938754</c:v>
                  </c:pt>
                  <c:pt idx="127">
                    <c:v>0.42872205531287044</c:v>
                  </c:pt>
                  <c:pt idx="128">
                    <c:v>0.7145367588548539</c:v>
                  </c:pt>
                  <c:pt idx="129">
                    <c:v>0.42872205531292379</c:v>
                  </c:pt>
                  <c:pt idx="130">
                    <c:v>0</c:v>
                  </c:pt>
                  <c:pt idx="131">
                    <c:v>0.42872205531287322</c:v>
                  </c:pt>
                  <c:pt idx="132">
                    <c:v>0.28581470354198307</c:v>
                  </c:pt>
                  <c:pt idx="133">
                    <c:v>0.85744411062584869</c:v>
                  </c:pt>
                  <c:pt idx="134">
                    <c:v>0.28581470354198291</c:v>
                  </c:pt>
                  <c:pt idx="135">
                    <c:v>0.71453675885480661</c:v>
                  </c:pt>
                  <c:pt idx="136">
                    <c:v>1.0718051382822593</c:v>
                  </c:pt>
                  <c:pt idx="137">
                    <c:v>0.57162940708386634</c:v>
                  </c:pt>
                  <c:pt idx="138">
                    <c:v>0.45101198831780076</c:v>
                  </c:pt>
                  <c:pt idx="139">
                    <c:v>5.6593720548900356E-2</c:v>
                  </c:pt>
                  <c:pt idx="140">
                    <c:v>0.4287220553129264</c:v>
                  </c:pt>
                  <c:pt idx="141">
                    <c:v>0.28581470354203409</c:v>
                  </c:pt>
                  <c:pt idx="142">
                    <c:v>0.44358201064954256</c:v>
                  </c:pt>
                  <c:pt idx="143">
                    <c:v>1.0003514623967367</c:v>
                  </c:pt>
                  <c:pt idx="144">
                    <c:v>0.71453675885490608</c:v>
                  </c:pt>
                  <c:pt idx="145">
                    <c:v>0.78599043474027575</c:v>
                  </c:pt>
                  <c:pt idx="146">
                    <c:v>0.57162940708391607</c:v>
                  </c:pt>
                  <c:pt idx="147">
                    <c:v>0.28581470354203342</c:v>
                  </c:pt>
                  <c:pt idx="148">
                    <c:v>0.37212833476402829</c:v>
                  </c:pt>
                  <c:pt idx="149">
                    <c:v>0.7145367588548539</c:v>
                  </c:pt>
                  <c:pt idx="150">
                    <c:v>1.0003514623967891</c:v>
                  </c:pt>
                  <c:pt idx="151">
                    <c:v>0.50017573119844605</c:v>
                  </c:pt>
                  <c:pt idx="152">
                    <c:v>0.28581470354193161</c:v>
                  </c:pt>
                  <c:pt idx="153">
                    <c:v>7.1453675885470441E-2</c:v>
                  </c:pt>
                  <c:pt idx="154">
                    <c:v>0.28581470354198324</c:v>
                  </c:pt>
                  <c:pt idx="155">
                    <c:v>0.21436102765646189</c:v>
                  </c:pt>
                  <c:pt idx="156">
                    <c:v>0.78599043474037522</c:v>
                  </c:pt>
                  <c:pt idx="157">
                    <c:v>0.78599043474032659</c:v>
                  </c:pt>
                  <c:pt idx="158">
                    <c:v>0.35726837942745332</c:v>
                  </c:pt>
                  <c:pt idx="159">
                    <c:v>0.42872205531287322</c:v>
                  </c:pt>
                  <c:pt idx="160">
                    <c:v>0.95118771951614256</c:v>
                  </c:pt>
                  <c:pt idx="161">
                    <c:v>8.6313631222092652E-2</c:v>
                  </c:pt>
                  <c:pt idx="162">
                    <c:v>0.6430830829693861</c:v>
                  </c:pt>
                  <c:pt idx="163">
                    <c:v>0.35726837942740247</c:v>
                  </c:pt>
                  <c:pt idx="164">
                    <c:v>0.57162940708396415</c:v>
                  </c:pt>
                  <c:pt idx="165">
                    <c:v>1.0142845892654349E-13</c:v>
                  </c:pt>
                  <c:pt idx="166">
                    <c:v>0.35726837942735112</c:v>
                  </c:pt>
                  <c:pt idx="167">
                    <c:v>0.40643212230799236</c:v>
                  </c:pt>
                  <c:pt idx="168">
                    <c:v>0.34240842409088479</c:v>
                  </c:pt>
                  <c:pt idx="169">
                    <c:v>0.42872205531282281</c:v>
                  </c:pt>
                  <c:pt idx="170">
                    <c:v>0.78599043474033004</c:v>
                  </c:pt>
                  <c:pt idx="171">
                    <c:v>0.42872205531297614</c:v>
                  </c:pt>
                  <c:pt idx="172">
                    <c:v>0.57162940708381038</c:v>
                  </c:pt>
                  <c:pt idx="173">
                    <c:v>0.35726837942745332</c:v>
                  </c:pt>
                  <c:pt idx="174">
                    <c:v>0.92889778651131782</c:v>
                  </c:pt>
                  <c:pt idx="175">
                    <c:v>1.0718051382822593</c:v>
                  </c:pt>
                  <c:pt idx="176">
                    <c:v>0.4287220553129264</c:v>
                  </c:pt>
                  <c:pt idx="177">
                    <c:v>0.9288977865112672</c:v>
                  </c:pt>
                  <c:pt idx="178">
                    <c:v>6.4023698217159961E-2</c:v>
                  </c:pt>
                  <c:pt idx="179">
                    <c:v>0.43615203298123112</c:v>
                  </c:pt>
                  <c:pt idx="180">
                    <c:v>1.07180513828226</c:v>
                  </c:pt>
                  <c:pt idx="181">
                    <c:v>0.7934204124086337</c:v>
                  </c:pt>
                  <c:pt idx="182">
                    <c:v>0.28581470354193267</c:v>
                  </c:pt>
                  <c:pt idx="183">
                    <c:v>0.65051306063764081</c:v>
                  </c:pt>
                  <c:pt idx="184">
                    <c:v>0.21436102765646189</c:v>
                  </c:pt>
                  <c:pt idx="185">
                    <c:v>0.78599043474027575</c:v>
                  </c:pt>
                  <c:pt idx="186">
                    <c:v>1.429073517709712</c:v>
                  </c:pt>
                  <c:pt idx="187">
                    <c:v>0.17721113931491719</c:v>
                  </c:pt>
                  <c:pt idx="188">
                    <c:v>0.4435820106495918</c:v>
                  </c:pt>
                  <c:pt idx="189">
                    <c:v>1.0643751606138958</c:v>
                  </c:pt>
                  <c:pt idx="190">
                    <c:v>0.85001413295753914</c:v>
                  </c:pt>
                  <c:pt idx="191">
                    <c:v>0.7145367588548539</c:v>
                  </c:pt>
                  <c:pt idx="192">
                    <c:v>0.57162940708391297</c:v>
                  </c:pt>
                  <c:pt idx="193">
                    <c:v>0.5001757311983448</c:v>
                  </c:pt>
                  <c:pt idx="194">
                    <c:v>1.0718051382823601</c:v>
                  </c:pt>
                  <c:pt idx="195">
                    <c:v>0.28581470354198324</c:v>
                  </c:pt>
                  <c:pt idx="196">
                    <c:v>0.79342041240863648</c:v>
                  </c:pt>
                  <c:pt idx="197">
                    <c:v>0.42872205531287322</c:v>
                  </c:pt>
                  <c:pt idx="198">
                    <c:v>0.28581470354193161</c:v>
                  </c:pt>
                  <c:pt idx="199">
                    <c:v>0.19207109465163455</c:v>
                  </c:pt>
                  <c:pt idx="200">
                    <c:v>0.37955831243238281</c:v>
                  </c:pt>
                  <c:pt idx="201">
                    <c:v>0.51503568653495735</c:v>
                  </c:pt>
                  <c:pt idx="202">
                    <c:v>0.57905938475217067</c:v>
                  </c:pt>
                  <c:pt idx="203">
                    <c:v>0.57162940708386478</c:v>
                  </c:pt>
                  <c:pt idx="204">
                    <c:v>0.15033732943929998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Fig(2)'!$V$4:$V$208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plus>
            <c:minus>
              <c:numRef>
                <c:f>'[1]Raw data Fig(2)'!$V$4:$V$208</c:f>
                <c:numCache>
                  <c:formatCode>General</c:formatCode>
                  <c:ptCount val="20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Fig(2)'!$T$4:$T$208</c:f>
              <c:numCache>
                <c:formatCode>General</c:formatCode>
                <c:ptCount val="205"/>
                <c:pt idx="0">
                  <c:v>0.89224380896336797</c:v>
                </c:pt>
                <c:pt idx="1">
                  <c:v>0.89371503767818394</c:v>
                </c:pt>
                <c:pt idx="2">
                  <c:v>0.89499529016029211</c:v>
                </c:pt>
                <c:pt idx="3">
                  <c:v>0.89613869460479423</c:v>
                </c:pt>
                <c:pt idx="4">
                  <c:v>0.89735608138380296</c:v>
                </c:pt>
                <c:pt idx="5">
                  <c:v>0.89856008454664793</c:v>
                </c:pt>
                <c:pt idx="6">
                  <c:v>0.89968984429595578</c:v>
                </c:pt>
                <c:pt idx="7">
                  <c:v>0.90070262271874002</c:v>
                </c:pt>
                <c:pt idx="8">
                  <c:v>0.90160812139540258</c:v>
                </c:pt>
                <c:pt idx="9">
                  <c:v>0.90250149723670925</c:v>
                </c:pt>
                <c:pt idx="10">
                  <c:v>0.90331275037821979</c:v>
                </c:pt>
                <c:pt idx="11">
                  <c:v>0.90404960457302819</c:v>
                </c:pt>
                <c:pt idx="12">
                  <c:v>0.9049328632323681</c:v>
                </c:pt>
                <c:pt idx="13">
                  <c:v>0.90580202316553804</c:v>
                </c:pt>
                <c:pt idx="14">
                  <c:v>0.90661484118372448</c:v>
                </c:pt>
                <c:pt idx="15">
                  <c:v>0.90727030296522093</c:v>
                </c:pt>
                <c:pt idx="16">
                  <c:v>0.90798100711146157</c:v>
                </c:pt>
                <c:pt idx="17">
                  <c:v>0.90892619429017274</c:v>
                </c:pt>
                <c:pt idx="18">
                  <c:v>0.90980931014302624</c:v>
                </c:pt>
                <c:pt idx="19">
                  <c:v>0.91054306337598245</c:v>
                </c:pt>
                <c:pt idx="20">
                  <c:v>0.91118733964143894</c:v>
                </c:pt>
                <c:pt idx="21">
                  <c:v>0.91146551664214592</c:v>
                </c:pt>
                <c:pt idx="22">
                  <c:v>0.91253992738946099</c:v>
                </c:pt>
                <c:pt idx="23">
                  <c:v>0.91352943700801348</c:v>
                </c:pt>
                <c:pt idx="24">
                  <c:v>0.91440706146793183</c:v>
                </c:pt>
                <c:pt idx="25">
                  <c:v>0.91546919019834272</c:v>
                </c:pt>
                <c:pt idx="26">
                  <c:v>0.91601470789198269</c:v>
                </c:pt>
                <c:pt idx="27">
                  <c:v>0.91693096533482932</c:v>
                </c:pt>
                <c:pt idx="28">
                  <c:v>0.91753232380855854</c:v>
                </c:pt>
                <c:pt idx="29">
                  <c:v>0.9184264179573346</c:v>
                </c:pt>
                <c:pt idx="30">
                  <c:v>0.91932489577426402</c:v>
                </c:pt>
                <c:pt idx="31">
                  <c:v>0.92033360331954417</c:v>
                </c:pt>
                <c:pt idx="32">
                  <c:v>0.92171382409063574</c:v>
                </c:pt>
                <c:pt idx="33">
                  <c:v>0.92325368904847338</c:v>
                </c:pt>
                <c:pt idx="34">
                  <c:v>0.92465242424576566</c:v>
                </c:pt>
                <c:pt idx="35">
                  <c:v>0.92499456392355128</c:v>
                </c:pt>
                <c:pt idx="36">
                  <c:v>0.9266889334753412</c:v>
                </c:pt>
                <c:pt idx="37">
                  <c:v>0.928272206843058</c:v>
                </c:pt>
                <c:pt idx="38">
                  <c:v>0.92912067254478625</c:v>
                </c:pt>
                <c:pt idx="39">
                  <c:v>0.92820775776435416</c:v>
                </c:pt>
                <c:pt idx="40">
                  <c:v>0.9302163730917099</c:v>
                </c:pt>
                <c:pt idx="41">
                  <c:v>0.93090805468587812</c:v>
                </c:pt>
                <c:pt idx="42">
                  <c:v>0.93139404161551775</c:v>
                </c:pt>
                <c:pt idx="43">
                  <c:v>0.932633736002493</c:v>
                </c:pt>
                <c:pt idx="44">
                  <c:v>0.93290806969391626</c:v>
                </c:pt>
                <c:pt idx="45">
                  <c:v>0.93409398600927784</c:v>
                </c:pt>
                <c:pt idx="46">
                  <c:v>0.93462925429832189</c:v>
                </c:pt>
                <c:pt idx="47">
                  <c:v>0.93550823154833029</c:v>
                </c:pt>
                <c:pt idx="48">
                  <c:v>0.93681595115276239</c:v>
                </c:pt>
                <c:pt idx="49">
                  <c:v>0.93806621289716152</c:v>
                </c:pt>
                <c:pt idx="50">
                  <c:v>0.94008276230417365</c:v>
                </c:pt>
                <c:pt idx="51">
                  <c:v>0.94169401654807428</c:v>
                </c:pt>
                <c:pt idx="52">
                  <c:v>0.94250944733541631</c:v>
                </c:pt>
                <c:pt idx="53">
                  <c:v>0.94307078627772789</c:v>
                </c:pt>
                <c:pt idx="54">
                  <c:v>0.94404068533822261</c:v>
                </c:pt>
                <c:pt idx="55">
                  <c:v>0.94452106310055273</c:v>
                </c:pt>
                <c:pt idx="56">
                  <c:v>0.94545934654776342</c:v>
                </c:pt>
                <c:pt idx="57">
                  <c:v>0.94586349375001377</c:v>
                </c:pt>
                <c:pt idx="58">
                  <c:v>0.94801585495338614</c:v>
                </c:pt>
                <c:pt idx="59">
                  <c:v>0.94477791044258486</c:v>
                </c:pt>
                <c:pt idx="60">
                  <c:v>0.94421339594917097</c:v>
                </c:pt>
                <c:pt idx="61">
                  <c:v>0.94462107819387264</c:v>
                </c:pt>
                <c:pt idx="62">
                  <c:v>0.94543330226487132</c:v>
                </c:pt>
                <c:pt idx="63">
                  <c:v>0.94573633294030657</c:v>
                </c:pt>
                <c:pt idx="64">
                  <c:v>0.94667233937241835</c:v>
                </c:pt>
                <c:pt idx="65">
                  <c:v>0.9469922041865515</c:v>
                </c:pt>
                <c:pt idx="66">
                  <c:v>0.9478493046782791</c:v>
                </c:pt>
                <c:pt idx="67">
                  <c:v>0.94857912408960932</c:v>
                </c:pt>
                <c:pt idx="68">
                  <c:v>0.94932738928331772</c:v>
                </c:pt>
                <c:pt idx="69">
                  <c:v>0.94991021181436985</c:v>
                </c:pt>
                <c:pt idx="70">
                  <c:v>0.95073367876909665</c:v>
                </c:pt>
                <c:pt idx="71">
                  <c:v>0.95155980598670675</c:v>
                </c:pt>
                <c:pt idx="72">
                  <c:v>0.95268537631977712</c:v>
                </c:pt>
                <c:pt idx="73">
                  <c:v>0.95337619297568355</c:v>
                </c:pt>
                <c:pt idx="74">
                  <c:v>0.95404309514086494</c:v>
                </c:pt>
                <c:pt idx="75">
                  <c:v>0.95511870659426501</c:v>
                </c:pt>
                <c:pt idx="76">
                  <c:v>0.95587359675027661</c:v>
                </c:pt>
                <c:pt idx="77">
                  <c:v>0.95644831220602411</c:v>
                </c:pt>
                <c:pt idx="78">
                  <c:v>0.95672327697086446</c:v>
                </c:pt>
                <c:pt idx="79">
                  <c:v>0.95748230981544624</c:v>
                </c:pt>
                <c:pt idx="80">
                  <c:v>0.95802420758684415</c:v>
                </c:pt>
                <c:pt idx="81">
                  <c:v>0.95897261051423843</c:v>
                </c:pt>
                <c:pt idx="82">
                  <c:v>0.95989538720524592</c:v>
                </c:pt>
                <c:pt idx="83">
                  <c:v>0.96071160321290572</c:v>
                </c:pt>
                <c:pt idx="84">
                  <c:v>0.96149492730175856</c:v>
                </c:pt>
                <c:pt idx="85">
                  <c:v>0.96202575439487947</c:v>
                </c:pt>
                <c:pt idx="86">
                  <c:v>0.96294084090288457</c:v>
                </c:pt>
                <c:pt idx="87">
                  <c:v>0.96367615619663782</c:v>
                </c:pt>
                <c:pt idx="88">
                  <c:v>0.96445592598732666</c:v>
                </c:pt>
                <c:pt idx="89">
                  <c:v>0.96525116748427764</c:v>
                </c:pt>
                <c:pt idx="90">
                  <c:v>0.96570793004679034</c:v>
                </c:pt>
                <c:pt idx="91">
                  <c:v>0.96643832806447394</c:v>
                </c:pt>
                <c:pt idx="92">
                  <c:v>0.96729893139712919</c:v>
                </c:pt>
                <c:pt idx="93">
                  <c:v>0.9682377363919058</c:v>
                </c:pt>
                <c:pt idx="94">
                  <c:v>0.96904631496944504</c:v>
                </c:pt>
                <c:pt idx="95">
                  <c:v>0.96984884671587768</c:v>
                </c:pt>
                <c:pt idx="96">
                  <c:v>0.97038834719764155</c:v>
                </c:pt>
                <c:pt idx="97">
                  <c:v>0.97114146078966801</c:v>
                </c:pt>
                <c:pt idx="98">
                  <c:v>0.97164880759493411</c:v>
                </c:pt>
                <c:pt idx="99">
                  <c:v>0.9724501100842784</c:v>
                </c:pt>
                <c:pt idx="100">
                  <c:v>0.97326372819557772</c:v>
                </c:pt>
                <c:pt idx="101">
                  <c:v>0.97416589335359993</c:v>
                </c:pt>
                <c:pt idx="102">
                  <c:v>0.97483094607136411</c:v>
                </c:pt>
                <c:pt idx="103">
                  <c:v>0.97566445200548069</c:v>
                </c:pt>
                <c:pt idx="104">
                  <c:v>0.97650644613157622</c:v>
                </c:pt>
                <c:pt idx="105">
                  <c:v>0.97724913740272257</c:v>
                </c:pt>
                <c:pt idx="106">
                  <c:v>0.97817760009647037</c:v>
                </c:pt>
                <c:pt idx="107">
                  <c:v>0.97875807621401856</c:v>
                </c:pt>
                <c:pt idx="108">
                  <c:v>0.97966667603155355</c:v>
                </c:pt>
                <c:pt idx="109">
                  <c:v>0.98052061216756203</c:v>
                </c:pt>
                <c:pt idx="110">
                  <c:v>0.98123052061272076</c:v>
                </c:pt>
                <c:pt idx="111">
                  <c:v>0.98203905622364307</c:v>
                </c:pt>
                <c:pt idx="112">
                  <c:v>0.98289556629108921</c:v>
                </c:pt>
                <c:pt idx="113">
                  <c:v>0.98388021854652152</c:v>
                </c:pt>
                <c:pt idx="114">
                  <c:v>0.98457410751489172</c:v>
                </c:pt>
                <c:pt idx="115">
                  <c:v>0.98550169838965851</c:v>
                </c:pt>
                <c:pt idx="116">
                  <c:v>0.98641465823209151</c:v>
                </c:pt>
                <c:pt idx="117">
                  <c:v>0.98685741026689477</c:v>
                </c:pt>
                <c:pt idx="118">
                  <c:v>0.98777600636547702</c:v>
                </c:pt>
                <c:pt idx="119">
                  <c:v>0.98849302406588713</c:v>
                </c:pt>
                <c:pt idx="120">
                  <c:v>0.98926001044807244</c:v>
                </c:pt>
                <c:pt idx="121">
                  <c:v>0.99007972669340694</c:v>
                </c:pt>
                <c:pt idx="122">
                  <c:v>0.99084779094162245</c:v>
                </c:pt>
                <c:pt idx="123">
                  <c:v>0.991648670874409</c:v>
                </c:pt>
                <c:pt idx="124">
                  <c:v>0.99247604411230383</c:v>
                </c:pt>
                <c:pt idx="125">
                  <c:v>0.99327604437768735</c:v>
                </c:pt>
                <c:pt idx="126">
                  <c:v>0.99414991045870416</c:v>
                </c:pt>
                <c:pt idx="127">
                  <c:v>0.99486658752875767</c:v>
                </c:pt>
                <c:pt idx="128">
                  <c:v>0.99588863944343842</c:v>
                </c:pt>
                <c:pt idx="129">
                  <c:v>0.9967850817464452</c:v>
                </c:pt>
                <c:pt idx="130">
                  <c:v>0.99772571049016334</c:v>
                </c:pt>
                <c:pt idx="131">
                  <c:v>0.99879623381737836</c:v>
                </c:pt>
                <c:pt idx="132">
                  <c:v>0.99941692159053086</c:v>
                </c:pt>
                <c:pt idx="133">
                  <c:v>1.0003733249062283</c:v>
                </c:pt>
                <c:pt idx="134">
                  <c:v>1.0012156801464389</c:v>
                </c:pt>
                <c:pt idx="135">
                  <c:v>1.0023352073155962</c:v>
                </c:pt>
                <c:pt idx="136">
                  <c:v>1.0031454711564129</c:v>
                </c:pt>
                <c:pt idx="137">
                  <c:v>1.0040134826459535</c:v>
                </c:pt>
                <c:pt idx="138">
                  <c:v>1.0053781688422558</c:v>
                </c:pt>
                <c:pt idx="139">
                  <c:v>1.0059874910666495</c:v>
                </c:pt>
                <c:pt idx="140">
                  <c:v>1.0068271298943972</c:v>
                </c:pt>
                <c:pt idx="141">
                  <c:v>1.0075716585109473</c:v>
                </c:pt>
                <c:pt idx="142">
                  <c:v>1.0082103813416428</c:v>
                </c:pt>
                <c:pt idx="143">
                  <c:v>1.0089555594503721</c:v>
                </c:pt>
                <c:pt idx="144">
                  <c:v>1.0099390849447412</c:v>
                </c:pt>
                <c:pt idx="145">
                  <c:v>1.0107879584440771</c:v>
                </c:pt>
                <c:pt idx="146">
                  <c:v>1.0116643803614886</c:v>
                </c:pt>
                <c:pt idx="147">
                  <c:v>1.0125096744485202</c:v>
                </c:pt>
                <c:pt idx="148">
                  <c:v>1.0129440914264234</c:v>
                </c:pt>
                <c:pt idx="149">
                  <c:v>1.01405164244014</c:v>
                </c:pt>
                <c:pt idx="150">
                  <c:v>1.0151023262314414</c:v>
                </c:pt>
                <c:pt idx="151">
                  <c:v>1.015762677384628</c:v>
                </c:pt>
                <c:pt idx="152">
                  <c:v>1.0163105550162994</c:v>
                </c:pt>
                <c:pt idx="153">
                  <c:v>1.0172480359796543</c:v>
                </c:pt>
                <c:pt idx="154">
                  <c:v>1.0179345384916214</c:v>
                </c:pt>
                <c:pt idx="155">
                  <c:v>1.0189678371675783</c:v>
                </c:pt>
                <c:pt idx="156">
                  <c:v>1.0200591887579655</c:v>
                </c:pt>
                <c:pt idx="157">
                  <c:v>1.0207455837340691</c:v>
                </c:pt>
                <c:pt idx="158">
                  <c:v>1.0216976863848943</c:v>
                </c:pt>
                <c:pt idx="159">
                  <c:v>1.0226556004305158</c:v>
                </c:pt>
                <c:pt idx="160">
                  <c:v>1.0238550845391199</c:v>
                </c:pt>
                <c:pt idx="161">
                  <c:v>1.0241763510571644</c:v>
                </c:pt>
                <c:pt idx="162">
                  <c:v>1.0248986672677134</c:v>
                </c:pt>
                <c:pt idx="163">
                  <c:v>1.025841682702672</c:v>
                </c:pt>
                <c:pt idx="164">
                  <c:v>1.0265689251694896</c:v>
                </c:pt>
                <c:pt idx="165">
                  <c:v>1.0274859296713679</c:v>
                </c:pt>
                <c:pt idx="166">
                  <c:v>1.0280217151730446</c:v>
                </c:pt>
                <c:pt idx="167">
                  <c:v>1.028403759871491</c:v>
                </c:pt>
                <c:pt idx="168">
                  <c:v>1.0295841753259738</c:v>
                </c:pt>
                <c:pt idx="169">
                  <c:v>1.0303657727198205</c:v>
                </c:pt>
                <c:pt idx="170">
                  <c:v>1.0312297555247554</c:v>
                </c:pt>
                <c:pt idx="171">
                  <c:v>1.0319546039681951</c:v>
                </c:pt>
                <c:pt idx="172">
                  <c:v>1.0329170830165597</c:v>
                </c:pt>
                <c:pt idx="173">
                  <c:v>1.0338247699969372</c:v>
                </c:pt>
                <c:pt idx="174">
                  <c:v>1.0344658352571958</c:v>
                </c:pt>
                <c:pt idx="175">
                  <c:v>1.0352630848353366</c:v>
                </c:pt>
                <c:pt idx="176">
                  <c:v>1.0361469005667561</c:v>
                </c:pt>
                <c:pt idx="177">
                  <c:v>1.0368956214247502</c:v>
                </c:pt>
                <c:pt idx="178">
                  <c:v>1.0375984210312827</c:v>
                </c:pt>
                <c:pt idx="179">
                  <c:v>1.038591353959208</c:v>
                </c:pt>
                <c:pt idx="180">
                  <c:v>1.0393064380628678</c:v>
                </c:pt>
                <c:pt idx="181">
                  <c:v>1.0402454415430697</c:v>
                </c:pt>
                <c:pt idx="182">
                  <c:v>1.0410268725794669</c:v>
                </c:pt>
                <c:pt idx="183">
                  <c:v>1.0420516071452148</c:v>
                </c:pt>
                <c:pt idx="184">
                  <c:v>1.0431105842622896</c:v>
                </c:pt>
                <c:pt idx="185">
                  <c:v>1.0436331078943331</c:v>
                </c:pt>
                <c:pt idx="186">
                  <c:v>1.0444215739787086</c:v>
                </c:pt>
                <c:pt idx="187">
                  <c:v>1.0457381357921243</c:v>
                </c:pt>
                <c:pt idx="188">
                  <c:v>1.0461916125888144</c:v>
                </c:pt>
                <c:pt idx="189">
                  <c:v>1.0473973677374013</c:v>
                </c:pt>
                <c:pt idx="190">
                  <c:v>1.0484147453145094</c:v>
                </c:pt>
                <c:pt idx="191">
                  <c:v>1.0493662763914187</c:v>
                </c:pt>
                <c:pt idx="192">
                  <c:v>1.0502619888139562</c:v>
                </c:pt>
                <c:pt idx="193">
                  <c:v>1.0512933600618115</c:v>
                </c:pt>
                <c:pt idx="194">
                  <c:v>1.0517288089745533</c:v>
                </c:pt>
                <c:pt idx="195">
                  <c:v>1.0525089716343816</c:v>
                </c:pt>
                <c:pt idx="196">
                  <c:v>1.0531087809209976</c:v>
                </c:pt>
                <c:pt idx="197">
                  <c:v>1.0540807129967371</c:v>
                </c:pt>
                <c:pt idx="198">
                  <c:v>1.0545753601439836</c:v>
                </c:pt>
                <c:pt idx="199">
                  <c:v>1.0556753982946745</c:v>
                </c:pt>
                <c:pt idx="200">
                  <c:v>1.0565475145925427</c:v>
                </c:pt>
                <c:pt idx="201">
                  <c:v>1.0569722220409838</c:v>
                </c:pt>
                <c:pt idx="202">
                  <c:v>1.0572437617800889</c:v>
                </c:pt>
                <c:pt idx="203">
                  <c:v>1.0573971225100842</c:v>
                </c:pt>
                <c:pt idx="204">
                  <c:v>1.0575350631196838</c:v>
                </c:pt>
              </c:numCache>
            </c:numRef>
          </c:xVal>
          <c:yVal>
            <c:numRef>
              <c:f>'[1]Raw data Fig(2)'!$U$4:$U$208</c:f>
              <c:numCache>
                <c:formatCode>General</c:formatCode>
                <c:ptCount val="205"/>
                <c:pt idx="0">
                  <c:v>5.2946571945432055</c:v>
                </c:pt>
                <c:pt idx="1">
                  <c:v>5.0125200723604895</c:v>
                </c:pt>
                <c:pt idx="2">
                  <c:v>2.6988602246178615</c:v>
                </c:pt>
                <c:pt idx="3">
                  <c:v>3.6988602246178632</c:v>
                </c:pt>
                <c:pt idx="4">
                  <c:v>3.8504363608958565</c:v>
                </c:pt>
                <c:pt idx="5">
                  <c:v>3.7999109821365309</c:v>
                </c:pt>
                <c:pt idx="6">
                  <c:v>4.1483348458585292</c:v>
                </c:pt>
                <c:pt idx="7">
                  <c:v>3.2441318157838728</c:v>
                </c:pt>
                <c:pt idx="8">
                  <c:v>2.7894034069498916</c:v>
                </c:pt>
                <c:pt idx="9">
                  <c:v>3.7894034069498912</c:v>
                </c:pt>
                <c:pt idx="10">
                  <c:v>3.5367765131532329</c:v>
                </c:pt>
                <c:pt idx="11">
                  <c:v>3.1830988618379017</c:v>
                </c:pt>
                <c:pt idx="12">
                  <c:v>3.7894034069498934</c:v>
                </c:pt>
                <c:pt idx="13">
                  <c:v>3.7388780281905492</c:v>
                </c:pt>
                <c:pt idx="14">
                  <c:v>3.4862511343939042</c:v>
                </c:pt>
                <c:pt idx="15">
                  <c:v>2.7788958317632462</c:v>
                </c:pt>
                <c:pt idx="16">
                  <c:v>2.9809973468005828</c:v>
                </c:pt>
                <c:pt idx="17">
                  <c:v>3.9915049219872212</c:v>
                </c:pt>
                <c:pt idx="18">
                  <c:v>3.6883526494312227</c:v>
                </c:pt>
                <c:pt idx="19">
                  <c:v>3.9304719680412372</c:v>
                </c:pt>
                <c:pt idx="20">
                  <c:v>3.0262689379666021</c:v>
                </c:pt>
                <c:pt idx="21">
                  <c:v>2.0105075751866255</c:v>
                </c:pt>
                <c:pt idx="22">
                  <c:v>3.345182573302548</c:v>
                </c:pt>
                <c:pt idx="23">
                  <c:v>4.0420303007465472</c:v>
                </c:pt>
                <c:pt idx="24">
                  <c:v>3.5873018919125572</c:v>
                </c:pt>
                <c:pt idx="25">
                  <c:v>4.3957079520618763</c:v>
                </c:pt>
                <c:pt idx="26">
                  <c:v>2.1725912866512682</c:v>
                </c:pt>
                <c:pt idx="27">
                  <c:v>3.789403406949889</c:v>
                </c:pt>
                <c:pt idx="28">
                  <c:v>2.5262689379665924</c:v>
                </c:pt>
                <c:pt idx="29">
                  <c:v>3.6378272706718877</c:v>
                </c:pt>
                <c:pt idx="30">
                  <c:v>3.637827270671905</c:v>
                </c:pt>
                <c:pt idx="31">
                  <c:v>3.5925556795058711</c:v>
                </c:pt>
                <c:pt idx="32">
                  <c:v>3.6588424210451729</c:v>
                </c:pt>
                <c:pt idx="33">
                  <c:v>3.8156723449164747</c:v>
                </c:pt>
                <c:pt idx="34">
                  <c:v>3.2093677998044923</c:v>
                </c:pt>
                <c:pt idx="35">
                  <c:v>3.5945932120206283</c:v>
                </c:pt>
                <c:pt idx="36">
                  <c:v>2.9725022687877769</c:v>
                </c:pt>
                <c:pt idx="37">
                  <c:v>3.4167231024351441</c:v>
                </c:pt>
                <c:pt idx="38">
                  <c:v>3.4862511343939042</c:v>
                </c:pt>
                <c:pt idx="39">
                  <c:v>3.8261799201031246</c:v>
                </c:pt>
                <c:pt idx="40">
                  <c:v>3.1851113590117719</c:v>
                </c:pt>
                <c:pt idx="41">
                  <c:v>2.8799465892819169</c:v>
                </c:pt>
                <c:pt idx="42">
                  <c:v>3.0210151503732643</c:v>
                </c:pt>
                <c:pt idx="43">
                  <c:v>3.502012497173864</c:v>
                </c:pt>
                <c:pt idx="44">
                  <c:v>3.4199643928546011</c:v>
                </c:pt>
                <c:pt idx="45">
                  <c:v>3.2493856033772199</c:v>
                </c:pt>
                <c:pt idx="46">
                  <c:v>2.1725912866512505</c:v>
                </c:pt>
                <c:pt idx="47">
                  <c:v>3.4862511343939042</c:v>
                </c:pt>
                <c:pt idx="48">
                  <c:v>2.704114012211206</c:v>
                </c:pt>
                <c:pt idx="49">
                  <c:v>3.4514871184144891</c:v>
                </c:pt>
                <c:pt idx="50">
                  <c:v>3.9324844652151105</c:v>
                </c:pt>
                <c:pt idx="51">
                  <c:v>3.315672344916464</c:v>
                </c:pt>
                <c:pt idx="52">
                  <c:v>3.1830988618379195</c:v>
                </c:pt>
                <c:pt idx="53">
                  <c:v>2.172591286651286</c:v>
                </c:pt>
                <c:pt idx="54">
                  <c:v>3.7894034069498534</c:v>
                </c:pt>
                <c:pt idx="55">
                  <c:v>3.0210151503732634</c:v>
                </c:pt>
                <c:pt idx="56">
                  <c:v>3.5873018919125661</c:v>
                </c:pt>
                <c:pt idx="57">
                  <c:v>2.8694390140952821</c:v>
                </c:pt>
                <c:pt idx="58">
                  <c:v>3.3366874952897412</c:v>
                </c:pt>
                <c:pt idx="59">
                  <c:v>3.6628674153928991</c:v>
                </c:pt>
                <c:pt idx="60">
                  <c:v>3.6083170422858322</c:v>
                </c:pt>
                <c:pt idx="61">
                  <c:v>1.6168121202986208</c:v>
                </c:pt>
                <c:pt idx="62">
                  <c:v>3.1830988618379017</c:v>
                </c:pt>
                <c:pt idx="63">
                  <c:v>3.318913635335921</c:v>
                </c:pt>
                <c:pt idx="64">
                  <c:v>3.6883526494312271</c:v>
                </c:pt>
                <c:pt idx="65">
                  <c:v>1.3641852265019578</c:v>
                </c:pt>
                <c:pt idx="66">
                  <c:v>3.334674998115903</c:v>
                </c:pt>
                <c:pt idx="67">
                  <c:v>2.8294212105225953</c:v>
                </c:pt>
                <c:pt idx="68">
                  <c:v>2.7788958317632555</c:v>
                </c:pt>
                <c:pt idx="69">
                  <c:v>2.6725912866512695</c:v>
                </c:pt>
                <c:pt idx="70">
                  <c:v>3.1325734830785619</c:v>
                </c:pt>
                <c:pt idx="71">
                  <c:v>3.0315227255599182</c:v>
                </c:pt>
                <c:pt idx="72">
                  <c:v>4.1936064370245347</c:v>
                </c:pt>
                <c:pt idx="73">
                  <c:v>2.4252181804479314</c:v>
                </c:pt>
                <c:pt idx="74">
                  <c:v>2.3746928016885915</c:v>
                </c:pt>
                <c:pt idx="75">
                  <c:v>2.8904541644685695</c:v>
                </c:pt>
                <c:pt idx="76">
                  <c:v>3.7788958317632382</c:v>
                </c:pt>
                <c:pt idx="77">
                  <c:v>3.6220659078919453</c:v>
                </c:pt>
                <c:pt idx="78">
                  <c:v>2.0105075751866304</c:v>
                </c:pt>
                <c:pt idx="79">
                  <c:v>2.930471968041239</c:v>
                </c:pt>
                <c:pt idx="80">
                  <c:v>2.0715405291326245</c:v>
                </c:pt>
                <c:pt idx="81">
                  <c:v>3.5873018919125474</c:v>
                </c:pt>
                <c:pt idx="82">
                  <c:v>3.4357257556345822</c:v>
                </c:pt>
                <c:pt idx="83">
                  <c:v>3.0315227255599</c:v>
                </c:pt>
                <c:pt idx="84">
                  <c:v>2.9304719680412386</c:v>
                </c:pt>
                <c:pt idx="85">
                  <c:v>2.8694390140952795</c:v>
                </c:pt>
                <c:pt idx="86">
                  <c:v>3.334674998115903</c:v>
                </c:pt>
                <c:pt idx="87">
                  <c:v>2.7283704530039157</c:v>
                </c:pt>
                <c:pt idx="88">
                  <c:v>2.9304719680412568</c:v>
                </c:pt>
                <c:pt idx="89">
                  <c:v>3.0315227255599004</c:v>
                </c:pt>
                <c:pt idx="90">
                  <c:v>1.6673374990579604</c:v>
                </c:pt>
                <c:pt idx="91">
                  <c:v>2.7788958317632551</c:v>
                </c:pt>
                <c:pt idx="92">
                  <c:v>3.2336242405972411</c:v>
                </c:pt>
                <c:pt idx="93">
                  <c:v>3.4862511343938865</c:v>
                </c:pt>
                <c:pt idx="94">
                  <c:v>3.0315227255599364</c:v>
                </c:pt>
                <c:pt idx="95">
                  <c:v>2.9304719680412386</c:v>
                </c:pt>
                <c:pt idx="96">
                  <c:v>1.9704897716139451</c:v>
                </c:pt>
                <c:pt idx="97">
                  <c:v>2.7788958317632551</c:v>
                </c:pt>
                <c:pt idx="98">
                  <c:v>2.9199643928545842</c:v>
                </c:pt>
                <c:pt idx="99">
                  <c:v>2.9809973468005779</c:v>
                </c:pt>
                <c:pt idx="100">
                  <c:v>2.9809973468005788</c:v>
                </c:pt>
                <c:pt idx="101">
                  <c:v>3.2841496193565809</c:v>
                </c:pt>
                <c:pt idx="102">
                  <c:v>2.3746928016885733</c:v>
                </c:pt>
                <c:pt idx="103">
                  <c:v>3.0315227255599182</c:v>
                </c:pt>
                <c:pt idx="104">
                  <c:v>3.0315227255599364</c:v>
                </c:pt>
                <c:pt idx="105">
                  <c:v>2.6778450742445763</c:v>
                </c:pt>
                <c:pt idx="106">
                  <c:v>3.334674998115903</c:v>
                </c:pt>
                <c:pt idx="107">
                  <c:v>2.1220659078919644</c:v>
                </c:pt>
                <c:pt idx="108">
                  <c:v>3.3346749981158847</c:v>
                </c:pt>
                <c:pt idx="109">
                  <c:v>3.0820481043192398</c:v>
                </c:pt>
                <c:pt idx="110">
                  <c:v>2.5767943167259144</c:v>
                </c:pt>
                <c:pt idx="111">
                  <c:v>2.8799465892819169</c:v>
                </c:pt>
                <c:pt idx="112">
                  <c:v>3.0315227255599186</c:v>
                </c:pt>
                <c:pt idx="113">
                  <c:v>3.4862511343939224</c:v>
                </c:pt>
                <c:pt idx="114">
                  <c:v>2.4757435592072348</c:v>
                </c:pt>
                <c:pt idx="115">
                  <c:v>3.3852003768752428</c:v>
                </c:pt>
                <c:pt idx="116">
                  <c:v>3.3346749981158847</c:v>
                </c:pt>
                <c:pt idx="117">
                  <c:v>1.5662867415392629</c:v>
                </c:pt>
                <c:pt idx="118">
                  <c:v>3.2841496193565991</c:v>
                </c:pt>
                <c:pt idx="119">
                  <c:v>2.5262689379665928</c:v>
                </c:pt>
                <c:pt idx="120">
                  <c:v>2.7283704530039157</c:v>
                </c:pt>
                <c:pt idx="121">
                  <c:v>2.8799465892819169</c:v>
                </c:pt>
                <c:pt idx="122">
                  <c:v>2.7283704530039157</c:v>
                </c:pt>
                <c:pt idx="123">
                  <c:v>2.7788958317632737</c:v>
                </c:pt>
                <c:pt idx="124">
                  <c:v>2.8799465892819169</c:v>
                </c:pt>
                <c:pt idx="125">
                  <c:v>2.7788958317632373</c:v>
                </c:pt>
                <c:pt idx="126">
                  <c:v>3.0820481043192398</c:v>
                </c:pt>
                <c:pt idx="127">
                  <c:v>2.5262689379665568</c:v>
                </c:pt>
                <c:pt idx="128">
                  <c:v>3.6378272706719237</c:v>
                </c:pt>
                <c:pt idx="129">
                  <c:v>3.1325734830785974</c:v>
                </c:pt>
                <c:pt idx="130">
                  <c:v>3.2336242405972415</c:v>
                </c:pt>
                <c:pt idx="131">
                  <c:v>3.6378272706718517</c:v>
                </c:pt>
                <c:pt idx="132">
                  <c:v>2.0210151503733029</c:v>
                </c:pt>
                <c:pt idx="133">
                  <c:v>3.2336242405972415</c:v>
                </c:pt>
                <c:pt idx="134">
                  <c:v>2.930471968041239</c:v>
                </c:pt>
                <c:pt idx="135">
                  <c:v>3.8399287857091746</c:v>
                </c:pt>
                <c:pt idx="136">
                  <c:v>2.7788958317632733</c:v>
                </c:pt>
                <c:pt idx="137">
                  <c:v>2.930471968041239</c:v>
                </c:pt>
                <c:pt idx="138">
                  <c:v>3.1483348458585372</c:v>
                </c:pt>
                <c:pt idx="139">
                  <c:v>3.0715405291325864</c:v>
                </c:pt>
                <c:pt idx="140">
                  <c:v>2.8294212105225953</c:v>
                </c:pt>
                <c:pt idx="141">
                  <c:v>2.5262689379666288</c:v>
                </c:pt>
                <c:pt idx="142">
                  <c:v>3.1220659078919448</c:v>
                </c:pt>
                <c:pt idx="143">
                  <c:v>2.5262689379665568</c:v>
                </c:pt>
                <c:pt idx="144">
                  <c:v>3.3346749981159567</c:v>
                </c:pt>
                <c:pt idx="145">
                  <c:v>2.879946589281845</c:v>
                </c:pt>
                <c:pt idx="146">
                  <c:v>2.930471968041275</c:v>
                </c:pt>
                <c:pt idx="147">
                  <c:v>2.8294212105226313</c:v>
                </c:pt>
                <c:pt idx="148">
                  <c:v>2.46523598402058</c:v>
                </c:pt>
                <c:pt idx="149">
                  <c:v>3.7388780281905669</c:v>
                </c:pt>
                <c:pt idx="150">
                  <c:v>3.5367765131532436</c:v>
                </c:pt>
                <c:pt idx="151">
                  <c:v>2.1725912866512322</c:v>
                </c:pt>
                <c:pt idx="152">
                  <c:v>1.8189136353359798</c:v>
                </c:pt>
                <c:pt idx="153">
                  <c:v>3.1830988618379195</c:v>
                </c:pt>
                <c:pt idx="154">
                  <c:v>2.324167422929234</c:v>
                </c:pt>
                <c:pt idx="155">
                  <c:v>3.4862511343938865</c:v>
                </c:pt>
                <c:pt idx="156">
                  <c:v>3.6883526494312093</c:v>
                </c:pt>
                <c:pt idx="157">
                  <c:v>2.2736420441699474</c:v>
                </c:pt>
                <c:pt idx="158">
                  <c:v>3.1830988618379195</c:v>
                </c:pt>
                <c:pt idx="159">
                  <c:v>3.2336242405972051</c:v>
                </c:pt>
                <c:pt idx="160">
                  <c:v>2.4915049219872478</c:v>
                </c:pt>
                <c:pt idx="161">
                  <c:v>2.7683882565765465</c:v>
                </c:pt>
                <c:pt idx="162">
                  <c:v>2.3746928016885911</c:v>
                </c:pt>
                <c:pt idx="163">
                  <c:v>3.183098861837955</c:v>
                </c:pt>
                <c:pt idx="164">
                  <c:v>2.4252181804478772</c:v>
                </c:pt>
                <c:pt idx="165">
                  <c:v>3.0315227255599542</c:v>
                </c:pt>
                <c:pt idx="166">
                  <c:v>1.7683882565765501</c:v>
                </c:pt>
                <c:pt idx="167">
                  <c:v>2.9147106052612584</c:v>
                </c:pt>
                <c:pt idx="168">
                  <c:v>2.890454164468534</c:v>
                </c:pt>
                <c:pt idx="169">
                  <c:v>2.5262689379666643</c:v>
                </c:pt>
                <c:pt idx="170">
                  <c:v>2.7788958317632373</c:v>
                </c:pt>
                <c:pt idx="171">
                  <c:v>2.3241674229291975</c:v>
                </c:pt>
                <c:pt idx="172">
                  <c:v>3.1325734830786338</c:v>
                </c:pt>
                <c:pt idx="173">
                  <c:v>2.9809973468005611</c:v>
                </c:pt>
                <c:pt idx="174">
                  <c:v>2.0715405291326245</c:v>
                </c:pt>
                <c:pt idx="175">
                  <c:v>2.5767943167259144</c:v>
                </c:pt>
                <c:pt idx="176">
                  <c:v>2.8294212105225953</c:v>
                </c:pt>
                <c:pt idx="177">
                  <c:v>2.3746928016885911</c:v>
                </c:pt>
                <c:pt idx="178">
                  <c:v>2.773642044169875</c:v>
                </c:pt>
                <c:pt idx="179">
                  <c:v>2.7336242405972797</c:v>
                </c:pt>
                <c:pt idx="180">
                  <c:v>2.2736420441699834</c:v>
                </c:pt>
                <c:pt idx="181">
                  <c:v>3.4809973468005619</c:v>
                </c:pt>
                <c:pt idx="182">
                  <c:v>2.5262689379665568</c:v>
                </c:pt>
                <c:pt idx="183">
                  <c:v>2.7841496193565978</c:v>
                </c:pt>
                <c:pt idx="184">
                  <c:v>3.3852003768751708</c:v>
                </c:pt>
                <c:pt idx="185">
                  <c:v>1.6673374990580503</c:v>
                </c:pt>
                <c:pt idx="186">
                  <c:v>2.5262689379665209</c:v>
                </c:pt>
                <c:pt idx="187">
                  <c:v>1.693606437024572</c:v>
                </c:pt>
                <c:pt idx="188">
                  <c:v>2.414710605261261</c:v>
                </c:pt>
                <c:pt idx="189">
                  <c:v>3.2894034069499272</c:v>
                </c:pt>
                <c:pt idx="190">
                  <c:v>2.632573483078561</c:v>
                </c:pt>
                <c:pt idx="191">
                  <c:v>2.9304719680412745</c:v>
                </c:pt>
                <c:pt idx="192">
                  <c:v>2.8294212105225593</c:v>
                </c:pt>
                <c:pt idx="193">
                  <c:v>3.2841496193565991</c:v>
                </c:pt>
                <c:pt idx="194">
                  <c:v>1.3641852265019039</c:v>
                </c:pt>
                <c:pt idx="195">
                  <c:v>2.4252181804479491</c:v>
                </c:pt>
                <c:pt idx="196">
                  <c:v>1.3694390140952661</c:v>
                </c:pt>
                <c:pt idx="197">
                  <c:v>3.0315227255599186</c:v>
                </c:pt>
                <c:pt idx="198">
                  <c:v>1.6168121202986208</c:v>
                </c:pt>
                <c:pt idx="199">
                  <c:v>1.9862511343939242</c:v>
                </c:pt>
                <c:pt idx="200">
                  <c:v>1.2788958317632397</c:v>
                </c:pt>
                <c:pt idx="201">
                  <c:v>0.46523598402065269</c:v>
                </c:pt>
                <c:pt idx="202">
                  <c:v>0.40945681766796999</c:v>
                </c:pt>
                <c:pt idx="203">
                  <c:v>0.50525378759328976</c:v>
                </c:pt>
                <c:pt idx="204">
                  <c:v>0.106304545112005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55-4DB9-8DE3-97AFC9E99F14}"/>
            </c:ext>
          </c:extLst>
        </c:ser>
        <c:ser>
          <c:idx val="2"/>
          <c:order val="2"/>
          <c:tx>
            <c:v>270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Fig(2)'!$AJ$4:$AJ$182</c:f>
                <c:numCache>
                  <c:formatCode>General</c:formatCode>
                  <c:ptCount val="179"/>
                  <c:pt idx="0">
                    <c:v>0.37212833476401619</c:v>
                  </c:pt>
                  <c:pt idx="1">
                    <c:v>0.6430830829693599</c:v>
                  </c:pt>
                  <c:pt idx="2">
                    <c:v>0.65051306063766123</c:v>
                  </c:pt>
                  <c:pt idx="3">
                    <c:v>1.0003514623967846</c:v>
                  </c:pt>
                  <c:pt idx="4">
                    <c:v>0.71453675885484635</c:v>
                  </c:pt>
                  <c:pt idx="5">
                    <c:v>0.85744411062581349</c:v>
                  </c:pt>
                  <c:pt idx="6">
                    <c:v>0.14290735177096633</c:v>
                  </c:pt>
                  <c:pt idx="7">
                    <c:v>0.28581470354193828</c:v>
                  </c:pt>
                  <c:pt idx="8">
                    <c:v>0.14290735177097291</c:v>
                  </c:pt>
                  <c:pt idx="9">
                    <c:v>0.85744411062581549</c:v>
                  </c:pt>
                  <c:pt idx="10">
                    <c:v>0.21436102765645249</c:v>
                  </c:pt>
                  <c:pt idx="11">
                    <c:v>4.1733765212286306E-2</c:v>
                  </c:pt>
                  <c:pt idx="12">
                    <c:v>0.65051306063766123</c:v>
                  </c:pt>
                  <c:pt idx="13">
                    <c:v>0.1429073517709723</c:v>
                  </c:pt>
                  <c:pt idx="14">
                    <c:v>0.21436102765645562</c:v>
                  </c:pt>
                  <c:pt idx="15">
                    <c:v>0</c:v>
                  </c:pt>
                  <c:pt idx="16">
                    <c:v>0.8574441106258176</c:v>
                  </c:pt>
                  <c:pt idx="17">
                    <c:v>0.71453675885485135</c:v>
                  </c:pt>
                  <c:pt idx="18">
                    <c:v>0.64308308296936545</c:v>
                  </c:pt>
                  <c:pt idx="19">
                    <c:v>0.57162940708387722</c:v>
                  </c:pt>
                  <c:pt idx="20">
                    <c:v>0.1429073517709723</c:v>
                  </c:pt>
                  <c:pt idx="21">
                    <c:v>6.2803698347351005E-15</c:v>
                  </c:pt>
                  <c:pt idx="22">
                    <c:v>0.80085039007692504</c:v>
                  </c:pt>
                  <c:pt idx="23">
                    <c:v>0.28581470354193267</c:v>
                  </c:pt>
                  <c:pt idx="24">
                    <c:v>0.93632776417960217</c:v>
                  </c:pt>
                  <c:pt idx="25">
                    <c:v>0.65051306063766667</c:v>
                  </c:pt>
                  <c:pt idx="26">
                    <c:v>0.21436102765646847</c:v>
                  </c:pt>
                  <c:pt idx="27">
                    <c:v>0.50017573119838166</c:v>
                  </c:pt>
                  <c:pt idx="28">
                    <c:v>1.0718051382822733</c:v>
                  </c:pt>
                  <c:pt idx="29">
                    <c:v>1.0792351159505715</c:v>
                  </c:pt>
                  <c:pt idx="30">
                    <c:v>0.37212833476400442</c:v>
                  </c:pt>
                  <c:pt idx="31">
                    <c:v>0.142907351770966</c:v>
                  </c:pt>
                  <c:pt idx="32">
                    <c:v>0.14290735177095346</c:v>
                  </c:pt>
                  <c:pt idx="33">
                    <c:v>7.145367588548332E-2</c:v>
                  </c:pt>
                  <c:pt idx="34">
                    <c:v>0.142907351770966</c:v>
                  </c:pt>
                  <c:pt idx="35">
                    <c:v>0.42872205531290569</c:v>
                  </c:pt>
                  <c:pt idx="36">
                    <c:v>0.28581470354194488</c:v>
                  </c:pt>
                  <c:pt idx="37">
                    <c:v>0.35726837942741568</c:v>
                  </c:pt>
                  <c:pt idx="38">
                    <c:v>0.42872205531290569</c:v>
                  </c:pt>
                  <c:pt idx="39">
                    <c:v>0</c:v>
                  </c:pt>
                  <c:pt idx="40">
                    <c:v>0.42872205531290775</c:v>
                  </c:pt>
                  <c:pt idx="41">
                    <c:v>0.21436102765644963</c:v>
                  </c:pt>
                  <c:pt idx="42">
                    <c:v>0.5076057088666921</c:v>
                  </c:pt>
                  <c:pt idx="43">
                    <c:v>0.142907351770966</c:v>
                  </c:pt>
                  <c:pt idx="44">
                    <c:v>0.50017573119840519</c:v>
                  </c:pt>
                  <c:pt idx="45">
                    <c:v>0.50017573119840519</c:v>
                  </c:pt>
                  <c:pt idx="46">
                    <c:v>0.85744411062581138</c:v>
                  </c:pt>
                  <c:pt idx="47">
                    <c:v>0.28581470354194521</c:v>
                  </c:pt>
                  <c:pt idx="48">
                    <c:v>0.28581470354193234</c:v>
                  </c:pt>
                  <c:pt idx="49">
                    <c:v>0.50760570886668155</c:v>
                  </c:pt>
                  <c:pt idx="50">
                    <c:v>0.78599043474033004</c:v>
                  </c:pt>
                  <c:pt idx="51">
                    <c:v>0.35726837942741535</c:v>
                  </c:pt>
                  <c:pt idx="52">
                    <c:v>0.21436102765644932</c:v>
                  </c:pt>
                  <c:pt idx="53">
                    <c:v>0</c:v>
                  </c:pt>
                  <c:pt idx="54">
                    <c:v>0.65794303830598011</c:v>
                  </c:pt>
                  <c:pt idx="55">
                    <c:v>1.0718051382822849</c:v>
                  </c:pt>
                  <c:pt idx="56">
                    <c:v>0.28581470354195776</c:v>
                  </c:pt>
                  <c:pt idx="57">
                    <c:v>0.57162940708386323</c:v>
                  </c:pt>
                  <c:pt idx="58">
                    <c:v>0.79342041240866279</c:v>
                  </c:pt>
                  <c:pt idx="59">
                    <c:v>0.285814703541932</c:v>
                  </c:pt>
                  <c:pt idx="60">
                    <c:v>0.92889778651131782</c:v>
                  </c:pt>
                  <c:pt idx="61">
                    <c:v>0.35726837942740275</c:v>
                  </c:pt>
                  <c:pt idx="62">
                    <c:v>0.7859904347403277</c:v>
                  </c:pt>
                  <c:pt idx="63">
                    <c:v>0.6430830829693378</c:v>
                  </c:pt>
                  <c:pt idx="64">
                    <c:v>1.0718051382822618</c:v>
                  </c:pt>
                  <c:pt idx="65">
                    <c:v>0.142907351770966</c:v>
                  </c:pt>
                  <c:pt idx="66">
                    <c:v>0.50017573119839809</c:v>
                  </c:pt>
                  <c:pt idx="67">
                    <c:v>0.142907351770966</c:v>
                  </c:pt>
                  <c:pt idx="68">
                    <c:v>7.1453675885470441E-2</c:v>
                  </c:pt>
                  <c:pt idx="69">
                    <c:v>0.50760570886667289</c:v>
                  </c:pt>
                  <c:pt idx="70">
                    <c:v>0.57162940708389121</c:v>
                  </c:pt>
                  <c:pt idx="71">
                    <c:v>0.21436102765646189</c:v>
                  </c:pt>
                  <c:pt idx="72">
                    <c:v>0.50017573119839098</c:v>
                  </c:pt>
                  <c:pt idx="73">
                    <c:v>0.35726837942742823</c:v>
                  </c:pt>
                  <c:pt idx="74">
                    <c:v>0.14290735177099176</c:v>
                  </c:pt>
                  <c:pt idx="75">
                    <c:v>0.5001757311984194</c:v>
                  </c:pt>
                  <c:pt idx="76">
                    <c:v>0.14290735177099176</c:v>
                  </c:pt>
                  <c:pt idx="77">
                    <c:v>0.3572683794274279</c:v>
                  </c:pt>
                  <c:pt idx="78">
                    <c:v>0.57905938475214469</c:v>
                  </c:pt>
                  <c:pt idx="79">
                    <c:v>0.6430830829693337</c:v>
                  </c:pt>
                  <c:pt idx="80">
                    <c:v>0.6430830829693599</c:v>
                  </c:pt>
                  <c:pt idx="81">
                    <c:v>0.92889778651129495</c:v>
                  </c:pt>
                  <c:pt idx="82">
                    <c:v>0.78599043474032548</c:v>
                  </c:pt>
                  <c:pt idx="83">
                    <c:v>0.3572683794274279</c:v>
                  </c:pt>
                  <c:pt idx="84">
                    <c:v>0.142907351770966</c:v>
                  </c:pt>
                  <c:pt idx="85">
                    <c:v>7.1453675885495879E-2</c:v>
                  </c:pt>
                  <c:pt idx="86">
                    <c:v>0.57162940708386634</c:v>
                  </c:pt>
                  <c:pt idx="87">
                    <c:v>0.50760570886668155</c:v>
                  </c:pt>
                  <c:pt idx="88">
                    <c:v>0.43615203298117411</c:v>
                  </c:pt>
                  <c:pt idx="89">
                    <c:v>0.79342041240861128</c:v>
                  </c:pt>
                  <c:pt idx="90">
                    <c:v>0.2069310499881781</c:v>
                  </c:pt>
                  <c:pt idx="91">
                    <c:v>1.0003514623967393</c:v>
                  </c:pt>
                  <c:pt idx="92">
                    <c:v>0.28581470354193234</c:v>
                  </c:pt>
                  <c:pt idx="93">
                    <c:v>0.14290735177099176</c:v>
                  </c:pt>
                  <c:pt idx="94">
                    <c:v>0.71453675885485879</c:v>
                  </c:pt>
                  <c:pt idx="95">
                    <c:v>0.42872205531289803</c:v>
                  </c:pt>
                  <c:pt idx="96">
                    <c:v>0.64308308296936267</c:v>
                  </c:pt>
                  <c:pt idx="97">
                    <c:v>0.3572683794274279</c:v>
                  </c:pt>
                  <c:pt idx="98">
                    <c:v>0.37212833476399609</c:v>
                  </c:pt>
                  <c:pt idx="99">
                    <c:v>0.42872205531289864</c:v>
                  </c:pt>
                  <c:pt idx="100">
                    <c:v>0.43615203298120464</c:v>
                  </c:pt>
                  <c:pt idx="101">
                    <c:v>0.42872205531292379</c:v>
                  </c:pt>
                  <c:pt idx="102">
                    <c:v>0.50017573119842118</c:v>
                  </c:pt>
                  <c:pt idx="103">
                    <c:v>0.44358201064952024</c:v>
                  </c:pt>
                  <c:pt idx="104">
                    <c:v>0.6430830829693599</c:v>
                  </c:pt>
                  <c:pt idx="105">
                    <c:v>1.0003514623967606</c:v>
                  </c:pt>
                  <c:pt idx="106">
                    <c:v>1.07180513828226</c:v>
                  </c:pt>
                  <c:pt idx="107">
                    <c:v>1.0003514623967624</c:v>
                  </c:pt>
                  <c:pt idx="108">
                    <c:v>0.85744411062579584</c:v>
                  </c:pt>
                  <c:pt idx="109">
                    <c:v>1.0003514623967873</c:v>
                  </c:pt>
                  <c:pt idx="110">
                    <c:v>7.1453675885521636E-2</c:v>
                  </c:pt>
                  <c:pt idx="111">
                    <c:v>0.2143610276564622</c:v>
                  </c:pt>
                  <c:pt idx="112">
                    <c:v>0.42872205531287255</c:v>
                  </c:pt>
                  <c:pt idx="113">
                    <c:v>0.80085039007689407</c:v>
                  </c:pt>
                  <c:pt idx="114">
                    <c:v>0.35726837942745332</c:v>
                  </c:pt>
                  <c:pt idx="115">
                    <c:v>1.0003514623967891</c:v>
                  </c:pt>
                  <c:pt idx="116">
                    <c:v>0.42872205531292379</c:v>
                  </c:pt>
                  <c:pt idx="117">
                    <c:v>1.1432588141677793</c:v>
                  </c:pt>
                  <c:pt idx="118">
                    <c:v>0.14290735177094058</c:v>
                  </c:pt>
                  <c:pt idx="119">
                    <c:v>0.57162940708381349</c:v>
                  </c:pt>
                  <c:pt idx="120">
                    <c:v>0.85744411062579484</c:v>
                  </c:pt>
                  <c:pt idx="121">
                    <c:v>0.42872205531287322</c:v>
                  </c:pt>
                  <c:pt idx="122">
                    <c:v>0.14290735177099112</c:v>
                  </c:pt>
                  <c:pt idx="123">
                    <c:v>0.78599043474032548</c:v>
                  </c:pt>
                  <c:pt idx="124">
                    <c:v>0.92889778651131805</c:v>
                  </c:pt>
                  <c:pt idx="125">
                    <c:v>1.0718051382822584</c:v>
                  </c:pt>
                  <c:pt idx="126">
                    <c:v>0.21436102765641102</c:v>
                  </c:pt>
                  <c:pt idx="127">
                    <c:v>0.35726837942740308</c:v>
                  </c:pt>
                  <c:pt idx="128">
                    <c:v>0.64308308296933225</c:v>
                  </c:pt>
                  <c:pt idx="129">
                    <c:v>0.57162940708386634</c:v>
                  </c:pt>
                  <c:pt idx="130">
                    <c:v>0.35726837942745332</c:v>
                  </c:pt>
                  <c:pt idx="131">
                    <c:v>9.3743608890344735E-2</c:v>
                  </c:pt>
                  <c:pt idx="132">
                    <c:v>0.50017573119844605</c:v>
                  </c:pt>
                  <c:pt idx="133">
                    <c:v>0.79342041240863592</c:v>
                  </c:pt>
                  <c:pt idx="134">
                    <c:v>0.21436102765646253</c:v>
                  </c:pt>
                  <c:pt idx="135">
                    <c:v>0.71453675885480605</c:v>
                  </c:pt>
                  <c:pt idx="136">
                    <c:v>0.79342041240858441</c:v>
                  </c:pt>
                  <c:pt idx="137">
                    <c:v>0.21436102765646189</c:v>
                  </c:pt>
                  <c:pt idx="138">
                    <c:v>0.50017573119844783</c:v>
                  </c:pt>
                  <c:pt idx="139">
                    <c:v>0.2143610276564622</c:v>
                  </c:pt>
                  <c:pt idx="140">
                    <c:v>7.1453675885520998E-2</c:v>
                  </c:pt>
                  <c:pt idx="141">
                    <c:v>0.35726837942745426</c:v>
                  </c:pt>
                  <c:pt idx="142">
                    <c:v>0.6430830829693861</c:v>
                  </c:pt>
                  <c:pt idx="143">
                    <c:v>1.000351462396837</c:v>
                  </c:pt>
                  <c:pt idx="144">
                    <c:v>0.72196673652321297</c:v>
                  </c:pt>
                  <c:pt idx="145">
                    <c:v>1.14325881416778</c:v>
                  </c:pt>
                  <c:pt idx="146">
                    <c:v>0.21436102765646159</c:v>
                  </c:pt>
                  <c:pt idx="147">
                    <c:v>0.50760570886670431</c:v>
                  </c:pt>
                  <c:pt idx="148">
                    <c:v>0.35726837942745332</c:v>
                  </c:pt>
                  <c:pt idx="149">
                    <c:v>0.6430830829693378</c:v>
                  </c:pt>
                  <c:pt idx="150">
                    <c:v>0.21436102765646189</c:v>
                  </c:pt>
                  <c:pt idx="151">
                    <c:v>0.21436102765641102</c:v>
                  </c:pt>
                  <c:pt idx="152">
                    <c:v>0.21436102765641102</c:v>
                  </c:pt>
                  <c:pt idx="153">
                    <c:v>0.14290735177099176</c:v>
                  </c:pt>
                  <c:pt idx="154">
                    <c:v>0.42872205531287355</c:v>
                  </c:pt>
                  <c:pt idx="155">
                    <c:v>0.35726837942740275</c:v>
                  </c:pt>
                  <c:pt idx="156">
                    <c:v>1.1432588141677793</c:v>
                  </c:pt>
                  <c:pt idx="157">
                    <c:v>0.92889778651131882</c:v>
                  </c:pt>
                  <c:pt idx="158">
                    <c:v>0.86487408829405743</c:v>
                  </c:pt>
                  <c:pt idx="159">
                    <c:v>7.1453675885470289E-2</c:v>
                  </c:pt>
                  <c:pt idx="160">
                    <c:v>0.7219667365231669</c:v>
                  </c:pt>
                  <c:pt idx="161">
                    <c:v>0.66537301597426113</c:v>
                  </c:pt>
                  <c:pt idx="162">
                    <c:v>0.78599043474032604</c:v>
                  </c:pt>
                  <c:pt idx="163">
                    <c:v>0.6430830829693337</c:v>
                  </c:pt>
                  <c:pt idx="164">
                    <c:v>0.44358201064949965</c:v>
                  </c:pt>
                  <c:pt idx="165">
                    <c:v>0.6430830829693357</c:v>
                  </c:pt>
                  <c:pt idx="166">
                    <c:v>0.50017573119839454</c:v>
                  </c:pt>
                  <c:pt idx="167">
                    <c:v>0.5716294070839153</c:v>
                  </c:pt>
                  <c:pt idx="168">
                    <c:v>5.0792551706562359E-14</c:v>
                  </c:pt>
                  <c:pt idx="169">
                    <c:v>0.14290735177099145</c:v>
                  </c:pt>
                  <c:pt idx="170">
                    <c:v>0.14290735177094074</c:v>
                  </c:pt>
                  <c:pt idx="171">
                    <c:v>0.57162940708391485</c:v>
                  </c:pt>
                  <c:pt idx="172">
                    <c:v>0.22922098299307744</c:v>
                  </c:pt>
                  <c:pt idx="173">
                    <c:v>0.14290735177094094</c:v>
                  </c:pt>
                  <c:pt idx="174">
                    <c:v>7.1453675885470441E-2</c:v>
                  </c:pt>
                  <c:pt idx="175">
                    <c:v>0.14290735177099143</c:v>
                  </c:pt>
                  <c:pt idx="176">
                    <c:v>0.35726837942740303</c:v>
                  </c:pt>
                  <c:pt idx="177">
                    <c:v>0.64308308296938566</c:v>
                  </c:pt>
                  <c:pt idx="178">
                    <c:v>7.1453675885470469E-2</c:v>
                  </c:pt>
                </c:numCache>
              </c:numRef>
            </c:plus>
            <c:minus>
              <c:numRef>
                <c:f>'[1]Raw data Fig(2)'!$AJ$4:$AJ$182</c:f>
                <c:numCache>
                  <c:formatCode>General</c:formatCode>
                  <c:ptCount val="179"/>
                  <c:pt idx="0">
                    <c:v>0.37212833476401619</c:v>
                  </c:pt>
                  <c:pt idx="1">
                    <c:v>0.6430830829693599</c:v>
                  </c:pt>
                  <c:pt idx="2">
                    <c:v>0.65051306063766123</c:v>
                  </c:pt>
                  <c:pt idx="3">
                    <c:v>1.0003514623967846</c:v>
                  </c:pt>
                  <c:pt idx="4">
                    <c:v>0.71453675885484635</c:v>
                  </c:pt>
                  <c:pt idx="5">
                    <c:v>0.85744411062581349</c:v>
                  </c:pt>
                  <c:pt idx="6">
                    <c:v>0.14290735177096633</c:v>
                  </c:pt>
                  <c:pt idx="7">
                    <c:v>0.28581470354193828</c:v>
                  </c:pt>
                  <c:pt idx="8">
                    <c:v>0.14290735177097291</c:v>
                  </c:pt>
                  <c:pt idx="9">
                    <c:v>0.85744411062581549</c:v>
                  </c:pt>
                  <c:pt idx="10">
                    <c:v>0.21436102765645249</c:v>
                  </c:pt>
                  <c:pt idx="11">
                    <c:v>4.1733765212286306E-2</c:v>
                  </c:pt>
                  <c:pt idx="12">
                    <c:v>0.65051306063766123</c:v>
                  </c:pt>
                  <c:pt idx="13">
                    <c:v>0.1429073517709723</c:v>
                  </c:pt>
                  <c:pt idx="14">
                    <c:v>0.21436102765645562</c:v>
                  </c:pt>
                  <c:pt idx="15">
                    <c:v>0</c:v>
                  </c:pt>
                  <c:pt idx="16">
                    <c:v>0.8574441106258176</c:v>
                  </c:pt>
                  <c:pt idx="17">
                    <c:v>0.71453675885485135</c:v>
                  </c:pt>
                  <c:pt idx="18">
                    <c:v>0.64308308296936545</c:v>
                  </c:pt>
                  <c:pt idx="19">
                    <c:v>0.57162940708387722</c:v>
                  </c:pt>
                  <c:pt idx="20">
                    <c:v>0.1429073517709723</c:v>
                  </c:pt>
                  <c:pt idx="21">
                    <c:v>6.2803698347351005E-15</c:v>
                  </c:pt>
                  <c:pt idx="22">
                    <c:v>0.80085039007692504</c:v>
                  </c:pt>
                  <c:pt idx="23">
                    <c:v>0.28581470354193267</c:v>
                  </c:pt>
                  <c:pt idx="24">
                    <c:v>0.93632776417960217</c:v>
                  </c:pt>
                  <c:pt idx="25">
                    <c:v>0.65051306063766667</c:v>
                  </c:pt>
                  <c:pt idx="26">
                    <c:v>0.21436102765646847</c:v>
                  </c:pt>
                  <c:pt idx="27">
                    <c:v>0.50017573119838166</c:v>
                  </c:pt>
                  <c:pt idx="28">
                    <c:v>1.0718051382822733</c:v>
                  </c:pt>
                  <c:pt idx="29">
                    <c:v>1.0792351159505715</c:v>
                  </c:pt>
                  <c:pt idx="30">
                    <c:v>0.37212833476400442</c:v>
                  </c:pt>
                  <c:pt idx="31">
                    <c:v>0.142907351770966</c:v>
                  </c:pt>
                  <c:pt idx="32">
                    <c:v>0.14290735177095346</c:v>
                  </c:pt>
                  <c:pt idx="33">
                    <c:v>7.145367588548332E-2</c:v>
                  </c:pt>
                  <c:pt idx="34">
                    <c:v>0.142907351770966</c:v>
                  </c:pt>
                  <c:pt idx="35">
                    <c:v>0.42872205531290569</c:v>
                  </c:pt>
                  <c:pt idx="36">
                    <c:v>0.28581470354194488</c:v>
                  </c:pt>
                  <c:pt idx="37">
                    <c:v>0.35726837942741568</c:v>
                  </c:pt>
                  <c:pt idx="38">
                    <c:v>0.42872205531290569</c:v>
                  </c:pt>
                  <c:pt idx="39">
                    <c:v>0</c:v>
                  </c:pt>
                  <c:pt idx="40">
                    <c:v>0.42872205531290775</c:v>
                  </c:pt>
                  <c:pt idx="41">
                    <c:v>0.21436102765644963</c:v>
                  </c:pt>
                  <c:pt idx="42">
                    <c:v>0.5076057088666921</c:v>
                  </c:pt>
                  <c:pt idx="43">
                    <c:v>0.142907351770966</c:v>
                  </c:pt>
                  <c:pt idx="44">
                    <c:v>0.50017573119840519</c:v>
                  </c:pt>
                  <c:pt idx="45">
                    <c:v>0.50017573119840519</c:v>
                  </c:pt>
                  <c:pt idx="46">
                    <c:v>0.85744411062581138</c:v>
                  </c:pt>
                  <c:pt idx="47">
                    <c:v>0.28581470354194521</c:v>
                  </c:pt>
                  <c:pt idx="48">
                    <c:v>0.28581470354193234</c:v>
                  </c:pt>
                  <c:pt idx="49">
                    <c:v>0.50760570886668155</c:v>
                  </c:pt>
                  <c:pt idx="50">
                    <c:v>0.78599043474033004</c:v>
                  </c:pt>
                  <c:pt idx="51">
                    <c:v>0.35726837942741535</c:v>
                  </c:pt>
                  <c:pt idx="52">
                    <c:v>0.21436102765644932</c:v>
                  </c:pt>
                  <c:pt idx="53">
                    <c:v>0</c:v>
                  </c:pt>
                  <c:pt idx="54">
                    <c:v>0.65794303830598011</c:v>
                  </c:pt>
                  <c:pt idx="55">
                    <c:v>1.0718051382822849</c:v>
                  </c:pt>
                  <c:pt idx="56">
                    <c:v>0.28581470354195776</c:v>
                  </c:pt>
                  <c:pt idx="57">
                    <c:v>0.57162940708386323</c:v>
                  </c:pt>
                  <c:pt idx="58">
                    <c:v>0.79342041240866279</c:v>
                  </c:pt>
                  <c:pt idx="59">
                    <c:v>0.285814703541932</c:v>
                  </c:pt>
                  <c:pt idx="60">
                    <c:v>0.92889778651131782</c:v>
                  </c:pt>
                  <c:pt idx="61">
                    <c:v>0.35726837942740275</c:v>
                  </c:pt>
                  <c:pt idx="62">
                    <c:v>0.7859904347403277</c:v>
                  </c:pt>
                  <c:pt idx="63">
                    <c:v>0.6430830829693378</c:v>
                  </c:pt>
                  <c:pt idx="64">
                    <c:v>1.0718051382822618</c:v>
                  </c:pt>
                  <c:pt idx="65">
                    <c:v>0.142907351770966</c:v>
                  </c:pt>
                  <c:pt idx="66">
                    <c:v>0.50017573119839809</c:v>
                  </c:pt>
                  <c:pt idx="67">
                    <c:v>0.142907351770966</c:v>
                  </c:pt>
                  <c:pt idx="68">
                    <c:v>7.1453675885470441E-2</c:v>
                  </c:pt>
                  <c:pt idx="69">
                    <c:v>0.50760570886667289</c:v>
                  </c:pt>
                  <c:pt idx="70">
                    <c:v>0.57162940708389121</c:v>
                  </c:pt>
                  <c:pt idx="71">
                    <c:v>0.21436102765646189</c:v>
                  </c:pt>
                  <c:pt idx="72">
                    <c:v>0.50017573119839098</c:v>
                  </c:pt>
                  <c:pt idx="73">
                    <c:v>0.35726837942742823</c:v>
                  </c:pt>
                  <c:pt idx="74">
                    <c:v>0.14290735177099176</c:v>
                  </c:pt>
                  <c:pt idx="75">
                    <c:v>0.5001757311984194</c:v>
                  </c:pt>
                  <c:pt idx="76">
                    <c:v>0.14290735177099176</c:v>
                  </c:pt>
                  <c:pt idx="77">
                    <c:v>0.3572683794274279</c:v>
                  </c:pt>
                  <c:pt idx="78">
                    <c:v>0.57905938475214469</c:v>
                  </c:pt>
                  <c:pt idx="79">
                    <c:v>0.6430830829693337</c:v>
                  </c:pt>
                  <c:pt idx="80">
                    <c:v>0.6430830829693599</c:v>
                  </c:pt>
                  <c:pt idx="81">
                    <c:v>0.92889778651129495</c:v>
                  </c:pt>
                  <c:pt idx="82">
                    <c:v>0.78599043474032548</c:v>
                  </c:pt>
                  <c:pt idx="83">
                    <c:v>0.3572683794274279</c:v>
                  </c:pt>
                  <c:pt idx="84">
                    <c:v>0.142907351770966</c:v>
                  </c:pt>
                  <c:pt idx="85">
                    <c:v>7.1453675885495879E-2</c:v>
                  </c:pt>
                  <c:pt idx="86">
                    <c:v>0.57162940708386634</c:v>
                  </c:pt>
                  <c:pt idx="87">
                    <c:v>0.50760570886668155</c:v>
                  </c:pt>
                  <c:pt idx="88">
                    <c:v>0.43615203298117411</c:v>
                  </c:pt>
                  <c:pt idx="89">
                    <c:v>0.79342041240861128</c:v>
                  </c:pt>
                  <c:pt idx="90">
                    <c:v>0.2069310499881781</c:v>
                  </c:pt>
                  <c:pt idx="91">
                    <c:v>1.0003514623967393</c:v>
                  </c:pt>
                  <c:pt idx="92">
                    <c:v>0.28581470354193234</c:v>
                  </c:pt>
                  <c:pt idx="93">
                    <c:v>0.14290735177099176</c:v>
                  </c:pt>
                  <c:pt idx="94">
                    <c:v>0.71453675885485879</c:v>
                  </c:pt>
                  <c:pt idx="95">
                    <c:v>0.42872205531289803</c:v>
                  </c:pt>
                  <c:pt idx="96">
                    <c:v>0.64308308296936267</c:v>
                  </c:pt>
                  <c:pt idx="97">
                    <c:v>0.3572683794274279</c:v>
                  </c:pt>
                  <c:pt idx="98">
                    <c:v>0.37212833476399609</c:v>
                  </c:pt>
                  <c:pt idx="99">
                    <c:v>0.42872205531289864</c:v>
                  </c:pt>
                  <c:pt idx="100">
                    <c:v>0.43615203298120464</c:v>
                  </c:pt>
                  <c:pt idx="101">
                    <c:v>0.42872205531292379</c:v>
                  </c:pt>
                  <c:pt idx="102">
                    <c:v>0.50017573119842118</c:v>
                  </c:pt>
                  <c:pt idx="103">
                    <c:v>0.44358201064952024</c:v>
                  </c:pt>
                  <c:pt idx="104">
                    <c:v>0.6430830829693599</c:v>
                  </c:pt>
                  <c:pt idx="105">
                    <c:v>1.0003514623967606</c:v>
                  </c:pt>
                  <c:pt idx="106">
                    <c:v>1.07180513828226</c:v>
                  </c:pt>
                  <c:pt idx="107">
                    <c:v>1.0003514623967624</c:v>
                  </c:pt>
                  <c:pt idx="108">
                    <c:v>0.85744411062579584</c:v>
                  </c:pt>
                  <c:pt idx="109">
                    <c:v>1.0003514623967873</c:v>
                  </c:pt>
                  <c:pt idx="110">
                    <c:v>7.1453675885521636E-2</c:v>
                  </c:pt>
                  <c:pt idx="111">
                    <c:v>0.2143610276564622</c:v>
                  </c:pt>
                  <c:pt idx="112">
                    <c:v>0.42872205531287255</c:v>
                  </c:pt>
                  <c:pt idx="113">
                    <c:v>0.80085039007689407</c:v>
                  </c:pt>
                  <c:pt idx="114">
                    <c:v>0.35726837942745332</c:v>
                  </c:pt>
                  <c:pt idx="115">
                    <c:v>1.0003514623967891</c:v>
                  </c:pt>
                  <c:pt idx="116">
                    <c:v>0.42872205531292379</c:v>
                  </c:pt>
                  <c:pt idx="117">
                    <c:v>1.1432588141677793</c:v>
                  </c:pt>
                  <c:pt idx="118">
                    <c:v>0.14290735177094058</c:v>
                  </c:pt>
                  <c:pt idx="119">
                    <c:v>0.57162940708381349</c:v>
                  </c:pt>
                  <c:pt idx="120">
                    <c:v>0.85744411062579484</c:v>
                  </c:pt>
                  <c:pt idx="121">
                    <c:v>0.42872205531287322</c:v>
                  </c:pt>
                  <c:pt idx="122">
                    <c:v>0.14290735177099112</c:v>
                  </c:pt>
                  <c:pt idx="123">
                    <c:v>0.78599043474032548</c:v>
                  </c:pt>
                  <c:pt idx="124">
                    <c:v>0.92889778651131805</c:v>
                  </c:pt>
                  <c:pt idx="125">
                    <c:v>1.0718051382822584</c:v>
                  </c:pt>
                  <c:pt idx="126">
                    <c:v>0.21436102765641102</c:v>
                  </c:pt>
                  <c:pt idx="127">
                    <c:v>0.35726837942740308</c:v>
                  </c:pt>
                  <c:pt idx="128">
                    <c:v>0.64308308296933225</c:v>
                  </c:pt>
                  <c:pt idx="129">
                    <c:v>0.57162940708386634</c:v>
                  </c:pt>
                  <c:pt idx="130">
                    <c:v>0.35726837942745332</c:v>
                  </c:pt>
                  <c:pt idx="131">
                    <c:v>9.3743608890344735E-2</c:v>
                  </c:pt>
                  <c:pt idx="132">
                    <c:v>0.50017573119844605</c:v>
                  </c:pt>
                  <c:pt idx="133">
                    <c:v>0.79342041240863592</c:v>
                  </c:pt>
                  <c:pt idx="134">
                    <c:v>0.21436102765646253</c:v>
                  </c:pt>
                  <c:pt idx="135">
                    <c:v>0.71453675885480605</c:v>
                  </c:pt>
                  <c:pt idx="136">
                    <c:v>0.79342041240858441</c:v>
                  </c:pt>
                  <c:pt idx="137">
                    <c:v>0.21436102765646189</c:v>
                  </c:pt>
                  <c:pt idx="138">
                    <c:v>0.50017573119844783</c:v>
                  </c:pt>
                  <c:pt idx="139">
                    <c:v>0.2143610276564622</c:v>
                  </c:pt>
                  <c:pt idx="140">
                    <c:v>7.1453675885520998E-2</c:v>
                  </c:pt>
                  <c:pt idx="141">
                    <c:v>0.35726837942745426</c:v>
                  </c:pt>
                  <c:pt idx="142">
                    <c:v>0.6430830829693861</c:v>
                  </c:pt>
                  <c:pt idx="143">
                    <c:v>1.000351462396837</c:v>
                  </c:pt>
                  <c:pt idx="144">
                    <c:v>0.72196673652321297</c:v>
                  </c:pt>
                  <c:pt idx="145">
                    <c:v>1.14325881416778</c:v>
                  </c:pt>
                  <c:pt idx="146">
                    <c:v>0.21436102765646159</c:v>
                  </c:pt>
                  <c:pt idx="147">
                    <c:v>0.50760570886670431</c:v>
                  </c:pt>
                  <c:pt idx="148">
                    <c:v>0.35726837942745332</c:v>
                  </c:pt>
                  <c:pt idx="149">
                    <c:v>0.6430830829693378</c:v>
                  </c:pt>
                  <c:pt idx="150">
                    <c:v>0.21436102765646189</c:v>
                  </c:pt>
                  <c:pt idx="151">
                    <c:v>0.21436102765641102</c:v>
                  </c:pt>
                  <c:pt idx="152">
                    <c:v>0.21436102765641102</c:v>
                  </c:pt>
                  <c:pt idx="153">
                    <c:v>0.14290735177099176</c:v>
                  </c:pt>
                  <c:pt idx="154">
                    <c:v>0.42872205531287355</c:v>
                  </c:pt>
                  <c:pt idx="155">
                    <c:v>0.35726837942740275</c:v>
                  </c:pt>
                  <c:pt idx="156">
                    <c:v>1.1432588141677793</c:v>
                  </c:pt>
                  <c:pt idx="157">
                    <c:v>0.92889778651131882</c:v>
                  </c:pt>
                  <c:pt idx="158">
                    <c:v>0.86487408829405743</c:v>
                  </c:pt>
                  <c:pt idx="159">
                    <c:v>7.1453675885470289E-2</c:v>
                  </c:pt>
                  <c:pt idx="160">
                    <c:v>0.7219667365231669</c:v>
                  </c:pt>
                  <c:pt idx="161">
                    <c:v>0.66537301597426113</c:v>
                  </c:pt>
                  <c:pt idx="162">
                    <c:v>0.78599043474032604</c:v>
                  </c:pt>
                  <c:pt idx="163">
                    <c:v>0.6430830829693337</c:v>
                  </c:pt>
                  <c:pt idx="164">
                    <c:v>0.44358201064949965</c:v>
                  </c:pt>
                  <c:pt idx="165">
                    <c:v>0.6430830829693357</c:v>
                  </c:pt>
                  <c:pt idx="166">
                    <c:v>0.50017573119839454</c:v>
                  </c:pt>
                  <c:pt idx="167">
                    <c:v>0.5716294070839153</c:v>
                  </c:pt>
                  <c:pt idx="168">
                    <c:v>5.0792551706562359E-14</c:v>
                  </c:pt>
                  <c:pt idx="169">
                    <c:v>0.14290735177099145</c:v>
                  </c:pt>
                  <c:pt idx="170">
                    <c:v>0.14290735177094074</c:v>
                  </c:pt>
                  <c:pt idx="171">
                    <c:v>0.57162940708391485</c:v>
                  </c:pt>
                  <c:pt idx="172">
                    <c:v>0.22922098299307744</c:v>
                  </c:pt>
                  <c:pt idx="173">
                    <c:v>0.14290735177094094</c:v>
                  </c:pt>
                  <c:pt idx="174">
                    <c:v>7.1453675885470441E-2</c:v>
                  </c:pt>
                  <c:pt idx="175">
                    <c:v>0.14290735177099143</c:v>
                  </c:pt>
                  <c:pt idx="176">
                    <c:v>0.35726837942740303</c:v>
                  </c:pt>
                  <c:pt idx="177">
                    <c:v>0.64308308296938566</c:v>
                  </c:pt>
                  <c:pt idx="178">
                    <c:v>7.1453675885470469E-2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Fig(2)'!$AH$4:$AH$182</c:f>
                <c:numCache>
                  <c:formatCode>General</c:formatCode>
                  <c:ptCount val="1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</c:numCache>
              </c:numRef>
            </c:plus>
            <c:minus>
              <c:numRef>
                <c:f>'[1]Raw data Fig(2)'!$AH$4:$AH$182</c:f>
                <c:numCache>
                  <c:formatCode>General</c:formatCode>
                  <c:ptCount val="1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Fig(2)'!$AF$4:$AF$182</c:f>
              <c:numCache>
                <c:formatCode>General</c:formatCode>
                <c:ptCount val="179"/>
                <c:pt idx="0">
                  <c:v>0.89219307809051396</c:v>
                </c:pt>
                <c:pt idx="1">
                  <c:v>0.89336370392875297</c:v>
                </c:pt>
                <c:pt idx="2">
                  <c:v>0.89457095712061374</c:v>
                </c:pt>
                <c:pt idx="3">
                  <c:v>0.89546967883792461</c:v>
                </c:pt>
                <c:pt idx="4">
                  <c:v>0.89654922830302874</c:v>
                </c:pt>
                <c:pt idx="5">
                  <c:v>0.89754841168701049</c:v>
                </c:pt>
                <c:pt idx="6">
                  <c:v>0.89839904421196559</c:v>
                </c:pt>
                <c:pt idx="7">
                  <c:v>0.89931633819829948</c:v>
                </c:pt>
                <c:pt idx="8">
                  <c:v>0.90044067681380957</c:v>
                </c:pt>
                <c:pt idx="9">
                  <c:v>0.90133267999478672</c:v>
                </c:pt>
                <c:pt idx="10">
                  <c:v>0.90218499033988309</c:v>
                </c:pt>
                <c:pt idx="11">
                  <c:v>0.903153475011792</c:v>
                </c:pt>
                <c:pt idx="12">
                  <c:v>0.9041845806113743</c:v>
                </c:pt>
                <c:pt idx="13">
                  <c:v>0.90523388972218699</c:v>
                </c:pt>
                <c:pt idx="14">
                  <c:v>0.9059396363795329</c:v>
                </c:pt>
                <c:pt idx="15">
                  <c:v>0.90720091741152964</c:v>
                </c:pt>
                <c:pt idx="16">
                  <c:v>0.90801898558842464</c:v>
                </c:pt>
                <c:pt idx="17">
                  <c:v>0.90904732189268178</c:v>
                </c:pt>
                <c:pt idx="18">
                  <c:v>0.91009231125000167</c:v>
                </c:pt>
                <c:pt idx="19">
                  <c:v>0.91084858507893562</c:v>
                </c:pt>
                <c:pt idx="20">
                  <c:v>0.91209619533115149</c:v>
                </c:pt>
                <c:pt idx="21">
                  <c:v>0.9126716350000289</c:v>
                </c:pt>
                <c:pt idx="22">
                  <c:v>0.91344896735111503</c:v>
                </c:pt>
                <c:pt idx="23">
                  <c:v>0.91448597631785133</c:v>
                </c:pt>
                <c:pt idx="24">
                  <c:v>0.91557546636303844</c:v>
                </c:pt>
                <c:pt idx="25">
                  <c:v>0.91645223765962514</c:v>
                </c:pt>
                <c:pt idx="26">
                  <c:v>0.91751106024998963</c:v>
                </c:pt>
                <c:pt idx="27">
                  <c:v>0.91860641663483045</c:v>
                </c:pt>
                <c:pt idx="28">
                  <c:v>0.91948883517025815</c:v>
                </c:pt>
                <c:pt idx="29">
                  <c:v>0.92040177176829419</c:v>
                </c:pt>
                <c:pt idx="30">
                  <c:v>0.92147109399064453</c:v>
                </c:pt>
                <c:pt idx="31">
                  <c:v>0.92228039236713089</c:v>
                </c:pt>
                <c:pt idx="32">
                  <c:v>0.9234342389370469</c:v>
                </c:pt>
                <c:pt idx="33">
                  <c:v>0.92441901375005564</c:v>
                </c:pt>
                <c:pt idx="34">
                  <c:v>0.92532379133438347</c:v>
                </c:pt>
                <c:pt idx="35">
                  <c:v>0.92623358726596772</c:v>
                </c:pt>
                <c:pt idx="36">
                  <c:v>0.92714580074596542</c:v>
                </c:pt>
                <c:pt idx="37">
                  <c:v>0.92797714543262022</c:v>
                </c:pt>
                <c:pt idx="38">
                  <c:v>0.92889293274874196</c:v>
                </c:pt>
                <c:pt idx="39">
                  <c:v>0.93012680777850831</c:v>
                </c:pt>
                <c:pt idx="40">
                  <c:v>0.93085560097873055</c:v>
                </c:pt>
                <c:pt idx="41">
                  <c:v>0.93197907714434858</c:v>
                </c:pt>
                <c:pt idx="42">
                  <c:v>0.93279202882011281</c:v>
                </c:pt>
                <c:pt idx="43">
                  <c:v>0.93378060722861589</c:v>
                </c:pt>
                <c:pt idx="44">
                  <c:v>0.93488292006374785</c:v>
                </c:pt>
                <c:pt idx="45">
                  <c:v>0.93586056954352381</c:v>
                </c:pt>
                <c:pt idx="46">
                  <c:v>0.93701319369723235</c:v>
                </c:pt>
                <c:pt idx="47">
                  <c:v>0.93814009327760783</c:v>
                </c:pt>
                <c:pt idx="48">
                  <c:v>0.93881699378393701</c:v>
                </c:pt>
                <c:pt idx="49">
                  <c:v>0.93992879511185712</c:v>
                </c:pt>
                <c:pt idx="50">
                  <c:v>0.94104014465883079</c:v>
                </c:pt>
                <c:pt idx="51">
                  <c:v>0.94205849886372506</c:v>
                </c:pt>
                <c:pt idx="52">
                  <c:v>0.94305085961172119</c:v>
                </c:pt>
                <c:pt idx="53">
                  <c:v>0.94402406084028478</c:v>
                </c:pt>
                <c:pt idx="54">
                  <c:v>0.94531759477784272</c:v>
                </c:pt>
                <c:pt idx="55">
                  <c:v>0.94621658308019119</c:v>
                </c:pt>
                <c:pt idx="56">
                  <c:v>0.9475251839037826</c:v>
                </c:pt>
                <c:pt idx="57">
                  <c:v>0.9485773466248566</c:v>
                </c:pt>
                <c:pt idx="58">
                  <c:v>0.94951018122468001</c:v>
                </c:pt>
                <c:pt idx="59">
                  <c:v>0.95040255362463766</c:v>
                </c:pt>
                <c:pt idx="60">
                  <c:v>0.95121467597936149</c:v>
                </c:pt>
                <c:pt idx="61">
                  <c:v>0.95255355120747787</c:v>
                </c:pt>
                <c:pt idx="62">
                  <c:v>0.95363552347380121</c:v>
                </c:pt>
                <c:pt idx="63">
                  <c:v>0.95471779105905463</c:v>
                </c:pt>
                <c:pt idx="64">
                  <c:v>0.95577171720604048</c:v>
                </c:pt>
                <c:pt idx="65">
                  <c:v>0.95690504918505814</c:v>
                </c:pt>
                <c:pt idx="66">
                  <c:v>0.95803014591982461</c:v>
                </c:pt>
                <c:pt idx="67">
                  <c:v>0.95903894823558333</c:v>
                </c:pt>
                <c:pt idx="68">
                  <c:v>0.9598981879980214</c:v>
                </c:pt>
                <c:pt idx="69">
                  <c:v>0.96099235570590547</c:v>
                </c:pt>
                <c:pt idx="70">
                  <c:v>0.96200103287771366</c:v>
                </c:pt>
                <c:pt idx="71">
                  <c:v>0.96330744128126977</c:v>
                </c:pt>
                <c:pt idx="72">
                  <c:v>0.9643096614741502</c:v>
                </c:pt>
                <c:pt idx="73">
                  <c:v>0.96562133400008321</c:v>
                </c:pt>
                <c:pt idx="74">
                  <c:v>0.96667505492424444</c:v>
                </c:pt>
                <c:pt idx="75">
                  <c:v>0.96761575412506184</c:v>
                </c:pt>
                <c:pt idx="76">
                  <c:v>0.96867960499398786</c:v>
                </c:pt>
                <c:pt idx="77">
                  <c:v>0.96989488348354924</c:v>
                </c:pt>
                <c:pt idx="78">
                  <c:v>0.97089685380964053</c:v>
                </c:pt>
                <c:pt idx="79">
                  <c:v>0.97177628307946584</c:v>
                </c:pt>
                <c:pt idx="80">
                  <c:v>0.9725212589992599</c:v>
                </c:pt>
                <c:pt idx="81">
                  <c:v>0.97381946926098251</c:v>
                </c:pt>
                <c:pt idx="82">
                  <c:v>0.97481125748488262</c:v>
                </c:pt>
                <c:pt idx="83">
                  <c:v>0.97569834053300641</c:v>
                </c:pt>
                <c:pt idx="84">
                  <c:v>0.97684934938578216</c:v>
                </c:pt>
                <c:pt idx="85">
                  <c:v>0.9776360076052848</c:v>
                </c:pt>
                <c:pt idx="86">
                  <c:v>0.97900343225689945</c:v>
                </c:pt>
                <c:pt idx="87">
                  <c:v>0.97996531360579275</c:v>
                </c:pt>
                <c:pt idx="88">
                  <c:v>0.98108904714997802</c:v>
                </c:pt>
                <c:pt idx="89">
                  <c:v>0.98220326049258067</c:v>
                </c:pt>
                <c:pt idx="90">
                  <c:v>0.98367200091491303</c:v>
                </c:pt>
                <c:pt idx="91">
                  <c:v>0.98455600598942405</c:v>
                </c:pt>
                <c:pt idx="92">
                  <c:v>0.98576445844969718</c:v>
                </c:pt>
                <c:pt idx="93">
                  <c:v>0.98658288744368616</c:v>
                </c:pt>
                <c:pt idx="94">
                  <c:v>0.98776158697127892</c:v>
                </c:pt>
                <c:pt idx="95">
                  <c:v>0.98890473146906865</c:v>
                </c:pt>
                <c:pt idx="96">
                  <c:v>0.98985568212787378</c:v>
                </c:pt>
                <c:pt idx="97">
                  <c:v>0.99109537993797969</c:v>
                </c:pt>
                <c:pt idx="98">
                  <c:v>0.99187346644518293</c:v>
                </c:pt>
                <c:pt idx="99">
                  <c:v>0.99298993391435986</c:v>
                </c:pt>
                <c:pt idx="100">
                  <c:v>0.9942792313251636</c:v>
                </c:pt>
                <c:pt idx="101">
                  <c:v>0.99572751727082776</c:v>
                </c:pt>
                <c:pt idx="102">
                  <c:v>0.9965460413450492</c:v>
                </c:pt>
                <c:pt idx="103">
                  <c:v>0.99734146563076498</c:v>
                </c:pt>
                <c:pt idx="104">
                  <c:v>0.99849123331186651</c:v>
                </c:pt>
                <c:pt idx="105">
                  <c:v>0.99995566769902933</c:v>
                </c:pt>
                <c:pt idx="106">
                  <c:v>1.0007402644384851</c:v>
                </c:pt>
                <c:pt idx="107">
                  <c:v>1.0020222820032898</c:v>
                </c:pt>
                <c:pt idx="108">
                  <c:v>1.0028704075439852</c:v>
                </c:pt>
                <c:pt idx="109">
                  <c:v>1.0039048651696294</c:v>
                </c:pt>
                <c:pt idx="110">
                  <c:v>1.0055488414207041</c:v>
                </c:pt>
                <c:pt idx="111">
                  <c:v>1.0066794553377716</c:v>
                </c:pt>
                <c:pt idx="112">
                  <c:v>1.007680735488772</c:v>
                </c:pt>
                <c:pt idx="113">
                  <c:v>1.0087474826147282</c:v>
                </c:pt>
                <c:pt idx="114">
                  <c:v>1.0098484873412295</c:v>
                </c:pt>
                <c:pt idx="115">
                  <c:v>1.011041271211754</c:v>
                </c:pt>
                <c:pt idx="116">
                  <c:v>1.0122386602628421</c:v>
                </c:pt>
                <c:pt idx="117">
                  <c:v>1.0131805424609497</c:v>
                </c:pt>
                <c:pt idx="118">
                  <c:v>1.014421505789163</c:v>
                </c:pt>
                <c:pt idx="119">
                  <c:v>1.0157055105939334</c:v>
                </c:pt>
                <c:pt idx="120">
                  <c:v>1.0169937605802155</c:v>
                </c:pt>
                <c:pt idx="121">
                  <c:v>1.0184628539424496</c:v>
                </c:pt>
                <c:pt idx="122">
                  <c:v>1.0194893891831993</c:v>
                </c:pt>
                <c:pt idx="123">
                  <c:v>1.0208772052836561</c:v>
                </c:pt>
                <c:pt idx="124">
                  <c:v>1.021389489171773</c:v>
                </c:pt>
                <c:pt idx="125">
                  <c:v>1.0228267401128366</c:v>
                </c:pt>
                <c:pt idx="126">
                  <c:v>1.023918479402238</c:v>
                </c:pt>
                <c:pt idx="127">
                  <c:v>1.0250913268419011</c:v>
                </c:pt>
                <c:pt idx="128">
                  <c:v>1.0261479744939446</c:v>
                </c:pt>
                <c:pt idx="129">
                  <c:v>1.0272650122266822</c:v>
                </c:pt>
                <c:pt idx="130">
                  <c:v>1.02836583429321</c:v>
                </c:pt>
                <c:pt idx="131">
                  <c:v>1.0298654085333288</c:v>
                </c:pt>
                <c:pt idx="132">
                  <c:v>1.0306635502471708</c:v>
                </c:pt>
                <c:pt idx="133">
                  <c:v>1.0319235607627792</c:v>
                </c:pt>
                <c:pt idx="134">
                  <c:v>1.0336210221960762</c:v>
                </c:pt>
                <c:pt idx="135">
                  <c:v>1.0342494326930578</c:v>
                </c:pt>
                <c:pt idx="136">
                  <c:v>1.0352437779468882</c:v>
                </c:pt>
                <c:pt idx="137">
                  <c:v>1.0365995129167409</c:v>
                </c:pt>
                <c:pt idx="138">
                  <c:v>1.0376805631449517</c:v>
                </c:pt>
                <c:pt idx="139">
                  <c:v>1.038567372654394</c:v>
                </c:pt>
                <c:pt idx="140">
                  <c:v>1.040010531172169</c:v>
                </c:pt>
                <c:pt idx="141">
                  <c:v>1.0409031550224728</c:v>
                </c:pt>
                <c:pt idx="142">
                  <c:v>1.041516125389935</c:v>
                </c:pt>
                <c:pt idx="143">
                  <c:v>1.0430239084069466</c:v>
                </c:pt>
                <c:pt idx="144">
                  <c:v>1.0443839098874195</c:v>
                </c:pt>
                <c:pt idx="145">
                  <c:v>1.045299294282835</c:v>
                </c:pt>
                <c:pt idx="146">
                  <c:v>1.0466413722307464</c:v>
                </c:pt>
                <c:pt idx="147">
                  <c:v>1.0474678405462039</c:v>
                </c:pt>
                <c:pt idx="148">
                  <c:v>1.0486526436390804</c:v>
                </c:pt>
                <c:pt idx="149">
                  <c:v>1.0500409674516462</c:v>
                </c:pt>
                <c:pt idx="150">
                  <c:v>1.0514343690234562</c:v>
                </c:pt>
                <c:pt idx="151">
                  <c:v>1.0522651712453959</c:v>
                </c:pt>
                <c:pt idx="152">
                  <c:v>1.0536238527620583</c:v>
                </c:pt>
                <c:pt idx="153">
                  <c:v>1.0548039114522267</c:v>
                </c:pt>
                <c:pt idx="154">
                  <c:v>1.0554980244900229</c:v>
                </c:pt>
                <c:pt idx="155">
                  <c:v>1.0567010982361873</c:v>
                </c:pt>
                <c:pt idx="156">
                  <c:v>1.057883992979074</c:v>
                </c:pt>
                <c:pt idx="157">
                  <c:v>1.0588446260341791</c:v>
                </c:pt>
                <c:pt idx="158">
                  <c:v>1.05962041357694</c:v>
                </c:pt>
                <c:pt idx="159">
                  <c:v>1.0600522680246263</c:v>
                </c:pt>
                <c:pt idx="160">
                  <c:v>1.0609129242153916</c:v>
                </c:pt>
                <c:pt idx="161">
                  <c:v>1.0619167816788495</c:v>
                </c:pt>
                <c:pt idx="162">
                  <c:v>1.0626687566667112</c:v>
                </c:pt>
                <c:pt idx="163">
                  <c:v>1.0636421563290654</c:v>
                </c:pt>
                <c:pt idx="164">
                  <c:v>1.0645296616481645</c:v>
                </c:pt>
                <c:pt idx="165">
                  <c:v>1.0653378601069887</c:v>
                </c:pt>
                <c:pt idx="166">
                  <c:v>1.0665237630586826</c:v>
                </c:pt>
                <c:pt idx="167">
                  <c:v>1.0671058779250977</c:v>
                </c:pt>
                <c:pt idx="168">
                  <c:v>1.0674393602624879</c:v>
                </c:pt>
                <c:pt idx="169">
                  <c:v>1.0679814764627118</c:v>
                </c:pt>
                <c:pt idx="170">
                  <c:v>1.0684405869579101</c:v>
                </c:pt>
                <c:pt idx="171">
                  <c:v>1.0688994206983167</c:v>
                </c:pt>
                <c:pt idx="172">
                  <c:v>1.069466937245966</c:v>
                </c:pt>
                <c:pt idx="173">
                  <c:v>1.0697183977000568</c:v>
                </c:pt>
                <c:pt idx="174">
                  <c:v>1.070032695949835</c:v>
                </c:pt>
                <c:pt idx="175">
                  <c:v>1.0703576159580024</c:v>
                </c:pt>
                <c:pt idx="176">
                  <c:v>1.0707147824865051</c:v>
                </c:pt>
                <c:pt idx="177">
                  <c:v>1.0711147684980511</c:v>
                </c:pt>
                <c:pt idx="178">
                  <c:v>1.071177895843872</c:v>
                </c:pt>
              </c:numCache>
            </c:numRef>
          </c:xVal>
          <c:yVal>
            <c:numRef>
              <c:f>'[1]Raw data Fig(2)'!$AG$4:$AG$182</c:f>
              <c:numCache>
                <c:formatCode>General</c:formatCode>
                <c:ptCount val="179"/>
                <c:pt idx="0">
                  <c:v>4.5873018919125634</c:v>
                </c:pt>
                <c:pt idx="1">
                  <c:v>3.5873018919125617</c:v>
                </c:pt>
                <c:pt idx="2">
                  <c:v>3.3904541644685535</c:v>
                </c:pt>
                <c:pt idx="3">
                  <c:v>2.7283704530039197</c:v>
                </c:pt>
                <c:pt idx="4">
                  <c:v>3.4357257556345653</c:v>
                </c:pt>
                <c:pt idx="5">
                  <c:v>3.3346749981159016</c:v>
                </c:pt>
                <c:pt idx="6">
                  <c:v>2.7283704530039206</c:v>
                </c:pt>
                <c:pt idx="7">
                  <c:v>3.1325734830785752</c:v>
                </c:pt>
                <c:pt idx="8">
                  <c:v>3.738878028190558</c:v>
                </c:pt>
                <c:pt idx="9">
                  <c:v>3.0315227255599089</c:v>
                </c:pt>
                <c:pt idx="10">
                  <c:v>2.9809973468005806</c:v>
                </c:pt>
                <c:pt idx="11">
                  <c:v>3.1830988618379052</c:v>
                </c:pt>
                <c:pt idx="12">
                  <c:v>2.9862511343938962</c:v>
                </c:pt>
                <c:pt idx="13">
                  <c:v>3.5367765131532303</c:v>
                </c:pt>
                <c:pt idx="14">
                  <c:v>2.374692801688596</c:v>
                </c:pt>
                <c:pt idx="15">
                  <c:v>4.1430810582652136</c:v>
                </c:pt>
                <c:pt idx="16">
                  <c:v>2.8294212105225816</c:v>
                </c:pt>
                <c:pt idx="17">
                  <c:v>3.4357257556345688</c:v>
                </c:pt>
                <c:pt idx="18">
                  <c:v>3.4862511343938998</c:v>
                </c:pt>
                <c:pt idx="19">
                  <c:v>2.4252181804479309</c:v>
                </c:pt>
                <c:pt idx="20">
                  <c:v>4.1430810582652082</c:v>
                </c:pt>
                <c:pt idx="21">
                  <c:v>1.8189136353359483</c:v>
                </c:pt>
                <c:pt idx="22">
                  <c:v>3.5767943167259171</c:v>
                </c:pt>
                <c:pt idx="23">
                  <c:v>3.334674998115903</c:v>
                </c:pt>
                <c:pt idx="24">
                  <c:v>3.0873018919125652</c:v>
                </c:pt>
                <c:pt idx="25">
                  <c:v>3.3799465892819196</c:v>
                </c:pt>
                <c:pt idx="26">
                  <c:v>3.385200376875229</c:v>
                </c:pt>
                <c:pt idx="27">
                  <c:v>3.5873018919125572</c:v>
                </c:pt>
                <c:pt idx="28">
                  <c:v>2.8799465892819258</c:v>
                </c:pt>
                <c:pt idx="29">
                  <c:v>3.480997346800577</c:v>
                </c:pt>
                <c:pt idx="30">
                  <c:v>2.385200376875233</c:v>
                </c:pt>
                <c:pt idx="31">
                  <c:v>2.6273196954852542</c:v>
                </c:pt>
                <c:pt idx="32">
                  <c:v>3.738878028190558</c:v>
                </c:pt>
                <c:pt idx="33">
                  <c:v>3.1830988618379106</c:v>
                </c:pt>
                <c:pt idx="34">
                  <c:v>2.8294212105225771</c:v>
                </c:pt>
                <c:pt idx="35">
                  <c:v>2.9304719680412479</c:v>
                </c:pt>
                <c:pt idx="36">
                  <c:v>2.9304719680412479</c:v>
                </c:pt>
                <c:pt idx="37">
                  <c:v>2.5767943167259233</c:v>
                </c:pt>
                <c:pt idx="38">
                  <c:v>2.9304719680412479</c:v>
                </c:pt>
                <c:pt idx="39">
                  <c:v>3.9409795432278902</c:v>
                </c:pt>
                <c:pt idx="40">
                  <c:v>2.3241674229292606</c:v>
                </c:pt>
                <c:pt idx="41">
                  <c:v>3.4862511343938953</c:v>
                </c:pt>
                <c:pt idx="42">
                  <c:v>3.0767943167259224</c:v>
                </c:pt>
                <c:pt idx="43">
                  <c:v>3.1325734830785801</c:v>
                </c:pt>
                <c:pt idx="44">
                  <c:v>3.4862511343938953</c:v>
                </c:pt>
                <c:pt idx="45">
                  <c:v>3.0820481043192491</c:v>
                </c:pt>
                <c:pt idx="46">
                  <c:v>3.5367765131532165</c:v>
                </c:pt>
                <c:pt idx="47">
                  <c:v>3.5367765131532347</c:v>
                </c:pt>
                <c:pt idx="48">
                  <c:v>2.1220659078919466</c:v>
                </c:pt>
                <c:pt idx="49">
                  <c:v>2.8852003768752263</c:v>
                </c:pt>
                <c:pt idx="50">
                  <c:v>3.3852003768752423</c:v>
                </c:pt>
                <c:pt idx="51">
                  <c:v>3.0820481043192314</c:v>
                </c:pt>
                <c:pt idx="52">
                  <c:v>3.0820481043192491</c:v>
                </c:pt>
                <c:pt idx="53">
                  <c:v>2.9304719680412386</c:v>
                </c:pt>
                <c:pt idx="54">
                  <c:v>2.9915049219872314</c:v>
                </c:pt>
                <c:pt idx="55">
                  <c:v>2.7788958317632551</c:v>
                </c:pt>
                <c:pt idx="56">
                  <c:v>3.9409795432278725</c:v>
                </c:pt>
                <c:pt idx="57">
                  <c:v>3.2336242405972415</c:v>
                </c:pt>
                <c:pt idx="58">
                  <c:v>3.2788958317632533</c:v>
                </c:pt>
                <c:pt idx="59">
                  <c:v>2.7283704530039157</c:v>
                </c:pt>
                <c:pt idx="60">
                  <c:v>2.4757435592072707</c:v>
                </c:pt>
                <c:pt idx="61">
                  <c:v>3.9915049219872119</c:v>
                </c:pt>
                <c:pt idx="62">
                  <c:v>3.2841496193565631</c:v>
                </c:pt>
                <c:pt idx="63">
                  <c:v>3.2841496193565631</c:v>
                </c:pt>
                <c:pt idx="64">
                  <c:v>3.1830988618379195</c:v>
                </c:pt>
                <c:pt idx="65">
                  <c:v>3.334674998115903</c:v>
                </c:pt>
                <c:pt idx="66">
                  <c:v>3.3852003768752428</c:v>
                </c:pt>
                <c:pt idx="67">
                  <c:v>3.0315227255599</c:v>
                </c:pt>
                <c:pt idx="68">
                  <c:v>2.5767943167259144</c:v>
                </c:pt>
                <c:pt idx="69">
                  <c:v>2.6830988618378999</c:v>
                </c:pt>
                <c:pt idx="70">
                  <c:v>2.9304719680412568</c:v>
                </c:pt>
                <c:pt idx="71">
                  <c:v>3.8904541644685682</c:v>
                </c:pt>
                <c:pt idx="72">
                  <c:v>2.9809973468005611</c:v>
                </c:pt>
                <c:pt idx="73">
                  <c:v>3.8904541644685509</c:v>
                </c:pt>
                <c:pt idx="74">
                  <c:v>3.0315227255599182</c:v>
                </c:pt>
                <c:pt idx="75">
                  <c:v>2.7788958317632555</c:v>
                </c:pt>
                <c:pt idx="76">
                  <c:v>3.1325734830785619</c:v>
                </c:pt>
                <c:pt idx="77">
                  <c:v>3.4862511343939042</c:v>
                </c:pt>
                <c:pt idx="78">
                  <c:v>2.4304719680412568</c:v>
                </c:pt>
                <c:pt idx="79">
                  <c:v>2.5767943167259144</c:v>
                </c:pt>
                <c:pt idx="80">
                  <c:v>2.172591286651286</c:v>
                </c:pt>
                <c:pt idx="81">
                  <c:v>3.7894034069498703</c:v>
                </c:pt>
                <c:pt idx="82">
                  <c:v>2.8799465892819169</c:v>
                </c:pt>
                <c:pt idx="83">
                  <c:v>2.5767943167259322</c:v>
                </c:pt>
                <c:pt idx="84">
                  <c:v>3.334674998115903</c:v>
                </c:pt>
                <c:pt idx="85">
                  <c:v>2.2736420441699297</c:v>
                </c:pt>
                <c:pt idx="86">
                  <c:v>3.9409795432278898</c:v>
                </c:pt>
                <c:pt idx="87">
                  <c:v>3.1778450742445741</c:v>
                </c:pt>
                <c:pt idx="88">
                  <c:v>2.7336242405972397</c:v>
                </c:pt>
                <c:pt idx="89">
                  <c:v>2.683098861837903</c:v>
                </c:pt>
                <c:pt idx="90">
                  <c:v>3.6936064370245534</c:v>
                </c:pt>
                <c:pt idx="91">
                  <c:v>2.5262689379665924</c:v>
                </c:pt>
                <c:pt idx="92">
                  <c:v>3.4357257556345644</c:v>
                </c:pt>
                <c:pt idx="93">
                  <c:v>2.3241674229292695</c:v>
                </c:pt>
                <c:pt idx="94">
                  <c:v>3.3346749981158847</c:v>
                </c:pt>
                <c:pt idx="95">
                  <c:v>3.2336242405972593</c:v>
                </c:pt>
                <c:pt idx="96">
                  <c:v>2.6778450742445754</c:v>
                </c:pt>
                <c:pt idx="97">
                  <c:v>3.4862511343939042</c:v>
                </c:pt>
                <c:pt idx="98">
                  <c:v>3.1725912866512491</c:v>
                </c:pt>
                <c:pt idx="99">
                  <c:v>3.1325734830785796</c:v>
                </c:pt>
                <c:pt idx="100">
                  <c:v>2.9357257556345813</c:v>
                </c:pt>
                <c:pt idx="101">
                  <c:v>4.0420303007465339</c:v>
                </c:pt>
                <c:pt idx="102">
                  <c:v>2.2736420441699656</c:v>
                </c:pt>
                <c:pt idx="103">
                  <c:v>3.223116665410569</c:v>
                </c:pt>
                <c:pt idx="104">
                  <c:v>3.1830988618379017</c:v>
                </c:pt>
                <c:pt idx="105">
                  <c:v>4.0420303007465517</c:v>
                </c:pt>
                <c:pt idx="106">
                  <c:v>2.1725912866512678</c:v>
                </c:pt>
                <c:pt idx="107">
                  <c:v>3.5367765131532258</c:v>
                </c:pt>
                <c:pt idx="108">
                  <c:v>2.3241674229292695</c:v>
                </c:pt>
                <c:pt idx="109">
                  <c:v>2.8294212105225949</c:v>
                </c:pt>
                <c:pt idx="110">
                  <c:v>4.4967587095805381</c:v>
                </c:pt>
                <c:pt idx="111">
                  <c:v>3.0820481043192398</c:v>
                </c:pt>
                <c:pt idx="112">
                  <c:v>2.7283704530039157</c:v>
                </c:pt>
                <c:pt idx="113">
                  <c:v>1.8799465892819169</c:v>
                </c:pt>
                <c:pt idx="114">
                  <c:v>2.9809973468005611</c:v>
                </c:pt>
                <c:pt idx="115">
                  <c:v>3.2336242405972415</c:v>
                </c:pt>
                <c:pt idx="116">
                  <c:v>3.2336242405972411</c:v>
                </c:pt>
                <c:pt idx="117">
                  <c:v>2.5262689379666288</c:v>
                </c:pt>
                <c:pt idx="118">
                  <c:v>3.3346749981158847</c:v>
                </c:pt>
                <c:pt idx="119">
                  <c:v>3.4357257556345644</c:v>
                </c:pt>
                <c:pt idx="120">
                  <c:v>3.4357257556345644</c:v>
                </c:pt>
                <c:pt idx="121">
                  <c:v>3.8399287857092101</c:v>
                </c:pt>
                <c:pt idx="122">
                  <c:v>2.7283704530039157</c:v>
                </c:pt>
                <c:pt idx="123">
                  <c:v>3.6883526494312449</c:v>
                </c:pt>
                <c:pt idx="124">
                  <c:v>1.3641852265019758</c:v>
                </c:pt>
                <c:pt idx="125">
                  <c:v>3.789403406949853</c:v>
                </c:pt>
                <c:pt idx="126">
                  <c:v>2.8799465892819169</c:v>
                </c:pt>
                <c:pt idx="127">
                  <c:v>3.0820481043192398</c:v>
                </c:pt>
                <c:pt idx="128">
                  <c:v>2.7788958317632737</c:v>
                </c:pt>
                <c:pt idx="129">
                  <c:v>2.930471968041239</c:v>
                </c:pt>
                <c:pt idx="130">
                  <c:v>2.8799465892819169</c:v>
                </c:pt>
                <c:pt idx="131">
                  <c:v>2.3904541644685677</c:v>
                </c:pt>
                <c:pt idx="132">
                  <c:v>2.0715405291325886</c:v>
                </c:pt>
                <c:pt idx="133">
                  <c:v>3.7841496193565631</c:v>
                </c:pt>
                <c:pt idx="134">
                  <c:v>4.395707952061894</c:v>
                </c:pt>
                <c:pt idx="135">
                  <c:v>1.6168121202985848</c:v>
                </c:pt>
                <c:pt idx="136">
                  <c:v>3.0767943167259491</c:v>
                </c:pt>
                <c:pt idx="137">
                  <c:v>3.4862511343938865</c:v>
                </c:pt>
                <c:pt idx="138">
                  <c:v>2.7788958317632373</c:v>
                </c:pt>
                <c:pt idx="139">
                  <c:v>2.2736420441699474</c:v>
                </c:pt>
                <c:pt idx="140">
                  <c:v>3.6883526494312453</c:v>
                </c:pt>
                <c:pt idx="141">
                  <c:v>2.2736420441699119</c:v>
                </c:pt>
                <c:pt idx="142">
                  <c:v>1.5662867415392989</c:v>
                </c:pt>
                <c:pt idx="143">
                  <c:v>3.839928785709211</c:v>
                </c:pt>
                <c:pt idx="144">
                  <c:v>2.9357257556345635</c:v>
                </c:pt>
                <c:pt idx="145">
                  <c:v>2.3241674229292695</c:v>
                </c:pt>
                <c:pt idx="146">
                  <c:v>3.3852003768752423</c:v>
                </c:pt>
                <c:pt idx="147">
                  <c:v>2.571540529132589</c:v>
                </c:pt>
                <c:pt idx="148">
                  <c:v>2.9809973468005611</c:v>
                </c:pt>
                <c:pt idx="149">
                  <c:v>3.486251134393922</c:v>
                </c:pt>
                <c:pt idx="150">
                  <c:v>3.4862511343938865</c:v>
                </c:pt>
                <c:pt idx="151">
                  <c:v>2.0715405291326245</c:v>
                </c:pt>
                <c:pt idx="152">
                  <c:v>3.3852003768752068</c:v>
                </c:pt>
                <c:pt idx="153">
                  <c:v>2.9304719680412745</c:v>
                </c:pt>
                <c:pt idx="154">
                  <c:v>1.7178628778172642</c:v>
                </c:pt>
                <c:pt idx="155">
                  <c:v>2.9809973468005966</c:v>
                </c:pt>
                <c:pt idx="156">
                  <c:v>2.9304719680412745</c:v>
                </c:pt>
                <c:pt idx="157">
                  <c:v>2.3746928016885551</c:v>
                </c:pt>
                <c:pt idx="158">
                  <c:v>2.4199643928546211</c:v>
                </c:pt>
                <c:pt idx="159">
                  <c:v>1.0610329539459733</c:v>
                </c:pt>
                <c:pt idx="160">
                  <c:v>1.6220659078919475</c:v>
                </c:pt>
                <c:pt idx="161">
                  <c:v>0.97574355920723499</c:v>
                </c:pt>
                <c:pt idx="162">
                  <c:v>1.768388256576658</c:v>
                </c:pt>
                <c:pt idx="163">
                  <c:v>2.3746928016885556</c:v>
                </c:pt>
                <c:pt idx="164">
                  <c:v>2.0210151503732652</c:v>
                </c:pt>
                <c:pt idx="165">
                  <c:v>1.9704897716139809</c:v>
                </c:pt>
                <c:pt idx="166">
                  <c:v>2.8799465892819169</c:v>
                </c:pt>
                <c:pt idx="167">
                  <c:v>1.4147106052612617</c:v>
                </c:pt>
                <c:pt idx="168">
                  <c:v>0.80840606014932836</c:v>
                </c:pt>
                <c:pt idx="169">
                  <c:v>1.313659847742618</c:v>
                </c:pt>
                <c:pt idx="170">
                  <c:v>1.1115583327052949</c:v>
                </c:pt>
                <c:pt idx="171">
                  <c:v>1.1115583327053309</c:v>
                </c:pt>
                <c:pt idx="172">
                  <c:v>0.36418522650193863</c:v>
                </c:pt>
                <c:pt idx="173">
                  <c:v>0.60630454511200516</c:v>
                </c:pt>
                <c:pt idx="174">
                  <c:v>0.75788068138997056</c:v>
                </c:pt>
                <c:pt idx="175">
                  <c:v>0.70735530263061297</c:v>
                </c:pt>
                <c:pt idx="176">
                  <c:v>0.85893143890864998</c:v>
                </c:pt>
                <c:pt idx="177">
                  <c:v>0.95998219642729365</c:v>
                </c:pt>
                <c:pt idx="178">
                  <c:v>0.15157613627803718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55-4DB9-8DE3-97AFC9E99F14}"/>
            </c:ext>
          </c:extLst>
        </c:ser>
        <c:ser>
          <c:idx val="3"/>
          <c:order val="3"/>
          <c:tx>
            <c:v>200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'[1]Raw data Fig(2)'!$AV$4:$AV$117</c:f>
                <c:numCache>
                  <c:formatCode>General</c:formatCode>
                  <c:ptCount val="114"/>
                  <c:pt idx="0">
                    <c:v>0.37782053635904561</c:v>
                  </c:pt>
                  <c:pt idx="1">
                    <c:v>0.23838873673466246</c:v>
                  </c:pt>
                  <c:pt idx="2">
                    <c:v>0.56878330628639517</c:v>
                  </c:pt>
                  <c:pt idx="3">
                    <c:v>0.70710678118654757</c:v>
                  </c:pt>
                  <c:pt idx="4">
                    <c:v>1.0077814400650862</c:v>
                  </c:pt>
                  <c:pt idx="5">
                    <c:v>0.93632776417960029</c:v>
                  </c:pt>
                  <c:pt idx="6">
                    <c:v>1.0003514623967802</c:v>
                  </c:pt>
                  <c:pt idx="7">
                    <c:v>0.58648936242047656</c:v>
                  </c:pt>
                  <c:pt idx="8">
                    <c:v>0.50017573119839143</c:v>
                  </c:pt>
                  <c:pt idx="9">
                    <c:v>0.15776730710756343</c:v>
                  </c:pt>
                  <c:pt idx="10">
                    <c:v>0.8723040659624175</c:v>
                  </c:pt>
                  <c:pt idx="11">
                    <c:v>1.1432588141677498</c:v>
                  </c:pt>
                  <c:pt idx="12">
                    <c:v>0.80085039007692727</c:v>
                  </c:pt>
                  <c:pt idx="13">
                    <c:v>0.66537301597426513</c:v>
                  </c:pt>
                  <c:pt idx="14">
                    <c:v>0.28581470354194521</c:v>
                  </c:pt>
                  <c:pt idx="15">
                    <c:v>0.80085039007692282</c:v>
                  </c:pt>
                  <c:pt idx="16">
                    <c:v>0.65051306063766401</c:v>
                  </c:pt>
                  <c:pt idx="17">
                    <c:v>0.57162940708388377</c:v>
                  </c:pt>
                  <c:pt idx="18">
                    <c:v>1.0792351159505551</c:v>
                  </c:pt>
                  <c:pt idx="19">
                    <c:v>0.18464111698325045</c:v>
                  </c:pt>
                  <c:pt idx="20">
                    <c:v>0.72196673652314414</c:v>
                  </c:pt>
                  <c:pt idx="21">
                    <c:v>0.30810463654683962</c:v>
                  </c:pt>
                  <c:pt idx="22">
                    <c:v>0.8723040659624175</c:v>
                  </c:pt>
                  <c:pt idx="23">
                    <c:v>0.86487408829410983</c:v>
                  </c:pt>
                  <c:pt idx="24">
                    <c:v>0.35726837942742823</c:v>
                  </c:pt>
                  <c:pt idx="25">
                    <c:v>0.78599043474032548</c:v>
                  </c:pt>
                  <c:pt idx="26">
                    <c:v>0.36469835709572174</c:v>
                  </c:pt>
                  <c:pt idx="27">
                    <c:v>0.6207931499644701</c:v>
                  </c:pt>
                  <c:pt idx="28">
                    <c:v>0.14290735177096633</c:v>
                  </c:pt>
                  <c:pt idx="29">
                    <c:v>1.1581187695043629</c:v>
                  </c:pt>
                  <c:pt idx="30">
                    <c:v>0.12804739643436988</c:v>
                  </c:pt>
                  <c:pt idx="31">
                    <c:v>1.0226413954016875</c:v>
                  </c:pt>
                  <c:pt idx="32">
                    <c:v>0.42872205531289864</c:v>
                  </c:pt>
                  <c:pt idx="33">
                    <c:v>0.64308308296935712</c:v>
                  </c:pt>
                  <c:pt idx="34">
                    <c:v>0.36469835709571075</c:v>
                  </c:pt>
                  <c:pt idx="35">
                    <c:v>0.13547737410267344</c:v>
                  </c:pt>
                  <c:pt idx="36">
                    <c:v>0.79342041240862027</c:v>
                  </c:pt>
                  <c:pt idx="37">
                    <c:v>0.79342041240861794</c:v>
                  </c:pt>
                  <c:pt idx="38">
                    <c:v>0.72196673652314414</c:v>
                  </c:pt>
                  <c:pt idx="39">
                    <c:v>0.50760570886670253</c:v>
                  </c:pt>
                  <c:pt idx="40">
                    <c:v>0.92889778651130639</c:v>
                  </c:pt>
                  <c:pt idx="41">
                    <c:v>0.15776730710754239</c:v>
                  </c:pt>
                  <c:pt idx="42">
                    <c:v>0.27838472587360619</c:v>
                  </c:pt>
                  <c:pt idx="43">
                    <c:v>1.0718051382822518</c:v>
                  </c:pt>
                  <c:pt idx="44">
                    <c:v>0.37955831243233301</c:v>
                  </c:pt>
                  <c:pt idx="45">
                    <c:v>8.6313631222091403E-2</c:v>
                  </c:pt>
                  <c:pt idx="46">
                    <c:v>0.78599043474032548</c:v>
                  </c:pt>
                  <c:pt idx="47">
                    <c:v>0.65051306063766667</c:v>
                  </c:pt>
                  <c:pt idx="48">
                    <c:v>0.42872205531290153</c:v>
                  </c:pt>
                  <c:pt idx="49">
                    <c:v>0.5076057088666851</c:v>
                  </c:pt>
                  <c:pt idx="50">
                    <c:v>0.72196673652316867</c:v>
                  </c:pt>
                  <c:pt idx="51">
                    <c:v>0.87230406596238685</c:v>
                  </c:pt>
                  <c:pt idx="52">
                    <c:v>0.21436102765646189</c:v>
                  </c:pt>
                  <c:pt idx="53">
                    <c:v>0.42872205531292018</c:v>
                  </c:pt>
                  <c:pt idx="54">
                    <c:v>0.7859904347403277</c:v>
                  </c:pt>
                  <c:pt idx="55">
                    <c:v>0.78599043474032315</c:v>
                  </c:pt>
                  <c:pt idx="56">
                    <c:v>0.93632776417957941</c:v>
                  </c:pt>
                  <c:pt idx="57">
                    <c:v>0.58648936242050387</c:v>
                  </c:pt>
                  <c:pt idx="58">
                    <c:v>0.57905938475217533</c:v>
                  </c:pt>
                  <c:pt idx="59">
                    <c:v>0.42872205531292407</c:v>
                  </c:pt>
                  <c:pt idx="60">
                    <c:v>0.57905938475216767</c:v>
                  </c:pt>
                  <c:pt idx="61">
                    <c:v>0.65794303830597745</c:v>
                  </c:pt>
                  <c:pt idx="62">
                    <c:v>2.2289933004902552E-2</c:v>
                  </c:pt>
                  <c:pt idx="63">
                    <c:v>0.28581470354193267</c:v>
                  </c:pt>
                  <c:pt idx="64">
                    <c:v>6.402369821718383E-2</c:v>
                  </c:pt>
                  <c:pt idx="65">
                    <c:v>0.77113047940373514</c:v>
                  </c:pt>
                  <c:pt idx="66">
                    <c:v>0.5001757311983942</c:v>
                  </c:pt>
                  <c:pt idx="67">
                    <c:v>1.07180513828226</c:v>
                  </c:pt>
                  <c:pt idx="68">
                    <c:v>0.35726837942740275</c:v>
                  </c:pt>
                  <c:pt idx="69">
                    <c:v>7.1453675885445017E-2</c:v>
                  </c:pt>
                  <c:pt idx="70">
                    <c:v>0.85744411062579484</c:v>
                  </c:pt>
                  <c:pt idx="71">
                    <c:v>0.29324468121024189</c:v>
                  </c:pt>
                  <c:pt idx="72">
                    <c:v>0.27095474820531829</c:v>
                  </c:pt>
                  <c:pt idx="73">
                    <c:v>0.65794303830594769</c:v>
                  </c:pt>
                  <c:pt idx="74">
                    <c:v>0.42872205531292379</c:v>
                  </c:pt>
                  <c:pt idx="75">
                    <c:v>0.35726837942742851</c:v>
                  </c:pt>
                  <c:pt idx="76">
                    <c:v>0</c:v>
                  </c:pt>
                  <c:pt idx="77">
                    <c:v>0.87230406596238896</c:v>
                  </c:pt>
                  <c:pt idx="78">
                    <c:v>0.73682669185970351</c:v>
                  </c:pt>
                  <c:pt idx="79">
                    <c:v>0.73682669185975536</c:v>
                  </c:pt>
                  <c:pt idx="80">
                    <c:v>0.58648936242048111</c:v>
                  </c:pt>
                  <c:pt idx="81">
                    <c:v>8.6313631222086698E-2</c:v>
                  </c:pt>
                  <c:pt idx="82">
                    <c:v>0.14290735177099112</c:v>
                  </c:pt>
                  <c:pt idx="83">
                    <c:v>0.28581470354195748</c:v>
                  </c:pt>
                  <c:pt idx="84">
                    <c:v>0.14290735177099112</c:v>
                  </c:pt>
                  <c:pt idx="85">
                    <c:v>0.85744411062584658</c:v>
                  </c:pt>
                  <c:pt idx="86">
                    <c:v>0.14290735177094088</c:v>
                  </c:pt>
                  <c:pt idx="87">
                    <c:v>7.1453675885495255E-2</c:v>
                  </c:pt>
                  <c:pt idx="88">
                    <c:v>0.2143610276564622</c:v>
                  </c:pt>
                  <c:pt idx="89">
                    <c:v>0.52246566420328922</c:v>
                  </c:pt>
                  <c:pt idx="90">
                    <c:v>0.33497844642249991</c:v>
                  </c:pt>
                  <c:pt idx="91">
                    <c:v>0.50760570886667289</c:v>
                  </c:pt>
                  <c:pt idx="92">
                    <c:v>0.85744411062579484</c:v>
                  </c:pt>
                  <c:pt idx="93">
                    <c:v>0.20693104998820352</c:v>
                  </c:pt>
                  <c:pt idx="94">
                    <c:v>0.65051306063769399</c:v>
                  </c:pt>
                  <c:pt idx="95">
                    <c:v>0.30810463654680537</c:v>
                  </c:pt>
                  <c:pt idx="96">
                    <c:v>0.32754846875417215</c:v>
                  </c:pt>
                  <c:pt idx="97">
                    <c:v>0.5790593847522244</c:v>
                  </c:pt>
                  <c:pt idx="98">
                    <c:v>0.4853157758618295</c:v>
                  </c:pt>
                  <c:pt idx="99">
                    <c:v>0.34240842409078182</c:v>
                  </c:pt>
                  <c:pt idx="100">
                    <c:v>0.31553461421514445</c:v>
                  </c:pt>
                  <c:pt idx="101">
                    <c:v>0.52246566420327223</c:v>
                  </c:pt>
                  <c:pt idx="102">
                    <c:v>5.9439821346436106E-2</c:v>
                  </c:pt>
                  <c:pt idx="103">
                    <c:v>0.12804739643442639</c:v>
                  </c:pt>
                  <c:pt idx="104">
                    <c:v>0.24408093832970004</c:v>
                  </c:pt>
                  <c:pt idx="105">
                    <c:v>0.13547737410268473</c:v>
                  </c:pt>
                  <c:pt idx="106">
                    <c:v>0.58648936242047656</c:v>
                  </c:pt>
                  <c:pt idx="107">
                    <c:v>0.70710678118654247</c:v>
                  </c:pt>
                  <c:pt idx="108">
                    <c:v>1.0449313284065906</c:v>
                  </c:pt>
                  <c:pt idx="109">
                    <c:v>0.41386209997635515</c:v>
                  </c:pt>
                  <c:pt idx="110">
                    <c:v>0.12804739643432636</c:v>
                  </c:pt>
                  <c:pt idx="111">
                    <c:v>0.57905938475212437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plus>
            <c:minus>
              <c:numRef>
                <c:f>'[1]Raw data Fig(2)'!$AV$4:$AV$117</c:f>
                <c:numCache>
                  <c:formatCode>General</c:formatCode>
                  <c:ptCount val="114"/>
                  <c:pt idx="0">
                    <c:v>0.37782053635904561</c:v>
                  </c:pt>
                  <c:pt idx="1">
                    <c:v>0.23838873673466246</c:v>
                  </c:pt>
                  <c:pt idx="2">
                    <c:v>0.56878330628639517</c:v>
                  </c:pt>
                  <c:pt idx="3">
                    <c:v>0.70710678118654757</c:v>
                  </c:pt>
                  <c:pt idx="4">
                    <c:v>1.0077814400650862</c:v>
                  </c:pt>
                  <c:pt idx="5">
                    <c:v>0.93632776417960029</c:v>
                  </c:pt>
                  <c:pt idx="6">
                    <c:v>1.0003514623967802</c:v>
                  </c:pt>
                  <c:pt idx="7">
                    <c:v>0.58648936242047656</c:v>
                  </c:pt>
                  <c:pt idx="8">
                    <c:v>0.50017573119839143</c:v>
                  </c:pt>
                  <c:pt idx="9">
                    <c:v>0.15776730710756343</c:v>
                  </c:pt>
                  <c:pt idx="10">
                    <c:v>0.8723040659624175</c:v>
                  </c:pt>
                  <c:pt idx="11">
                    <c:v>1.1432588141677498</c:v>
                  </c:pt>
                  <c:pt idx="12">
                    <c:v>0.80085039007692727</c:v>
                  </c:pt>
                  <c:pt idx="13">
                    <c:v>0.66537301597426513</c:v>
                  </c:pt>
                  <c:pt idx="14">
                    <c:v>0.28581470354194521</c:v>
                  </c:pt>
                  <c:pt idx="15">
                    <c:v>0.80085039007692282</c:v>
                  </c:pt>
                  <c:pt idx="16">
                    <c:v>0.65051306063766401</c:v>
                  </c:pt>
                  <c:pt idx="17">
                    <c:v>0.57162940708388377</c:v>
                  </c:pt>
                  <c:pt idx="18">
                    <c:v>1.0792351159505551</c:v>
                  </c:pt>
                  <c:pt idx="19">
                    <c:v>0.18464111698325045</c:v>
                  </c:pt>
                  <c:pt idx="20">
                    <c:v>0.72196673652314414</c:v>
                  </c:pt>
                  <c:pt idx="21">
                    <c:v>0.30810463654683962</c:v>
                  </c:pt>
                  <c:pt idx="22">
                    <c:v>0.8723040659624175</c:v>
                  </c:pt>
                  <c:pt idx="23">
                    <c:v>0.86487408829410983</c:v>
                  </c:pt>
                  <c:pt idx="24">
                    <c:v>0.35726837942742823</c:v>
                  </c:pt>
                  <c:pt idx="25">
                    <c:v>0.78599043474032548</c:v>
                  </c:pt>
                  <c:pt idx="26">
                    <c:v>0.36469835709572174</c:v>
                  </c:pt>
                  <c:pt idx="27">
                    <c:v>0.6207931499644701</c:v>
                  </c:pt>
                  <c:pt idx="28">
                    <c:v>0.14290735177096633</c:v>
                  </c:pt>
                  <c:pt idx="29">
                    <c:v>1.1581187695043629</c:v>
                  </c:pt>
                  <c:pt idx="30">
                    <c:v>0.12804739643436988</c:v>
                  </c:pt>
                  <c:pt idx="31">
                    <c:v>1.0226413954016875</c:v>
                  </c:pt>
                  <c:pt idx="32">
                    <c:v>0.42872205531289864</c:v>
                  </c:pt>
                  <c:pt idx="33">
                    <c:v>0.64308308296935712</c:v>
                  </c:pt>
                  <c:pt idx="34">
                    <c:v>0.36469835709571075</c:v>
                  </c:pt>
                  <c:pt idx="35">
                    <c:v>0.13547737410267344</c:v>
                  </c:pt>
                  <c:pt idx="36">
                    <c:v>0.79342041240862027</c:v>
                  </c:pt>
                  <c:pt idx="37">
                    <c:v>0.79342041240861794</c:v>
                  </c:pt>
                  <c:pt idx="38">
                    <c:v>0.72196673652314414</c:v>
                  </c:pt>
                  <c:pt idx="39">
                    <c:v>0.50760570886670253</c:v>
                  </c:pt>
                  <c:pt idx="40">
                    <c:v>0.92889778651130639</c:v>
                  </c:pt>
                  <c:pt idx="41">
                    <c:v>0.15776730710754239</c:v>
                  </c:pt>
                  <c:pt idx="42">
                    <c:v>0.27838472587360619</c:v>
                  </c:pt>
                  <c:pt idx="43">
                    <c:v>1.0718051382822518</c:v>
                  </c:pt>
                  <c:pt idx="44">
                    <c:v>0.37955831243233301</c:v>
                  </c:pt>
                  <c:pt idx="45">
                    <c:v>8.6313631222091403E-2</c:v>
                  </c:pt>
                  <c:pt idx="46">
                    <c:v>0.78599043474032548</c:v>
                  </c:pt>
                  <c:pt idx="47">
                    <c:v>0.65051306063766667</c:v>
                  </c:pt>
                  <c:pt idx="48">
                    <c:v>0.42872205531290153</c:v>
                  </c:pt>
                  <c:pt idx="49">
                    <c:v>0.5076057088666851</c:v>
                  </c:pt>
                  <c:pt idx="50">
                    <c:v>0.72196673652316867</c:v>
                  </c:pt>
                  <c:pt idx="51">
                    <c:v>0.87230406596238685</c:v>
                  </c:pt>
                  <c:pt idx="52">
                    <c:v>0.21436102765646189</c:v>
                  </c:pt>
                  <c:pt idx="53">
                    <c:v>0.42872205531292018</c:v>
                  </c:pt>
                  <c:pt idx="54">
                    <c:v>0.7859904347403277</c:v>
                  </c:pt>
                  <c:pt idx="55">
                    <c:v>0.78599043474032315</c:v>
                  </c:pt>
                  <c:pt idx="56">
                    <c:v>0.93632776417957941</c:v>
                  </c:pt>
                  <c:pt idx="57">
                    <c:v>0.58648936242050387</c:v>
                  </c:pt>
                  <c:pt idx="58">
                    <c:v>0.57905938475217533</c:v>
                  </c:pt>
                  <c:pt idx="59">
                    <c:v>0.42872205531292407</c:v>
                  </c:pt>
                  <c:pt idx="60">
                    <c:v>0.57905938475216767</c:v>
                  </c:pt>
                  <c:pt idx="61">
                    <c:v>0.65794303830597745</c:v>
                  </c:pt>
                  <c:pt idx="62">
                    <c:v>2.2289933004902552E-2</c:v>
                  </c:pt>
                  <c:pt idx="63">
                    <c:v>0.28581470354193267</c:v>
                  </c:pt>
                  <c:pt idx="64">
                    <c:v>6.402369821718383E-2</c:v>
                  </c:pt>
                  <c:pt idx="65">
                    <c:v>0.77113047940373514</c:v>
                  </c:pt>
                  <c:pt idx="66">
                    <c:v>0.5001757311983942</c:v>
                  </c:pt>
                  <c:pt idx="67">
                    <c:v>1.07180513828226</c:v>
                  </c:pt>
                  <c:pt idx="68">
                    <c:v>0.35726837942740275</c:v>
                  </c:pt>
                  <c:pt idx="69">
                    <c:v>7.1453675885445017E-2</c:v>
                  </c:pt>
                  <c:pt idx="70">
                    <c:v>0.85744411062579484</c:v>
                  </c:pt>
                  <c:pt idx="71">
                    <c:v>0.29324468121024189</c:v>
                  </c:pt>
                  <c:pt idx="72">
                    <c:v>0.27095474820531829</c:v>
                  </c:pt>
                  <c:pt idx="73">
                    <c:v>0.65794303830594769</c:v>
                  </c:pt>
                  <c:pt idx="74">
                    <c:v>0.42872205531292379</c:v>
                  </c:pt>
                  <c:pt idx="75">
                    <c:v>0.35726837942742851</c:v>
                  </c:pt>
                  <c:pt idx="76">
                    <c:v>0</c:v>
                  </c:pt>
                  <c:pt idx="77">
                    <c:v>0.87230406596238896</c:v>
                  </c:pt>
                  <c:pt idx="78">
                    <c:v>0.73682669185970351</c:v>
                  </c:pt>
                  <c:pt idx="79">
                    <c:v>0.73682669185975536</c:v>
                  </c:pt>
                  <c:pt idx="80">
                    <c:v>0.58648936242048111</c:v>
                  </c:pt>
                  <c:pt idx="81">
                    <c:v>8.6313631222086698E-2</c:v>
                  </c:pt>
                  <c:pt idx="82">
                    <c:v>0.14290735177099112</c:v>
                  </c:pt>
                  <c:pt idx="83">
                    <c:v>0.28581470354195748</c:v>
                  </c:pt>
                  <c:pt idx="84">
                    <c:v>0.14290735177099112</c:v>
                  </c:pt>
                  <c:pt idx="85">
                    <c:v>0.85744411062584658</c:v>
                  </c:pt>
                  <c:pt idx="86">
                    <c:v>0.14290735177094088</c:v>
                  </c:pt>
                  <c:pt idx="87">
                    <c:v>7.1453675885495255E-2</c:v>
                  </c:pt>
                  <c:pt idx="88">
                    <c:v>0.2143610276564622</c:v>
                  </c:pt>
                  <c:pt idx="89">
                    <c:v>0.52246566420328922</c:v>
                  </c:pt>
                  <c:pt idx="90">
                    <c:v>0.33497844642249991</c:v>
                  </c:pt>
                  <c:pt idx="91">
                    <c:v>0.50760570886667289</c:v>
                  </c:pt>
                  <c:pt idx="92">
                    <c:v>0.85744411062579484</c:v>
                  </c:pt>
                  <c:pt idx="93">
                    <c:v>0.20693104998820352</c:v>
                  </c:pt>
                  <c:pt idx="94">
                    <c:v>0.65051306063769399</c:v>
                  </c:pt>
                  <c:pt idx="95">
                    <c:v>0.30810463654680537</c:v>
                  </c:pt>
                  <c:pt idx="96">
                    <c:v>0.32754846875417215</c:v>
                  </c:pt>
                  <c:pt idx="97">
                    <c:v>0.5790593847522244</c:v>
                  </c:pt>
                  <c:pt idx="98">
                    <c:v>0.4853157758618295</c:v>
                  </c:pt>
                  <c:pt idx="99">
                    <c:v>0.34240842409078182</c:v>
                  </c:pt>
                  <c:pt idx="100">
                    <c:v>0.31553461421514445</c:v>
                  </c:pt>
                  <c:pt idx="101">
                    <c:v>0.52246566420327223</c:v>
                  </c:pt>
                  <c:pt idx="102">
                    <c:v>5.9439821346436106E-2</c:v>
                  </c:pt>
                  <c:pt idx="103">
                    <c:v>0.12804739643442639</c:v>
                  </c:pt>
                  <c:pt idx="104">
                    <c:v>0.24408093832970004</c:v>
                  </c:pt>
                  <c:pt idx="105">
                    <c:v>0.13547737410268473</c:v>
                  </c:pt>
                  <c:pt idx="106">
                    <c:v>0.58648936242047656</c:v>
                  </c:pt>
                  <c:pt idx="107">
                    <c:v>0.70710678118654247</c:v>
                  </c:pt>
                  <c:pt idx="108">
                    <c:v>1.0449313284065906</c:v>
                  </c:pt>
                  <c:pt idx="109">
                    <c:v>0.41386209997635515</c:v>
                  </c:pt>
                  <c:pt idx="110">
                    <c:v>0.12804739643432636</c:v>
                  </c:pt>
                  <c:pt idx="111">
                    <c:v>0.57905938475212437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'[1]Raw data Fig(2)'!$AT$4:$AT$117</c:f>
                <c:numCache>
                  <c:formatCode>General</c:formatCode>
                  <c:ptCount val="1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plus>
            <c:minus>
              <c:numRef>
                <c:f>'[1]Raw data Fig(2)'!$AT$4:$AT$117</c:f>
                <c:numCache>
                  <c:formatCode>General</c:formatCode>
                  <c:ptCount val="1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'[1]Raw data Fig(2)'!$AR$4:$AR$117</c:f>
              <c:numCache>
                <c:formatCode>General</c:formatCode>
                <c:ptCount val="114"/>
                <c:pt idx="0">
                  <c:v>0.89340021961483873</c:v>
                </c:pt>
                <c:pt idx="1">
                  <c:v>0.9004623912810148</c:v>
                </c:pt>
                <c:pt idx="2">
                  <c:v>0.90450240459619335</c:v>
                </c:pt>
                <c:pt idx="3">
                  <c:v>0.90712530286466309</c:v>
                </c:pt>
                <c:pt idx="4">
                  <c:v>0.90865248053583147</c:v>
                </c:pt>
                <c:pt idx="5">
                  <c:v>0.91029425477142611</c:v>
                </c:pt>
                <c:pt idx="6">
                  <c:v>0.91174633805845662</c:v>
                </c:pt>
                <c:pt idx="7">
                  <c:v>0.91338735736170817</c:v>
                </c:pt>
                <c:pt idx="8">
                  <c:v>0.91510065330309842</c:v>
                </c:pt>
                <c:pt idx="9">
                  <c:v>0.91700313980306913</c:v>
                </c:pt>
                <c:pt idx="10">
                  <c:v>0.91828325605691075</c:v>
                </c:pt>
                <c:pt idx="11">
                  <c:v>0.919217111294231</c:v>
                </c:pt>
                <c:pt idx="12">
                  <c:v>0.92085406985705776</c:v>
                </c:pt>
                <c:pt idx="13">
                  <c:v>0.92246844443293452</c:v>
                </c:pt>
                <c:pt idx="14">
                  <c:v>0.92345164392305756</c:v>
                </c:pt>
                <c:pt idx="15">
                  <c:v>0.9249125050182474</c:v>
                </c:pt>
                <c:pt idx="16">
                  <c:v>0.92614035195392397</c:v>
                </c:pt>
                <c:pt idx="17">
                  <c:v>0.92784791879275996</c:v>
                </c:pt>
                <c:pt idx="18">
                  <c:v>0.92892098899156528</c:v>
                </c:pt>
                <c:pt idx="19">
                  <c:v>0.93037320446119187</c:v>
                </c:pt>
                <c:pt idx="20">
                  <c:v>0.93183260077696151</c:v>
                </c:pt>
                <c:pt idx="21">
                  <c:v>0.93282466287212629</c:v>
                </c:pt>
                <c:pt idx="22">
                  <c:v>0.93395975890600869</c:v>
                </c:pt>
                <c:pt idx="23">
                  <c:v>0.93525011894444821</c:v>
                </c:pt>
                <c:pt idx="24">
                  <c:v>0.93700332862219637</c:v>
                </c:pt>
                <c:pt idx="25">
                  <c:v>0.93826201104378792</c:v>
                </c:pt>
                <c:pt idx="26">
                  <c:v>0.94004445160132644</c:v>
                </c:pt>
                <c:pt idx="27">
                  <c:v>0.9409209211623708</c:v>
                </c:pt>
                <c:pt idx="28">
                  <c:v>0.94243393936818731</c:v>
                </c:pt>
                <c:pt idx="29">
                  <c:v>0.94414911633559417</c:v>
                </c:pt>
                <c:pt idx="30">
                  <c:v>0.94479029256806557</c:v>
                </c:pt>
                <c:pt idx="31">
                  <c:v>0.94659720900702382</c:v>
                </c:pt>
                <c:pt idx="32">
                  <c:v>0.94810406865519337</c:v>
                </c:pt>
                <c:pt idx="33">
                  <c:v>0.94927550530360816</c:v>
                </c:pt>
                <c:pt idx="34">
                  <c:v>0.95097326279203664</c:v>
                </c:pt>
                <c:pt idx="35">
                  <c:v>0.952652112889531</c:v>
                </c:pt>
                <c:pt idx="36">
                  <c:v>0.95376853921552185</c:v>
                </c:pt>
                <c:pt idx="37">
                  <c:v>0.95524581916837903</c:v>
                </c:pt>
                <c:pt idx="38">
                  <c:v>0.95701992959745597</c:v>
                </c:pt>
                <c:pt idx="39">
                  <c:v>0.9585451381829837</c:v>
                </c:pt>
                <c:pt idx="40">
                  <c:v>0.95988803476136741</c:v>
                </c:pt>
                <c:pt idx="41">
                  <c:v>0.96189144156736162</c:v>
                </c:pt>
                <c:pt idx="42">
                  <c:v>0.96226276441183733</c:v>
                </c:pt>
                <c:pt idx="43">
                  <c:v>0.9645985935819269</c:v>
                </c:pt>
                <c:pt idx="44">
                  <c:v>0.96580325380519261</c:v>
                </c:pt>
                <c:pt idx="45">
                  <c:v>0.96680980937399519</c:v>
                </c:pt>
                <c:pt idx="46">
                  <c:v>0.96881351779557467</c:v>
                </c:pt>
                <c:pt idx="47">
                  <c:v>0.97031072120074258</c:v>
                </c:pt>
                <c:pt idx="48">
                  <c:v>0.97163487788550973</c:v>
                </c:pt>
                <c:pt idx="49">
                  <c:v>0.97330909912585395</c:v>
                </c:pt>
                <c:pt idx="50">
                  <c:v>0.97458133319151607</c:v>
                </c:pt>
                <c:pt idx="51">
                  <c:v>0.97644483456849307</c:v>
                </c:pt>
                <c:pt idx="52">
                  <c:v>0.97740612575419406</c:v>
                </c:pt>
                <c:pt idx="53">
                  <c:v>0.978689000964583</c:v>
                </c:pt>
                <c:pt idx="54">
                  <c:v>0.98020153406047483</c:v>
                </c:pt>
                <c:pt idx="55">
                  <c:v>0.98182400969853356</c:v>
                </c:pt>
                <c:pt idx="56">
                  <c:v>0.98333116178362168</c:v>
                </c:pt>
                <c:pt idx="57">
                  <c:v>0.98434525725893018</c:v>
                </c:pt>
                <c:pt idx="58">
                  <c:v>0.98578475999747406</c:v>
                </c:pt>
                <c:pt idx="59">
                  <c:v>0.98741652317380213</c:v>
                </c:pt>
                <c:pt idx="60">
                  <c:v>0.98861494984453913</c:v>
                </c:pt>
                <c:pt idx="61">
                  <c:v>0.98928824510689284</c:v>
                </c:pt>
                <c:pt idx="62">
                  <c:v>0.99139115881042716</c:v>
                </c:pt>
                <c:pt idx="63">
                  <c:v>0.99329046100490048</c:v>
                </c:pt>
                <c:pt idx="64">
                  <c:v>0.99552176211991728</c:v>
                </c:pt>
                <c:pt idx="65">
                  <c:v>0.99801618881261644</c:v>
                </c:pt>
                <c:pt idx="66">
                  <c:v>0.99986806945604156</c:v>
                </c:pt>
                <c:pt idx="67">
                  <c:v>1.0015846964903663</c:v>
                </c:pt>
                <c:pt idx="68">
                  <c:v>1.0032712190910091</c:v>
                </c:pt>
                <c:pt idx="69">
                  <c:v>1.0052732301676746</c:v>
                </c:pt>
                <c:pt idx="70">
                  <c:v>1.0067727645375084</c:v>
                </c:pt>
                <c:pt idx="71">
                  <c:v>1.0086627924653913</c:v>
                </c:pt>
                <c:pt idx="72">
                  <c:v>1.0108200515432109</c:v>
                </c:pt>
                <c:pt idx="73">
                  <c:v>1.0129324964328523</c:v>
                </c:pt>
                <c:pt idx="74">
                  <c:v>1.015111167094588</c:v>
                </c:pt>
                <c:pt idx="75">
                  <c:v>1.0168304554350012</c:v>
                </c:pt>
                <c:pt idx="76">
                  <c:v>1.0189246566034598</c:v>
                </c:pt>
                <c:pt idx="77">
                  <c:v>1.0209137835830295</c:v>
                </c:pt>
                <c:pt idx="78">
                  <c:v>1.0229451323607983</c:v>
                </c:pt>
                <c:pt idx="79">
                  <c:v>1.0244509523036245</c:v>
                </c:pt>
                <c:pt idx="80">
                  <c:v>1.0262694751101451</c:v>
                </c:pt>
                <c:pt idx="81">
                  <c:v>1.0285459396348311</c:v>
                </c:pt>
                <c:pt idx="82">
                  <c:v>1.0303476863452259</c:v>
                </c:pt>
                <c:pt idx="83">
                  <c:v>1.0324557714689928</c:v>
                </c:pt>
                <c:pt idx="84">
                  <c:v>1.0342679125024345</c:v>
                </c:pt>
                <c:pt idx="85">
                  <c:v>1.0361788458337673</c:v>
                </c:pt>
                <c:pt idx="86">
                  <c:v>1.0375558618465708</c:v>
                </c:pt>
                <c:pt idx="87">
                  <c:v>1.0397863682418176</c:v>
                </c:pt>
                <c:pt idx="88">
                  <c:v>1.0414152616841115</c:v>
                </c:pt>
                <c:pt idx="89">
                  <c:v>1.0431891334799521</c:v>
                </c:pt>
                <c:pt idx="90">
                  <c:v>1.0441900543411178</c:v>
                </c:pt>
                <c:pt idx="91">
                  <c:v>1.0459150200150709</c:v>
                </c:pt>
                <c:pt idx="92">
                  <c:v>1.0478730114719244</c:v>
                </c:pt>
                <c:pt idx="93">
                  <c:v>1.0503655743727456</c:v>
                </c:pt>
                <c:pt idx="94">
                  <c:v>1.0524974269513903</c:v>
                </c:pt>
                <c:pt idx="95">
                  <c:v>1.05497776729918</c:v>
                </c:pt>
                <c:pt idx="96">
                  <c:v>1.0584987472439986</c:v>
                </c:pt>
                <c:pt idx="97">
                  <c:v>1.0604177578729488</c:v>
                </c:pt>
                <c:pt idx="98">
                  <c:v>1.0629625091937367</c:v>
                </c:pt>
                <c:pt idx="99">
                  <c:v>1.0642873567230513</c:v>
                </c:pt>
                <c:pt idx="100">
                  <c:v>1.068761903877693</c:v>
                </c:pt>
                <c:pt idx="101">
                  <c:v>1.0711272964803817</c:v>
                </c:pt>
                <c:pt idx="102">
                  <c:v>1.0748454926100854</c:v>
                </c:pt>
                <c:pt idx="103">
                  <c:v>1.0773006632408362</c:v>
                </c:pt>
                <c:pt idx="104">
                  <c:v>1.0799017357135468</c:v>
                </c:pt>
                <c:pt idx="105">
                  <c:v>1.0823632854233307</c:v>
                </c:pt>
                <c:pt idx="106">
                  <c:v>1.0845836868831851</c:v>
                </c:pt>
                <c:pt idx="107">
                  <c:v>1.086691354535807</c:v>
                </c:pt>
                <c:pt idx="108">
                  <c:v>1.0894672875069134</c:v>
                </c:pt>
                <c:pt idx="109">
                  <c:v>1.0909764390449803</c:v>
                </c:pt>
                <c:pt idx="110">
                  <c:v>1.092109276298624</c:v>
                </c:pt>
                <c:pt idx="111">
                  <c:v>1.0916366628786083</c:v>
                </c:pt>
                <c:pt idx="112">
                  <c:v>1.0936203267720135</c:v>
                </c:pt>
                <c:pt idx="113">
                  <c:v>1.0907212279190084</c:v>
                </c:pt>
              </c:numCache>
            </c:numRef>
          </c:xVal>
          <c:yVal>
            <c:numRef>
              <c:f>'[1]Raw data Fig(2)'!$AS$4:$AS$117</c:f>
              <c:numCache>
                <c:formatCode>General</c:formatCode>
                <c:ptCount val="114"/>
                <c:pt idx="0">
                  <c:v>3.7829208261109799</c:v>
                </c:pt>
                <c:pt idx="1">
                  <c:v>3.8734640084429746</c:v>
                </c:pt>
                <c:pt idx="2">
                  <c:v>4.246144312957715</c:v>
                </c:pt>
                <c:pt idx="3">
                  <c:v>2.7651469661571499</c:v>
                </c:pt>
                <c:pt idx="4">
                  <c:v>2.7336242405972335</c:v>
                </c:pt>
                <c:pt idx="5">
                  <c:v>3.1883526494312262</c:v>
                </c:pt>
                <c:pt idx="6">
                  <c:v>3.3346749981159052</c:v>
                </c:pt>
                <c:pt idx="7">
                  <c:v>2.8399287857092159</c:v>
                </c:pt>
                <c:pt idx="8">
                  <c:v>3.9915049219872185</c:v>
                </c:pt>
                <c:pt idx="9">
                  <c:v>3.446233330821201</c:v>
                </c:pt>
                <c:pt idx="10">
                  <c:v>4.0315227255599098</c:v>
                </c:pt>
                <c:pt idx="11">
                  <c:v>2.2231166654106032</c:v>
                </c:pt>
                <c:pt idx="12">
                  <c:v>2.8904541644685544</c:v>
                </c:pt>
                <c:pt idx="13">
                  <c:v>2.3904541644685526</c:v>
                </c:pt>
                <c:pt idx="14">
                  <c:v>2.3241674229292606</c:v>
                </c:pt>
                <c:pt idx="15">
                  <c:v>3.4862511343939051</c:v>
                </c:pt>
                <c:pt idx="16">
                  <c:v>3.4809973468005753</c:v>
                </c:pt>
                <c:pt idx="17">
                  <c:v>4.0420303007465472</c:v>
                </c:pt>
                <c:pt idx="18">
                  <c:v>3.0767943167259251</c:v>
                </c:pt>
                <c:pt idx="19">
                  <c:v>3.4862511343939051</c:v>
                </c:pt>
                <c:pt idx="20">
                  <c:v>2.9357257556345653</c:v>
                </c:pt>
                <c:pt idx="21">
                  <c:v>3.9252181804479269</c:v>
                </c:pt>
                <c:pt idx="22">
                  <c:v>3.7283704530039135</c:v>
                </c:pt>
                <c:pt idx="23">
                  <c:v>3.632573483078577</c:v>
                </c:pt>
                <c:pt idx="24">
                  <c:v>4.1936064370245356</c:v>
                </c:pt>
                <c:pt idx="25">
                  <c:v>2.9809973468005788</c:v>
                </c:pt>
                <c:pt idx="26">
                  <c:v>3.6936064370245423</c:v>
                </c:pt>
                <c:pt idx="27">
                  <c:v>3.5715405291326148</c:v>
                </c:pt>
                <c:pt idx="28">
                  <c:v>3.5367765131532263</c:v>
                </c:pt>
                <c:pt idx="29">
                  <c:v>3.042030300746545</c:v>
                </c:pt>
                <c:pt idx="30">
                  <c:v>3.5157613627799549</c:v>
                </c:pt>
                <c:pt idx="31">
                  <c:v>2.6430810582652127</c:v>
                </c:pt>
                <c:pt idx="32">
                  <c:v>3.4357257556345644</c:v>
                </c:pt>
                <c:pt idx="33">
                  <c:v>2.6778450742445941</c:v>
                </c:pt>
                <c:pt idx="34">
                  <c:v>3.39045416446855</c:v>
                </c:pt>
                <c:pt idx="35">
                  <c:v>3.3399287857092173</c:v>
                </c:pt>
                <c:pt idx="36">
                  <c:v>3.0767943167259242</c:v>
                </c:pt>
                <c:pt idx="37">
                  <c:v>3.7841496193565733</c:v>
                </c:pt>
                <c:pt idx="38">
                  <c:v>3.4409795432278742</c:v>
                </c:pt>
                <c:pt idx="39">
                  <c:v>2.8852003768752414</c:v>
                </c:pt>
                <c:pt idx="40">
                  <c:v>2.8799465892819258</c:v>
                </c:pt>
                <c:pt idx="41">
                  <c:v>3.4462333308211863</c:v>
                </c:pt>
                <c:pt idx="42">
                  <c:v>3.308406060149315</c:v>
                </c:pt>
                <c:pt idx="43">
                  <c:v>3.1030632546925152</c:v>
                </c:pt>
                <c:pt idx="44">
                  <c:v>3.0767943167259153</c:v>
                </c:pt>
                <c:pt idx="45">
                  <c:v>3.172591286651266</c:v>
                </c:pt>
                <c:pt idx="46">
                  <c:v>4.2946571945432144</c:v>
                </c:pt>
                <c:pt idx="47">
                  <c:v>2.6830988618378999</c:v>
                </c:pt>
                <c:pt idx="48">
                  <c:v>2.8294212105225771</c:v>
                </c:pt>
                <c:pt idx="49">
                  <c:v>3.0873018919125856</c:v>
                </c:pt>
                <c:pt idx="50">
                  <c:v>3.2283704530039135</c:v>
                </c:pt>
                <c:pt idx="51">
                  <c:v>2.9409795432278698</c:v>
                </c:pt>
                <c:pt idx="52">
                  <c:v>2.0715405291326245</c:v>
                </c:pt>
                <c:pt idx="53">
                  <c:v>2.7283704530039161</c:v>
                </c:pt>
                <c:pt idx="54">
                  <c:v>3.2841496193565631</c:v>
                </c:pt>
                <c:pt idx="55">
                  <c:v>3.4862511343938865</c:v>
                </c:pt>
                <c:pt idx="56">
                  <c:v>2.6830988618379212</c:v>
                </c:pt>
                <c:pt idx="57">
                  <c:v>3.1220659078919271</c:v>
                </c:pt>
                <c:pt idx="58">
                  <c:v>2.5315227255599178</c:v>
                </c:pt>
                <c:pt idx="59">
                  <c:v>3.4357257556345644</c:v>
                </c:pt>
                <c:pt idx="60">
                  <c:v>2.0262689379665906</c:v>
                </c:pt>
                <c:pt idx="61">
                  <c:v>3.4757435592072552</c:v>
                </c:pt>
                <c:pt idx="62">
                  <c:v>2.8451825733025196</c:v>
                </c:pt>
                <c:pt idx="63">
                  <c:v>3.9409795432278902</c:v>
                </c:pt>
                <c:pt idx="64">
                  <c:v>4.0978094670992018</c:v>
                </c:pt>
                <c:pt idx="65">
                  <c:v>4.1030632546925245</c:v>
                </c:pt>
                <c:pt idx="66">
                  <c:v>3.6883526494312093</c:v>
                </c:pt>
                <c:pt idx="67">
                  <c:v>3.3852003768752428</c:v>
                </c:pt>
                <c:pt idx="68">
                  <c:v>3.3852003768752428</c:v>
                </c:pt>
                <c:pt idx="69">
                  <c:v>4.0925556795058728</c:v>
                </c:pt>
                <c:pt idx="70">
                  <c:v>3.0315227255599186</c:v>
                </c:pt>
                <c:pt idx="71">
                  <c:v>3.339928785709211</c:v>
                </c:pt>
                <c:pt idx="72">
                  <c:v>3.3451825733025338</c:v>
                </c:pt>
                <c:pt idx="73">
                  <c:v>3.2946571945432126</c:v>
                </c:pt>
                <c:pt idx="74">
                  <c:v>4.3451825733025364</c:v>
                </c:pt>
                <c:pt idx="75">
                  <c:v>3.3852003768752246</c:v>
                </c:pt>
                <c:pt idx="76">
                  <c:v>4.1430810582652136</c:v>
                </c:pt>
                <c:pt idx="77">
                  <c:v>2.8399287857092279</c:v>
                </c:pt>
                <c:pt idx="78">
                  <c:v>2.5420303007465517</c:v>
                </c:pt>
                <c:pt idx="79">
                  <c:v>2.5315227255599053</c:v>
                </c:pt>
                <c:pt idx="80">
                  <c:v>2.5367765131532432</c:v>
                </c:pt>
                <c:pt idx="81">
                  <c:v>3.3957079520618576</c:v>
                </c:pt>
                <c:pt idx="82">
                  <c:v>3.4357257556345644</c:v>
                </c:pt>
                <c:pt idx="83">
                  <c:v>4.0420303007465517</c:v>
                </c:pt>
                <c:pt idx="84">
                  <c:v>3.4357257556345644</c:v>
                </c:pt>
                <c:pt idx="85">
                  <c:v>3.6378272706718873</c:v>
                </c:pt>
                <c:pt idx="86">
                  <c:v>2.6273196954852365</c:v>
                </c:pt>
                <c:pt idx="87">
                  <c:v>4.1936064370245525</c:v>
                </c:pt>
                <c:pt idx="88">
                  <c:v>3.0820481043192398</c:v>
                </c:pt>
                <c:pt idx="89">
                  <c:v>2.8852003768752601</c:v>
                </c:pt>
                <c:pt idx="90">
                  <c:v>3.3694390140952457</c:v>
                </c:pt>
                <c:pt idx="91">
                  <c:v>2.6830988618378999</c:v>
                </c:pt>
                <c:pt idx="92">
                  <c:v>3.6378272706719232</c:v>
                </c:pt>
                <c:pt idx="93">
                  <c:v>4.0978094670991814</c:v>
                </c:pt>
                <c:pt idx="94">
                  <c:v>3.3904541644685695</c:v>
                </c:pt>
                <c:pt idx="95">
                  <c:v>3.0472840883398575</c:v>
                </c:pt>
                <c:pt idx="96">
                  <c:v>3.416723102435125</c:v>
                </c:pt>
                <c:pt idx="97">
                  <c:v>2.9357257556346017</c:v>
                </c:pt>
                <c:pt idx="98">
                  <c:v>3.59780946709918</c:v>
                </c:pt>
                <c:pt idx="99">
                  <c:v>3.3746928016885889</c:v>
                </c:pt>
                <c:pt idx="100">
                  <c:v>3.08406060149309</c:v>
                </c:pt>
                <c:pt idx="101">
                  <c:v>2.7946571945432144</c:v>
                </c:pt>
                <c:pt idx="102">
                  <c:v>2.6693499962318183</c:v>
                </c:pt>
                <c:pt idx="103">
                  <c:v>3.3451825733025347</c:v>
                </c:pt>
                <c:pt idx="104">
                  <c:v>2.5978094670991836</c:v>
                </c:pt>
                <c:pt idx="105">
                  <c:v>3.8451825733025351</c:v>
                </c:pt>
                <c:pt idx="106">
                  <c:v>2.8399287857092448</c:v>
                </c:pt>
                <c:pt idx="107">
                  <c:v>3.137827270671889</c:v>
                </c:pt>
                <c:pt idx="108">
                  <c:v>1.8504363608958625</c:v>
                </c:pt>
                <c:pt idx="109">
                  <c:v>1.7283704530039166</c:v>
                </c:pt>
                <c:pt idx="110">
                  <c:v>1.1220659078919444</c:v>
                </c:pt>
                <c:pt idx="111">
                  <c:v>1.0157613627799427</c:v>
                </c:pt>
                <c:pt idx="112">
                  <c:v>1.0105075751866515</c:v>
                </c:pt>
                <c:pt idx="113">
                  <c:v>0.4042030300746462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55-4DB9-8DE3-97AFC9E99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.1000000000000001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353852891273814"/>
              <c:y val="0.91812314317600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4129578651214845E-2"/>
              <c:y val="0.301175305825287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5073447472393895"/>
          <c:y val="3.5998484848484849E-2"/>
          <c:w val="0.14133323814211202"/>
          <c:h val="0.27627338322992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1277026205739"/>
          <c:y val="2.3962110743224234E-2"/>
          <c:w val="0.79323374208538888"/>
          <c:h val="0.8253758474536973"/>
        </c:manualLayout>
      </c:layout>
      <c:scatterChart>
        <c:scatterStyle val="smoothMarker"/>
        <c:varyColors val="0"/>
        <c:ser>
          <c:idx val="5"/>
          <c:order val="0"/>
          <c:tx>
            <c:v>700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'[1]2(A)'!$BU$4:$BU$231</c:f>
                <c:numCache>
                  <c:formatCode>General</c:formatCode>
                  <c:ptCount val="228"/>
                  <c:pt idx="0">
                    <c:v>0.66239488726273543</c:v>
                  </c:pt>
                  <c:pt idx="1">
                    <c:v>0.12166436704825735</c:v>
                  </c:pt>
                  <c:pt idx="2">
                    <c:v>0.10814610404289585</c:v>
                  </c:pt>
                  <c:pt idx="3">
                    <c:v>4.0554789016086806E-2</c:v>
                  </c:pt>
                  <c:pt idx="4">
                    <c:v>9.4627841037534799E-2</c:v>
                  </c:pt>
                  <c:pt idx="5">
                    <c:v>0.17573741906970639</c:v>
                  </c:pt>
                  <c:pt idx="6">
                    <c:v>0.21629220808578861</c:v>
                  </c:pt>
                  <c:pt idx="7">
                    <c:v>0.24332873409651473</c:v>
                  </c:pt>
                  <c:pt idx="8">
                    <c:v>5.4073052021448867E-2</c:v>
                  </c:pt>
                  <c:pt idx="9">
                    <c:v>0.12166436704825744</c:v>
                  </c:pt>
                  <c:pt idx="10">
                    <c:v>1.4934244736205523E-2</c:v>
                  </c:pt>
                  <c:pt idx="11">
                    <c:v>0.22981047109115313</c:v>
                  </c:pt>
                  <c:pt idx="12">
                    <c:v>1.3518263005361667E-2</c:v>
                  </c:pt>
                  <c:pt idx="13">
                    <c:v>0.16221915606434437</c:v>
                  </c:pt>
                  <c:pt idx="14">
                    <c:v>9.4627841037534091E-2</c:v>
                  </c:pt>
                  <c:pt idx="15">
                    <c:v>1.3518263005359313E-2</c:v>
                  </c:pt>
                  <c:pt idx="16">
                    <c:v>0.31092004912332272</c:v>
                  </c:pt>
                  <c:pt idx="17">
                    <c:v>0.17573741906970627</c:v>
                  </c:pt>
                  <c:pt idx="18">
                    <c:v>0.14870089305898268</c:v>
                  </c:pt>
                  <c:pt idx="19">
                    <c:v>1.3518263005361589E-2</c:v>
                  </c:pt>
                  <c:pt idx="20">
                    <c:v>4.0554789016087354E-2</c:v>
                  </c:pt>
                  <c:pt idx="21">
                    <c:v>0.16221915606434231</c:v>
                  </c:pt>
                  <c:pt idx="22">
                    <c:v>0.14870089305898268</c:v>
                  </c:pt>
                  <c:pt idx="23">
                    <c:v>4.0554789016085079E-2</c:v>
                  </c:pt>
                  <c:pt idx="24">
                    <c:v>0.17573741906970436</c:v>
                  </c:pt>
                  <c:pt idx="25">
                    <c:v>0.2433287340965129</c:v>
                  </c:pt>
                  <c:pt idx="26">
                    <c:v>0.21629220808578656</c:v>
                  </c:pt>
                  <c:pt idx="27">
                    <c:v>0.21629220808579375</c:v>
                  </c:pt>
                  <c:pt idx="28">
                    <c:v>1.3518263005364023E-2</c:v>
                  </c:pt>
                  <c:pt idx="29">
                    <c:v>0.18925568207506713</c:v>
                  </c:pt>
                  <c:pt idx="30">
                    <c:v>0.44610267917694679</c:v>
                  </c:pt>
                  <c:pt idx="31">
                    <c:v>0.36499310114477695</c:v>
                  </c:pt>
                  <c:pt idx="32">
                    <c:v>0.14870089305897968</c:v>
                  </c:pt>
                  <c:pt idx="33">
                    <c:v>0.12166436704825735</c:v>
                  </c:pt>
                  <c:pt idx="34">
                    <c:v>2.7036526010723334E-2</c:v>
                  </c:pt>
                  <c:pt idx="35">
                    <c:v>5.4073052021446508E-2</c:v>
                  </c:pt>
                  <c:pt idx="36">
                    <c:v>0.28388352311260734</c:v>
                  </c:pt>
                  <c:pt idx="37">
                    <c:v>5.4073052021451455E-2</c:v>
                  </c:pt>
                  <c:pt idx="38">
                    <c:v>0.22981047109116087</c:v>
                  </c:pt>
                  <c:pt idx="39">
                    <c:v>0.14870089305897521</c:v>
                  </c:pt>
                  <c:pt idx="40">
                    <c:v>5.4073052021451455E-2</c:v>
                  </c:pt>
                  <c:pt idx="41">
                    <c:v>0.12166436704826222</c:v>
                  </c:pt>
                  <c:pt idx="42">
                    <c:v>0.13518263005361711</c:v>
                  </c:pt>
                  <c:pt idx="43">
                    <c:v>1.3518263005364023E-2</c:v>
                  </c:pt>
                  <c:pt idx="44">
                    <c:v>0.13518263005361675</c:v>
                  </c:pt>
                  <c:pt idx="45">
                    <c:v>2.7036526010723334E-2</c:v>
                  </c:pt>
                  <c:pt idx="46">
                    <c:v>0.10814610404289812</c:v>
                  </c:pt>
                  <c:pt idx="47">
                    <c:v>6.759131502680582E-2</c:v>
                  </c:pt>
                  <c:pt idx="48">
                    <c:v>2.7036526010728278E-2</c:v>
                  </c:pt>
                  <c:pt idx="49">
                    <c:v>6.7591315026810761E-2</c:v>
                  </c:pt>
                  <c:pt idx="50">
                    <c:v>0.13518263005362147</c:v>
                  </c:pt>
                  <c:pt idx="51">
                    <c:v>0.52721225720911691</c:v>
                  </c:pt>
                  <c:pt idx="52">
                    <c:v>6.7591315026810844E-2</c:v>
                  </c:pt>
                  <c:pt idx="53">
                    <c:v>0.16221915606434437</c:v>
                  </c:pt>
                  <c:pt idx="54">
                    <c:v>4.8698183706588758E-15</c:v>
                  </c:pt>
                  <c:pt idx="55">
                    <c:v>9.4627841037534022E-2</c:v>
                  </c:pt>
                  <c:pt idx="56">
                    <c:v>4.0554789016082643E-2</c:v>
                  </c:pt>
                  <c:pt idx="57">
                    <c:v>8.1109578032170004E-2</c:v>
                  </c:pt>
                  <c:pt idx="58">
                    <c:v>1.3518263005359313E-2</c:v>
                  </c:pt>
                  <c:pt idx="59">
                    <c:v>5.4073052021441956E-2</c:v>
                  </c:pt>
                  <c:pt idx="60">
                    <c:v>0.16221915606433068</c:v>
                  </c:pt>
                  <c:pt idx="61">
                    <c:v>5.4073052021446744E-2</c:v>
                  </c:pt>
                  <c:pt idx="62">
                    <c:v>0.28388352311259324</c:v>
                  </c:pt>
                  <c:pt idx="63">
                    <c:v>0.1622191560643389</c:v>
                  </c:pt>
                  <c:pt idx="64">
                    <c:v>1.3518263005368732E-2</c:v>
                  </c:pt>
                  <c:pt idx="65">
                    <c:v>2.7036526010718546E-2</c:v>
                  </c:pt>
                  <c:pt idx="66">
                    <c:v>0.17573741906969867</c:v>
                  </c:pt>
                  <c:pt idx="67">
                    <c:v>0.13518263005361136</c:v>
                  </c:pt>
                  <c:pt idx="68">
                    <c:v>1.3518263005359233E-2</c:v>
                  </c:pt>
                  <c:pt idx="69">
                    <c:v>0.28388352311259285</c:v>
                  </c:pt>
                  <c:pt idx="70">
                    <c:v>2.7036526010728121E-2</c:v>
                  </c:pt>
                  <c:pt idx="71">
                    <c:v>6.7591315026815632E-2</c:v>
                  </c:pt>
                  <c:pt idx="72">
                    <c:v>0.12166436704825256</c:v>
                  </c:pt>
                  <c:pt idx="73">
                    <c:v>2.7036526010718466E-2</c:v>
                  </c:pt>
                  <c:pt idx="74">
                    <c:v>0.16221915606434026</c:v>
                  </c:pt>
                  <c:pt idx="75">
                    <c:v>4.0554789016087514E-2</c:v>
                  </c:pt>
                  <c:pt idx="76">
                    <c:v>4.0554789016087354E-2</c:v>
                  </c:pt>
                  <c:pt idx="77">
                    <c:v>0.16221915606434917</c:v>
                  </c:pt>
                  <c:pt idx="78">
                    <c:v>4.0554789016087354E-2</c:v>
                  </c:pt>
                  <c:pt idx="79">
                    <c:v>6.7591315026805973E-2</c:v>
                  </c:pt>
                  <c:pt idx="80">
                    <c:v>5.4073052021437092E-2</c:v>
                  </c:pt>
                  <c:pt idx="81">
                    <c:v>8.1109578032165217E-2</c:v>
                  </c:pt>
                  <c:pt idx="82">
                    <c:v>2.7036526010728121E-2</c:v>
                  </c:pt>
                  <c:pt idx="83">
                    <c:v>2.7036526010718466E-2</c:v>
                  </c:pt>
                  <c:pt idx="84">
                    <c:v>4.0554789016097013E-2</c:v>
                  </c:pt>
                  <c:pt idx="85">
                    <c:v>6.7591315026805904E-2</c:v>
                  </c:pt>
                  <c:pt idx="86">
                    <c:v>5.4073052021465819E-2</c:v>
                  </c:pt>
                  <c:pt idx="87">
                    <c:v>0.17573741906969867</c:v>
                  </c:pt>
                  <c:pt idx="88">
                    <c:v>0.1757374190696892</c:v>
                  </c:pt>
                  <c:pt idx="89">
                    <c:v>9.462784103751494E-2</c:v>
                  </c:pt>
                  <c:pt idx="90">
                    <c:v>1.3518263005378546E-2</c:v>
                  </c:pt>
                  <c:pt idx="91">
                    <c:v>6.7591315026815563E-2</c:v>
                  </c:pt>
                  <c:pt idx="92">
                    <c:v>0.14870089305897072</c:v>
                  </c:pt>
                  <c:pt idx="93">
                    <c:v>5.4073052021465895E-2</c:v>
                  </c:pt>
                  <c:pt idx="94">
                    <c:v>0.21629220808579633</c:v>
                  </c:pt>
                  <c:pt idx="95">
                    <c:v>1.3518263005359311E-2</c:v>
                  </c:pt>
                  <c:pt idx="96">
                    <c:v>5.4073052021456243E-2</c:v>
                  </c:pt>
                  <c:pt idx="97">
                    <c:v>0.10814610404290299</c:v>
                  </c:pt>
                  <c:pt idx="98">
                    <c:v>4.0554789016087354E-2</c:v>
                  </c:pt>
                  <c:pt idx="99">
                    <c:v>0.17573741906969931</c:v>
                  </c:pt>
                  <c:pt idx="100">
                    <c:v>0.25684699710187409</c:v>
                  </c:pt>
                  <c:pt idx="101">
                    <c:v>5.4073052021465819E-2</c:v>
                  </c:pt>
                  <c:pt idx="102">
                    <c:v>0.12166436704826222</c:v>
                  </c:pt>
                  <c:pt idx="103">
                    <c:v>5.4073052021456243E-2</c:v>
                  </c:pt>
                  <c:pt idx="104">
                    <c:v>6.7591315026805904E-2</c:v>
                  </c:pt>
                  <c:pt idx="105">
                    <c:v>1.351826300536881E-2</c:v>
                  </c:pt>
                  <c:pt idx="106">
                    <c:v>1.3518263005359233E-2</c:v>
                  </c:pt>
                  <c:pt idx="107">
                    <c:v>5.4073052021456243E-2</c:v>
                  </c:pt>
                  <c:pt idx="108">
                    <c:v>0.14870089305898043</c:v>
                  </c:pt>
                  <c:pt idx="109">
                    <c:v>0.28388352311261167</c:v>
                  </c:pt>
                  <c:pt idx="110">
                    <c:v>6.7591315026796328E-2</c:v>
                  </c:pt>
                  <c:pt idx="111">
                    <c:v>4.0554789016087354E-2</c:v>
                  </c:pt>
                  <c:pt idx="112">
                    <c:v>1.3518263005349578E-2</c:v>
                  </c:pt>
                  <c:pt idx="113">
                    <c:v>8.1109578032184368E-2</c:v>
                  </c:pt>
                  <c:pt idx="114">
                    <c:v>4.0554789016096937E-2</c:v>
                  </c:pt>
                  <c:pt idx="115">
                    <c:v>1.3518263005349734E-2</c:v>
                  </c:pt>
                  <c:pt idx="116">
                    <c:v>0.12166436704825265</c:v>
                  </c:pt>
                  <c:pt idx="117">
                    <c:v>9.4627841037534091E-2</c:v>
                  </c:pt>
                  <c:pt idx="118">
                    <c:v>5.4073052021437008E-2</c:v>
                  </c:pt>
                  <c:pt idx="119">
                    <c:v>0.1216643670482528</c:v>
                  </c:pt>
                  <c:pt idx="120">
                    <c:v>5.4073052021437008E-2</c:v>
                  </c:pt>
                  <c:pt idx="121">
                    <c:v>1.351826300536889E-2</c:v>
                  </c:pt>
                  <c:pt idx="122">
                    <c:v>0.17573741906969867</c:v>
                  </c:pt>
                  <c:pt idx="123">
                    <c:v>4.0554789016077619E-2</c:v>
                  </c:pt>
                  <c:pt idx="124">
                    <c:v>0.10814610404289328</c:v>
                  </c:pt>
                  <c:pt idx="125">
                    <c:v>8.1109578032165217E-2</c:v>
                  </c:pt>
                  <c:pt idx="126">
                    <c:v>0.12166436704824368</c:v>
                  </c:pt>
                  <c:pt idx="127">
                    <c:v>0.18925568207507798</c:v>
                  </c:pt>
                  <c:pt idx="128">
                    <c:v>0.10814610404289333</c:v>
                  </c:pt>
                  <c:pt idx="129">
                    <c:v>5.4073052021456319E-2</c:v>
                  </c:pt>
                  <c:pt idx="130">
                    <c:v>0.24332873409650516</c:v>
                  </c:pt>
                  <c:pt idx="131">
                    <c:v>0.10814610404289333</c:v>
                  </c:pt>
                  <c:pt idx="132">
                    <c:v>4.0554789016087514E-2</c:v>
                  </c:pt>
                  <c:pt idx="133">
                    <c:v>2.7036526010718466E-2</c:v>
                  </c:pt>
                  <c:pt idx="134">
                    <c:v>2.7036526010718466E-2</c:v>
                  </c:pt>
                  <c:pt idx="135">
                    <c:v>8.1109578032194096E-2</c:v>
                  </c:pt>
                  <c:pt idx="136">
                    <c:v>0.10814610404291257</c:v>
                  </c:pt>
                  <c:pt idx="137">
                    <c:v>0.12166436704826193</c:v>
                  </c:pt>
                  <c:pt idx="138">
                    <c:v>8.1109578032174778E-2</c:v>
                  </c:pt>
                  <c:pt idx="139">
                    <c:v>9.4627841037543681E-2</c:v>
                  </c:pt>
                  <c:pt idx="140">
                    <c:v>6.7591315026825124E-2</c:v>
                  </c:pt>
                  <c:pt idx="141">
                    <c:v>2.703652601073778E-2</c:v>
                  </c:pt>
                  <c:pt idx="142">
                    <c:v>0.10814610404291257</c:v>
                  </c:pt>
                  <c:pt idx="143">
                    <c:v>0.22981047109115554</c:v>
                  </c:pt>
                  <c:pt idx="144">
                    <c:v>0</c:v>
                  </c:pt>
                  <c:pt idx="145">
                    <c:v>1.9155127995942056E-14</c:v>
                  </c:pt>
                  <c:pt idx="146">
                    <c:v>4.0554789016106513E-2</c:v>
                  </c:pt>
                  <c:pt idx="147">
                    <c:v>4.0554789016087354E-2</c:v>
                  </c:pt>
                  <c:pt idx="148">
                    <c:v>6.7591315026805973E-2</c:v>
                  </c:pt>
                  <c:pt idx="149">
                    <c:v>4.0554789016087438E-2</c:v>
                  </c:pt>
                  <c:pt idx="150">
                    <c:v>4.0554789016087438E-2</c:v>
                  </c:pt>
                  <c:pt idx="151">
                    <c:v>0.10814610404289328</c:v>
                  </c:pt>
                  <c:pt idx="152">
                    <c:v>0.16221915606434917</c:v>
                  </c:pt>
                  <c:pt idx="153">
                    <c:v>1.3518263005349734E-2</c:v>
                  </c:pt>
                  <c:pt idx="154">
                    <c:v>1.3518263005349656E-2</c:v>
                  </c:pt>
                  <c:pt idx="155">
                    <c:v>1.3518263005349656E-2</c:v>
                  </c:pt>
                  <c:pt idx="156">
                    <c:v>0.12166436704824277</c:v>
                  </c:pt>
                  <c:pt idx="157">
                    <c:v>9.4627841037543681E-2</c:v>
                  </c:pt>
                  <c:pt idx="158">
                    <c:v>2.7036526010718546E-2</c:v>
                  </c:pt>
                  <c:pt idx="159">
                    <c:v>0.16221915606434983</c:v>
                  </c:pt>
                  <c:pt idx="160">
                    <c:v>0.10814610404289333</c:v>
                  </c:pt>
                  <c:pt idx="161">
                    <c:v>1.3518263005349734E-2</c:v>
                  </c:pt>
                  <c:pt idx="162">
                    <c:v>0.16221915606436901</c:v>
                  </c:pt>
                  <c:pt idx="163">
                    <c:v>6.7591315026786739E-2</c:v>
                  </c:pt>
                  <c:pt idx="164">
                    <c:v>4.0554789016106589E-2</c:v>
                  </c:pt>
                  <c:pt idx="165">
                    <c:v>1.3518263005349656E-2</c:v>
                  </c:pt>
                  <c:pt idx="166">
                    <c:v>0.16221915606432999</c:v>
                  </c:pt>
                  <c:pt idx="167">
                    <c:v>4.0554789016068203E-2</c:v>
                  </c:pt>
                  <c:pt idx="168">
                    <c:v>6.7591315026806056E-2</c:v>
                  </c:pt>
                  <c:pt idx="169">
                    <c:v>9.4627841037543681E-2</c:v>
                  </c:pt>
                  <c:pt idx="170">
                    <c:v>0.10814610404289333</c:v>
                  </c:pt>
                  <c:pt idx="171">
                    <c:v>8.1109578032155627E-2</c:v>
                  </c:pt>
                  <c:pt idx="172">
                    <c:v>9.4627841037524529E-2</c:v>
                  </c:pt>
                  <c:pt idx="173">
                    <c:v>8.1109578032174862E-2</c:v>
                  </c:pt>
                  <c:pt idx="174">
                    <c:v>5.4073052021456319E-2</c:v>
                  </c:pt>
                  <c:pt idx="175">
                    <c:v>5.4073052021437008E-2</c:v>
                  </c:pt>
                  <c:pt idx="176">
                    <c:v>6.7591315026786739E-2</c:v>
                  </c:pt>
                  <c:pt idx="177">
                    <c:v>2.7036526010737701E-2</c:v>
                  </c:pt>
                  <c:pt idx="178">
                    <c:v>6.7591315026805904E-2</c:v>
                  </c:pt>
                  <c:pt idx="179">
                    <c:v>0</c:v>
                  </c:pt>
                  <c:pt idx="180">
                    <c:v>5.4073052021456243E-2</c:v>
                  </c:pt>
                  <c:pt idx="181">
                    <c:v>0.1216643670482811</c:v>
                  </c:pt>
                  <c:pt idx="182">
                    <c:v>1.3518263005388043E-2</c:v>
                  </c:pt>
                  <c:pt idx="183">
                    <c:v>0.14870089305898043</c:v>
                  </c:pt>
                  <c:pt idx="184">
                    <c:v>8.1109578032194027E-2</c:v>
                  </c:pt>
                  <c:pt idx="185">
                    <c:v>0.13518263005363107</c:v>
                  </c:pt>
                  <c:pt idx="186">
                    <c:v>1.3518263005349656E-2</c:v>
                  </c:pt>
                  <c:pt idx="187">
                    <c:v>4.0554789016087514E-2</c:v>
                  </c:pt>
                  <c:pt idx="188">
                    <c:v>1.9233792831725164E-14</c:v>
                  </c:pt>
                  <c:pt idx="189">
                    <c:v>2.7036526010718622E-2</c:v>
                  </c:pt>
                  <c:pt idx="190">
                    <c:v>0.12166436704826102</c:v>
                  </c:pt>
                  <c:pt idx="191">
                    <c:v>8.1109578032174862E-2</c:v>
                  </c:pt>
                  <c:pt idx="192">
                    <c:v>0.12166436704826193</c:v>
                  </c:pt>
                  <c:pt idx="193">
                    <c:v>0.12166436704824299</c:v>
                  </c:pt>
                  <c:pt idx="194">
                    <c:v>5.4073052021456243E-2</c:v>
                  </c:pt>
                  <c:pt idx="195">
                    <c:v>6.7591315026805973E-2</c:v>
                  </c:pt>
                  <c:pt idx="196">
                    <c:v>0.14870089305898118</c:v>
                  </c:pt>
                  <c:pt idx="197">
                    <c:v>2.7036526010718546E-2</c:v>
                  </c:pt>
                  <c:pt idx="198">
                    <c:v>0.16221915606434917</c:v>
                  </c:pt>
                  <c:pt idx="199">
                    <c:v>0</c:v>
                  </c:pt>
                  <c:pt idx="200">
                    <c:v>2.703652601073778E-2</c:v>
                  </c:pt>
                  <c:pt idx="201">
                    <c:v>9.4627841037505211E-2</c:v>
                  </c:pt>
                  <c:pt idx="202">
                    <c:v>8.1109578032194096E-2</c:v>
                  </c:pt>
                  <c:pt idx="203">
                    <c:v>4.055478901606812E-2</c:v>
                  </c:pt>
                  <c:pt idx="204">
                    <c:v>0.16221915606436832</c:v>
                  </c:pt>
                  <c:pt idx="205">
                    <c:v>6.7591315026805973E-2</c:v>
                  </c:pt>
                  <c:pt idx="206">
                    <c:v>1.351826300536881E-2</c:v>
                  </c:pt>
                  <c:pt idx="207">
                    <c:v>1.351826300536881E-2</c:v>
                  </c:pt>
                  <c:pt idx="208">
                    <c:v>6.7591315026786739E-2</c:v>
                  </c:pt>
                  <c:pt idx="209">
                    <c:v>0.10814610404291257</c:v>
                  </c:pt>
                  <c:pt idx="210">
                    <c:v>0.21629220808578656</c:v>
                  </c:pt>
                  <c:pt idx="211">
                    <c:v>6.7591315026805904E-2</c:v>
                  </c:pt>
                  <c:pt idx="212">
                    <c:v>0.21629220808578656</c:v>
                  </c:pt>
                  <c:pt idx="213">
                    <c:v>2.7036526010718466E-2</c:v>
                  </c:pt>
                  <c:pt idx="214">
                    <c:v>8.1109578032174709E-2</c:v>
                  </c:pt>
                  <c:pt idx="215">
                    <c:v>5.4073052021456319E-2</c:v>
                  </c:pt>
                  <c:pt idx="216">
                    <c:v>0.18925568207506713</c:v>
                  </c:pt>
                  <c:pt idx="217">
                    <c:v>0.10814610404289333</c:v>
                  </c:pt>
                  <c:pt idx="218">
                    <c:v>0.16221915606435122</c:v>
                  </c:pt>
                  <c:pt idx="219">
                    <c:v>5.4073052021456403E-2</c:v>
                  </c:pt>
                  <c:pt idx="220">
                    <c:v>1.3518263005349656E-2</c:v>
                  </c:pt>
                  <c:pt idx="221">
                    <c:v>0</c:v>
                  </c:pt>
                  <c:pt idx="222">
                    <c:v>0.16221915606432999</c:v>
                  </c:pt>
                  <c:pt idx="223">
                    <c:v>0.16221915606432932</c:v>
                  </c:pt>
                  <c:pt idx="224">
                    <c:v>6.7591315026805904E-2</c:v>
                  </c:pt>
                  <c:pt idx="225">
                    <c:v>0.13518263005361136</c:v>
                  </c:pt>
                  <c:pt idx="226">
                    <c:v>1.3518263005368847E-2</c:v>
                  </c:pt>
                  <c:pt idx="227">
                    <c:v>0.10814610404291254</c:v>
                  </c:pt>
                </c:numCache>
              </c:numRef>
            </c:plus>
            <c:minus>
              <c:numRef>
                <c:f>'[1]2(A)'!$BU$4:$BU$231</c:f>
                <c:numCache>
                  <c:formatCode>General</c:formatCode>
                  <c:ptCount val="228"/>
                  <c:pt idx="0">
                    <c:v>0.66239488726273543</c:v>
                  </c:pt>
                  <c:pt idx="1">
                    <c:v>0.12166436704825735</c:v>
                  </c:pt>
                  <c:pt idx="2">
                    <c:v>0.10814610404289585</c:v>
                  </c:pt>
                  <c:pt idx="3">
                    <c:v>4.0554789016086806E-2</c:v>
                  </c:pt>
                  <c:pt idx="4">
                    <c:v>9.4627841037534799E-2</c:v>
                  </c:pt>
                  <c:pt idx="5">
                    <c:v>0.17573741906970639</c:v>
                  </c:pt>
                  <c:pt idx="6">
                    <c:v>0.21629220808578861</c:v>
                  </c:pt>
                  <c:pt idx="7">
                    <c:v>0.24332873409651473</c:v>
                  </c:pt>
                  <c:pt idx="8">
                    <c:v>5.4073052021448867E-2</c:v>
                  </c:pt>
                  <c:pt idx="9">
                    <c:v>0.12166436704825744</c:v>
                  </c:pt>
                  <c:pt idx="10">
                    <c:v>1.4934244736205523E-2</c:v>
                  </c:pt>
                  <c:pt idx="11">
                    <c:v>0.22981047109115313</c:v>
                  </c:pt>
                  <c:pt idx="12">
                    <c:v>1.3518263005361667E-2</c:v>
                  </c:pt>
                  <c:pt idx="13">
                    <c:v>0.16221915606434437</c:v>
                  </c:pt>
                  <c:pt idx="14">
                    <c:v>9.4627841037534091E-2</c:v>
                  </c:pt>
                  <c:pt idx="15">
                    <c:v>1.3518263005359313E-2</c:v>
                  </c:pt>
                  <c:pt idx="16">
                    <c:v>0.31092004912332272</c:v>
                  </c:pt>
                  <c:pt idx="17">
                    <c:v>0.17573741906970627</c:v>
                  </c:pt>
                  <c:pt idx="18">
                    <c:v>0.14870089305898268</c:v>
                  </c:pt>
                  <c:pt idx="19">
                    <c:v>1.3518263005361589E-2</c:v>
                  </c:pt>
                  <c:pt idx="20">
                    <c:v>4.0554789016087354E-2</c:v>
                  </c:pt>
                  <c:pt idx="21">
                    <c:v>0.16221915606434231</c:v>
                  </c:pt>
                  <c:pt idx="22">
                    <c:v>0.14870089305898268</c:v>
                  </c:pt>
                  <c:pt idx="23">
                    <c:v>4.0554789016085079E-2</c:v>
                  </c:pt>
                  <c:pt idx="24">
                    <c:v>0.17573741906970436</c:v>
                  </c:pt>
                  <c:pt idx="25">
                    <c:v>0.2433287340965129</c:v>
                  </c:pt>
                  <c:pt idx="26">
                    <c:v>0.21629220808578656</c:v>
                  </c:pt>
                  <c:pt idx="27">
                    <c:v>0.21629220808579375</c:v>
                  </c:pt>
                  <c:pt idx="28">
                    <c:v>1.3518263005364023E-2</c:v>
                  </c:pt>
                  <c:pt idx="29">
                    <c:v>0.18925568207506713</c:v>
                  </c:pt>
                  <c:pt idx="30">
                    <c:v>0.44610267917694679</c:v>
                  </c:pt>
                  <c:pt idx="31">
                    <c:v>0.36499310114477695</c:v>
                  </c:pt>
                  <c:pt idx="32">
                    <c:v>0.14870089305897968</c:v>
                  </c:pt>
                  <c:pt idx="33">
                    <c:v>0.12166436704825735</c:v>
                  </c:pt>
                  <c:pt idx="34">
                    <c:v>2.7036526010723334E-2</c:v>
                  </c:pt>
                  <c:pt idx="35">
                    <c:v>5.4073052021446508E-2</c:v>
                  </c:pt>
                  <c:pt idx="36">
                    <c:v>0.28388352311260734</c:v>
                  </c:pt>
                  <c:pt idx="37">
                    <c:v>5.4073052021451455E-2</c:v>
                  </c:pt>
                  <c:pt idx="38">
                    <c:v>0.22981047109116087</c:v>
                  </c:pt>
                  <c:pt idx="39">
                    <c:v>0.14870089305897521</c:v>
                  </c:pt>
                  <c:pt idx="40">
                    <c:v>5.4073052021451455E-2</c:v>
                  </c:pt>
                  <c:pt idx="41">
                    <c:v>0.12166436704826222</c:v>
                  </c:pt>
                  <c:pt idx="42">
                    <c:v>0.13518263005361711</c:v>
                  </c:pt>
                  <c:pt idx="43">
                    <c:v>1.3518263005364023E-2</c:v>
                  </c:pt>
                  <c:pt idx="44">
                    <c:v>0.13518263005361675</c:v>
                  </c:pt>
                  <c:pt idx="45">
                    <c:v>2.7036526010723334E-2</c:v>
                  </c:pt>
                  <c:pt idx="46">
                    <c:v>0.10814610404289812</c:v>
                  </c:pt>
                  <c:pt idx="47">
                    <c:v>6.759131502680582E-2</c:v>
                  </c:pt>
                  <c:pt idx="48">
                    <c:v>2.7036526010728278E-2</c:v>
                  </c:pt>
                  <c:pt idx="49">
                    <c:v>6.7591315026810761E-2</c:v>
                  </c:pt>
                  <c:pt idx="50">
                    <c:v>0.13518263005362147</c:v>
                  </c:pt>
                  <c:pt idx="51">
                    <c:v>0.52721225720911691</c:v>
                  </c:pt>
                  <c:pt idx="52">
                    <c:v>6.7591315026810844E-2</c:v>
                  </c:pt>
                  <c:pt idx="53">
                    <c:v>0.16221915606434437</c:v>
                  </c:pt>
                  <c:pt idx="54">
                    <c:v>4.8698183706588758E-15</c:v>
                  </c:pt>
                  <c:pt idx="55">
                    <c:v>9.4627841037534022E-2</c:v>
                  </c:pt>
                  <c:pt idx="56">
                    <c:v>4.0554789016082643E-2</c:v>
                  </c:pt>
                  <c:pt idx="57">
                    <c:v>8.1109578032170004E-2</c:v>
                  </c:pt>
                  <c:pt idx="58">
                    <c:v>1.3518263005359313E-2</c:v>
                  </c:pt>
                  <c:pt idx="59">
                    <c:v>5.4073052021441956E-2</c:v>
                  </c:pt>
                  <c:pt idx="60">
                    <c:v>0.16221915606433068</c:v>
                  </c:pt>
                  <c:pt idx="61">
                    <c:v>5.4073052021446744E-2</c:v>
                  </c:pt>
                  <c:pt idx="62">
                    <c:v>0.28388352311259324</c:v>
                  </c:pt>
                  <c:pt idx="63">
                    <c:v>0.1622191560643389</c:v>
                  </c:pt>
                  <c:pt idx="64">
                    <c:v>1.3518263005368732E-2</c:v>
                  </c:pt>
                  <c:pt idx="65">
                    <c:v>2.7036526010718546E-2</c:v>
                  </c:pt>
                  <c:pt idx="66">
                    <c:v>0.17573741906969867</c:v>
                  </c:pt>
                  <c:pt idx="67">
                    <c:v>0.13518263005361136</c:v>
                  </c:pt>
                  <c:pt idx="68">
                    <c:v>1.3518263005359233E-2</c:v>
                  </c:pt>
                  <c:pt idx="69">
                    <c:v>0.28388352311259285</c:v>
                  </c:pt>
                  <c:pt idx="70">
                    <c:v>2.7036526010728121E-2</c:v>
                  </c:pt>
                  <c:pt idx="71">
                    <c:v>6.7591315026815632E-2</c:v>
                  </c:pt>
                  <c:pt idx="72">
                    <c:v>0.12166436704825256</c:v>
                  </c:pt>
                  <c:pt idx="73">
                    <c:v>2.7036526010718466E-2</c:v>
                  </c:pt>
                  <c:pt idx="74">
                    <c:v>0.16221915606434026</c:v>
                  </c:pt>
                  <c:pt idx="75">
                    <c:v>4.0554789016087514E-2</c:v>
                  </c:pt>
                  <c:pt idx="76">
                    <c:v>4.0554789016087354E-2</c:v>
                  </c:pt>
                  <c:pt idx="77">
                    <c:v>0.16221915606434917</c:v>
                  </c:pt>
                  <c:pt idx="78">
                    <c:v>4.0554789016087354E-2</c:v>
                  </c:pt>
                  <c:pt idx="79">
                    <c:v>6.7591315026805973E-2</c:v>
                  </c:pt>
                  <c:pt idx="80">
                    <c:v>5.4073052021437092E-2</c:v>
                  </c:pt>
                  <c:pt idx="81">
                    <c:v>8.1109578032165217E-2</c:v>
                  </c:pt>
                  <c:pt idx="82">
                    <c:v>2.7036526010728121E-2</c:v>
                  </c:pt>
                  <c:pt idx="83">
                    <c:v>2.7036526010718466E-2</c:v>
                  </c:pt>
                  <c:pt idx="84">
                    <c:v>4.0554789016097013E-2</c:v>
                  </c:pt>
                  <c:pt idx="85">
                    <c:v>6.7591315026805904E-2</c:v>
                  </c:pt>
                  <c:pt idx="86">
                    <c:v>5.4073052021465819E-2</c:v>
                  </c:pt>
                  <c:pt idx="87">
                    <c:v>0.17573741906969867</c:v>
                  </c:pt>
                  <c:pt idx="88">
                    <c:v>0.1757374190696892</c:v>
                  </c:pt>
                  <c:pt idx="89">
                    <c:v>9.462784103751494E-2</c:v>
                  </c:pt>
                  <c:pt idx="90">
                    <c:v>1.3518263005378546E-2</c:v>
                  </c:pt>
                  <c:pt idx="91">
                    <c:v>6.7591315026815563E-2</c:v>
                  </c:pt>
                  <c:pt idx="92">
                    <c:v>0.14870089305897072</c:v>
                  </c:pt>
                  <c:pt idx="93">
                    <c:v>5.4073052021465895E-2</c:v>
                  </c:pt>
                  <c:pt idx="94">
                    <c:v>0.21629220808579633</c:v>
                  </c:pt>
                  <c:pt idx="95">
                    <c:v>1.3518263005359311E-2</c:v>
                  </c:pt>
                  <c:pt idx="96">
                    <c:v>5.4073052021456243E-2</c:v>
                  </c:pt>
                  <c:pt idx="97">
                    <c:v>0.10814610404290299</c:v>
                  </c:pt>
                  <c:pt idx="98">
                    <c:v>4.0554789016087354E-2</c:v>
                  </c:pt>
                  <c:pt idx="99">
                    <c:v>0.17573741906969931</c:v>
                  </c:pt>
                  <c:pt idx="100">
                    <c:v>0.25684699710187409</c:v>
                  </c:pt>
                  <c:pt idx="101">
                    <c:v>5.4073052021465819E-2</c:v>
                  </c:pt>
                  <c:pt idx="102">
                    <c:v>0.12166436704826222</c:v>
                  </c:pt>
                  <c:pt idx="103">
                    <c:v>5.4073052021456243E-2</c:v>
                  </c:pt>
                  <c:pt idx="104">
                    <c:v>6.7591315026805904E-2</c:v>
                  </c:pt>
                  <c:pt idx="105">
                    <c:v>1.351826300536881E-2</c:v>
                  </c:pt>
                  <c:pt idx="106">
                    <c:v>1.3518263005359233E-2</c:v>
                  </c:pt>
                  <c:pt idx="107">
                    <c:v>5.4073052021456243E-2</c:v>
                  </c:pt>
                  <c:pt idx="108">
                    <c:v>0.14870089305898043</c:v>
                  </c:pt>
                  <c:pt idx="109">
                    <c:v>0.28388352311261167</c:v>
                  </c:pt>
                  <c:pt idx="110">
                    <c:v>6.7591315026796328E-2</c:v>
                  </c:pt>
                  <c:pt idx="111">
                    <c:v>4.0554789016087354E-2</c:v>
                  </c:pt>
                  <c:pt idx="112">
                    <c:v>1.3518263005349578E-2</c:v>
                  </c:pt>
                  <c:pt idx="113">
                    <c:v>8.1109578032184368E-2</c:v>
                  </c:pt>
                  <c:pt idx="114">
                    <c:v>4.0554789016096937E-2</c:v>
                  </c:pt>
                  <c:pt idx="115">
                    <c:v>1.3518263005349734E-2</c:v>
                  </c:pt>
                  <c:pt idx="116">
                    <c:v>0.12166436704825265</c:v>
                  </c:pt>
                  <c:pt idx="117">
                    <c:v>9.4627841037534091E-2</c:v>
                  </c:pt>
                  <c:pt idx="118">
                    <c:v>5.4073052021437008E-2</c:v>
                  </c:pt>
                  <c:pt idx="119">
                    <c:v>0.1216643670482528</c:v>
                  </c:pt>
                  <c:pt idx="120">
                    <c:v>5.4073052021437008E-2</c:v>
                  </c:pt>
                  <c:pt idx="121">
                    <c:v>1.351826300536889E-2</c:v>
                  </c:pt>
                  <c:pt idx="122">
                    <c:v>0.17573741906969867</c:v>
                  </c:pt>
                  <c:pt idx="123">
                    <c:v>4.0554789016077619E-2</c:v>
                  </c:pt>
                  <c:pt idx="124">
                    <c:v>0.10814610404289328</c:v>
                  </c:pt>
                  <c:pt idx="125">
                    <c:v>8.1109578032165217E-2</c:v>
                  </c:pt>
                  <c:pt idx="126">
                    <c:v>0.12166436704824368</c:v>
                  </c:pt>
                  <c:pt idx="127">
                    <c:v>0.18925568207507798</c:v>
                  </c:pt>
                  <c:pt idx="128">
                    <c:v>0.10814610404289333</c:v>
                  </c:pt>
                  <c:pt idx="129">
                    <c:v>5.4073052021456319E-2</c:v>
                  </c:pt>
                  <c:pt idx="130">
                    <c:v>0.24332873409650516</c:v>
                  </c:pt>
                  <c:pt idx="131">
                    <c:v>0.10814610404289333</c:v>
                  </c:pt>
                  <c:pt idx="132">
                    <c:v>4.0554789016087514E-2</c:v>
                  </c:pt>
                  <c:pt idx="133">
                    <c:v>2.7036526010718466E-2</c:v>
                  </c:pt>
                  <c:pt idx="134">
                    <c:v>2.7036526010718466E-2</c:v>
                  </c:pt>
                  <c:pt idx="135">
                    <c:v>8.1109578032194096E-2</c:v>
                  </c:pt>
                  <c:pt idx="136">
                    <c:v>0.10814610404291257</c:v>
                  </c:pt>
                  <c:pt idx="137">
                    <c:v>0.12166436704826193</c:v>
                  </c:pt>
                  <c:pt idx="138">
                    <c:v>8.1109578032174778E-2</c:v>
                  </c:pt>
                  <c:pt idx="139">
                    <c:v>9.4627841037543681E-2</c:v>
                  </c:pt>
                  <c:pt idx="140">
                    <c:v>6.7591315026825124E-2</c:v>
                  </c:pt>
                  <c:pt idx="141">
                    <c:v>2.703652601073778E-2</c:v>
                  </c:pt>
                  <c:pt idx="142">
                    <c:v>0.10814610404291257</c:v>
                  </c:pt>
                  <c:pt idx="143">
                    <c:v>0.22981047109115554</c:v>
                  </c:pt>
                  <c:pt idx="144">
                    <c:v>0</c:v>
                  </c:pt>
                  <c:pt idx="145">
                    <c:v>1.9155127995942056E-14</c:v>
                  </c:pt>
                  <c:pt idx="146">
                    <c:v>4.0554789016106513E-2</c:v>
                  </c:pt>
                  <c:pt idx="147">
                    <c:v>4.0554789016087354E-2</c:v>
                  </c:pt>
                  <c:pt idx="148">
                    <c:v>6.7591315026805973E-2</c:v>
                  </c:pt>
                  <c:pt idx="149">
                    <c:v>4.0554789016087438E-2</c:v>
                  </c:pt>
                  <c:pt idx="150">
                    <c:v>4.0554789016087438E-2</c:v>
                  </c:pt>
                  <c:pt idx="151">
                    <c:v>0.10814610404289328</c:v>
                  </c:pt>
                  <c:pt idx="152">
                    <c:v>0.16221915606434917</c:v>
                  </c:pt>
                  <c:pt idx="153">
                    <c:v>1.3518263005349734E-2</c:v>
                  </c:pt>
                  <c:pt idx="154">
                    <c:v>1.3518263005349656E-2</c:v>
                  </c:pt>
                  <c:pt idx="155">
                    <c:v>1.3518263005349656E-2</c:v>
                  </c:pt>
                  <c:pt idx="156">
                    <c:v>0.12166436704824277</c:v>
                  </c:pt>
                  <c:pt idx="157">
                    <c:v>9.4627841037543681E-2</c:v>
                  </c:pt>
                  <c:pt idx="158">
                    <c:v>2.7036526010718546E-2</c:v>
                  </c:pt>
                  <c:pt idx="159">
                    <c:v>0.16221915606434983</c:v>
                  </c:pt>
                  <c:pt idx="160">
                    <c:v>0.10814610404289333</c:v>
                  </c:pt>
                  <c:pt idx="161">
                    <c:v>1.3518263005349734E-2</c:v>
                  </c:pt>
                  <c:pt idx="162">
                    <c:v>0.16221915606436901</c:v>
                  </c:pt>
                  <c:pt idx="163">
                    <c:v>6.7591315026786739E-2</c:v>
                  </c:pt>
                  <c:pt idx="164">
                    <c:v>4.0554789016106589E-2</c:v>
                  </c:pt>
                  <c:pt idx="165">
                    <c:v>1.3518263005349656E-2</c:v>
                  </c:pt>
                  <c:pt idx="166">
                    <c:v>0.16221915606432999</c:v>
                  </c:pt>
                  <c:pt idx="167">
                    <c:v>4.0554789016068203E-2</c:v>
                  </c:pt>
                  <c:pt idx="168">
                    <c:v>6.7591315026806056E-2</c:v>
                  </c:pt>
                  <c:pt idx="169">
                    <c:v>9.4627841037543681E-2</c:v>
                  </c:pt>
                  <c:pt idx="170">
                    <c:v>0.10814610404289333</c:v>
                  </c:pt>
                  <c:pt idx="171">
                    <c:v>8.1109578032155627E-2</c:v>
                  </c:pt>
                  <c:pt idx="172">
                    <c:v>9.4627841037524529E-2</c:v>
                  </c:pt>
                  <c:pt idx="173">
                    <c:v>8.1109578032174862E-2</c:v>
                  </c:pt>
                  <c:pt idx="174">
                    <c:v>5.4073052021456319E-2</c:v>
                  </c:pt>
                  <c:pt idx="175">
                    <c:v>5.4073052021437008E-2</c:v>
                  </c:pt>
                  <c:pt idx="176">
                    <c:v>6.7591315026786739E-2</c:v>
                  </c:pt>
                  <c:pt idx="177">
                    <c:v>2.7036526010737701E-2</c:v>
                  </c:pt>
                  <c:pt idx="178">
                    <c:v>6.7591315026805904E-2</c:v>
                  </c:pt>
                  <c:pt idx="179">
                    <c:v>0</c:v>
                  </c:pt>
                  <c:pt idx="180">
                    <c:v>5.4073052021456243E-2</c:v>
                  </c:pt>
                  <c:pt idx="181">
                    <c:v>0.1216643670482811</c:v>
                  </c:pt>
                  <c:pt idx="182">
                    <c:v>1.3518263005388043E-2</c:v>
                  </c:pt>
                  <c:pt idx="183">
                    <c:v>0.14870089305898043</c:v>
                  </c:pt>
                  <c:pt idx="184">
                    <c:v>8.1109578032194027E-2</c:v>
                  </c:pt>
                  <c:pt idx="185">
                    <c:v>0.13518263005363107</c:v>
                  </c:pt>
                  <c:pt idx="186">
                    <c:v>1.3518263005349656E-2</c:v>
                  </c:pt>
                  <c:pt idx="187">
                    <c:v>4.0554789016087514E-2</c:v>
                  </c:pt>
                  <c:pt idx="188">
                    <c:v>1.9233792831725164E-14</c:v>
                  </c:pt>
                  <c:pt idx="189">
                    <c:v>2.7036526010718622E-2</c:v>
                  </c:pt>
                  <c:pt idx="190">
                    <c:v>0.12166436704826102</c:v>
                  </c:pt>
                  <c:pt idx="191">
                    <c:v>8.1109578032174862E-2</c:v>
                  </c:pt>
                  <c:pt idx="192">
                    <c:v>0.12166436704826193</c:v>
                  </c:pt>
                  <c:pt idx="193">
                    <c:v>0.12166436704824299</c:v>
                  </c:pt>
                  <c:pt idx="194">
                    <c:v>5.4073052021456243E-2</c:v>
                  </c:pt>
                  <c:pt idx="195">
                    <c:v>6.7591315026805973E-2</c:v>
                  </c:pt>
                  <c:pt idx="196">
                    <c:v>0.14870089305898118</c:v>
                  </c:pt>
                  <c:pt idx="197">
                    <c:v>2.7036526010718546E-2</c:v>
                  </c:pt>
                  <c:pt idx="198">
                    <c:v>0.16221915606434917</c:v>
                  </c:pt>
                  <c:pt idx="199">
                    <c:v>0</c:v>
                  </c:pt>
                  <c:pt idx="200">
                    <c:v>2.703652601073778E-2</c:v>
                  </c:pt>
                  <c:pt idx="201">
                    <c:v>9.4627841037505211E-2</c:v>
                  </c:pt>
                  <c:pt idx="202">
                    <c:v>8.1109578032194096E-2</c:v>
                  </c:pt>
                  <c:pt idx="203">
                    <c:v>4.055478901606812E-2</c:v>
                  </c:pt>
                  <c:pt idx="204">
                    <c:v>0.16221915606436832</c:v>
                  </c:pt>
                  <c:pt idx="205">
                    <c:v>6.7591315026805973E-2</c:v>
                  </c:pt>
                  <c:pt idx="206">
                    <c:v>1.351826300536881E-2</c:v>
                  </c:pt>
                  <c:pt idx="207">
                    <c:v>1.351826300536881E-2</c:v>
                  </c:pt>
                  <c:pt idx="208">
                    <c:v>6.7591315026786739E-2</c:v>
                  </c:pt>
                  <c:pt idx="209">
                    <c:v>0.10814610404291257</c:v>
                  </c:pt>
                  <c:pt idx="210">
                    <c:v>0.21629220808578656</c:v>
                  </c:pt>
                  <c:pt idx="211">
                    <c:v>6.7591315026805904E-2</c:v>
                  </c:pt>
                  <c:pt idx="212">
                    <c:v>0.21629220808578656</c:v>
                  </c:pt>
                  <c:pt idx="213">
                    <c:v>2.7036526010718466E-2</c:v>
                  </c:pt>
                  <c:pt idx="214">
                    <c:v>8.1109578032174709E-2</c:v>
                  </c:pt>
                  <c:pt idx="215">
                    <c:v>5.4073052021456319E-2</c:v>
                  </c:pt>
                  <c:pt idx="216">
                    <c:v>0.18925568207506713</c:v>
                  </c:pt>
                  <c:pt idx="217">
                    <c:v>0.10814610404289333</c:v>
                  </c:pt>
                  <c:pt idx="218">
                    <c:v>0.16221915606435122</c:v>
                  </c:pt>
                  <c:pt idx="219">
                    <c:v>5.4073052021456403E-2</c:v>
                  </c:pt>
                  <c:pt idx="220">
                    <c:v>1.3518263005349656E-2</c:v>
                  </c:pt>
                  <c:pt idx="221">
                    <c:v>0</c:v>
                  </c:pt>
                  <c:pt idx="222">
                    <c:v>0.16221915606432999</c:v>
                  </c:pt>
                  <c:pt idx="223">
                    <c:v>0.16221915606432932</c:v>
                  </c:pt>
                  <c:pt idx="224">
                    <c:v>6.7591315026805904E-2</c:v>
                  </c:pt>
                  <c:pt idx="225">
                    <c:v>0.13518263005361136</c:v>
                  </c:pt>
                  <c:pt idx="226">
                    <c:v>1.3518263005368847E-2</c:v>
                  </c:pt>
                  <c:pt idx="227">
                    <c:v>0.10814610404291254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'[1]2(A)'!$BP$4:$BP$238</c:f>
              <c:numCache>
                <c:formatCode>General</c:formatCode>
                <c:ptCount val="2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</c:numCache>
            </c:numRef>
          </c:xVal>
          <c:yVal>
            <c:numRef>
              <c:f>'[1]2(A)'!$BR$4:$BR$238</c:f>
              <c:numCache>
                <c:formatCode>General</c:formatCode>
                <c:ptCount val="235"/>
                <c:pt idx="0">
                  <c:v>3.6228062121218212</c:v>
                </c:pt>
                <c:pt idx="1">
                  <c:v>1.6536819912851595</c:v>
                </c:pt>
                <c:pt idx="2">
                  <c:v>1.5102991596708391</c:v>
                </c:pt>
                <c:pt idx="3">
                  <c:v>1.0227975321821501</c:v>
                </c:pt>
                <c:pt idx="4">
                  <c:v>1.2522100627650619</c:v>
                </c:pt>
                <c:pt idx="5">
                  <c:v>1.252210062765063</c:v>
                </c:pt>
                <c:pt idx="6">
                  <c:v>1.0514740985050142</c:v>
                </c:pt>
                <c:pt idx="7">
                  <c:v>0.99412096585928555</c:v>
                </c:pt>
                <c:pt idx="8">
                  <c:v>1.1470626529145622</c:v>
                </c:pt>
                <c:pt idx="9">
                  <c:v>1.0801506648278774</c:v>
                </c:pt>
                <c:pt idx="10">
                  <c:v>0.8879723057248704</c:v>
                </c:pt>
                <c:pt idx="11">
                  <c:v>0.9080912668906953</c:v>
                </c:pt>
                <c:pt idx="12">
                  <c:v>1.0610329539459669</c:v>
                </c:pt>
                <c:pt idx="13">
                  <c:v>1.0705918093869247</c:v>
                </c:pt>
                <c:pt idx="14">
                  <c:v>0.85073813424496669</c:v>
                </c:pt>
                <c:pt idx="15">
                  <c:v>1.0419152430640595</c:v>
                </c:pt>
                <c:pt idx="16">
                  <c:v>0.9080912668906953</c:v>
                </c:pt>
                <c:pt idx="17">
                  <c:v>0.85073813424496503</c:v>
                </c:pt>
                <c:pt idx="18">
                  <c:v>1.0227975321821505</c:v>
                </c:pt>
                <c:pt idx="19">
                  <c:v>0.98456211041833108</c:v>
                </c:pt>
                <c:pt idx="20">
                  <c:v>1.0419152430640595</c:v>
                </c:pt>
                <c:pt idx="21">
                  <c:v>0.84117927880401222</c:v>
                </c:pt>
                <c:pt idx="22">
                  <c:v>1.0227975321821505</c:v>
                </c:pt>
                <c:pt idx="23">
                  <c:v>1.022797532182149</c:v>
                </c:pt>
                <c:pt idx="24">
                  <c:v>0.98456211041833286</c:v>
                </c:pt>
                <c:pt idx="25">
                  <c:v>0.97500325497737483</c:v>
                </c:pt>
                <c:pt idx="26">
                  <c:v>1.0897095202688372</c:v>
                </c:pt>
                <c:pt idx="27">
                  <c:v>0.87941470056783011</c:v>
                </c:pt>
                <c:pt idx="28">
                  <c:v>0.98456211041832931</c:v>
                </c:pt>
                <c:pt idx="29">
                  <c:v>0.91765012233164978</c:v>
                </c:pt>
                <c:pt idx="30">
                  <c:v>0.81250271248114547</c:v>
                </c:pt>
                <c:pt idx="31">
                  <c:v>0.86985584512687919</c:v>
                </c:pt>
                <c:pt idx="32">
                  <c:v>0.86985584512687231</c:v>
                </c:pt>
                <c:pt idx="33">
                  <c:v>0.90809126689069353</c:v>
                </c:pt>
                <c:pt idx="34">
                  <c:v>0.93676783321355872</c:v>
                </c:pt>
                <c:pt idx="35">
                  <c:v>1.0514740985050159</c:v>
                </c:pt>
                <c:pt idx="36">
                  <c:v>0.75514957983542208</c:v>
                </c:pt>
                <c:pt idx="37">
                  <c:v>1.0132386767411945</c:v>
                </c:pt>
                <c:pt idx="38">
                  <c:v>0.75514957983542197</c:v>
                </c:pt>
                <c:pt idx="39">
                  <c:v>0.94632668865451142</c:v>
                </c:pt>
                <c:pt idx="40">
                  <c:v>1.0323563876231068</c:v>
                </c:pt>
                <c:pt idx="41">
                  <c:v>0.86985584512687231</c:v>
                </c:pt>
                <c:pt idx="42">
                  <c:v>0.87941470056783522</c:v>
                </c:pt>
                <c:pt idx="43">
                  <c:v>0.94632668865451153</c:v>
                </c:pt>
                <c:pt idx="44">
                  <c:v>0.97500325497737661</c:v>
                </c:pt>
                <c:pt idx="45">
                  <c:v>0.93676783321355872</c:v>
                </c:pt>
                <c:pt idx="46">
                  <c:v>0.87941470056782856</c:v>
                </c:pt>
                <c:pt idx="47">
                  <c:v>1.0610329539459686</c:v>
                </c:pt>
                <c:pt idx="48">
                  <c:v>0.99412096585928555</c:v>
                </c:pt>
                <c:pt idx="49">
                  <c:v>0.85073813424497025</c:v>
                </c:pt>
                <c:pt idx="50">
                  <c:v>0.99412096585928555</c:v>
                </c:pt>
                <c:pt idx="51">
                  <c:v>0.75514957983541864</c:v>
                </c:pt>
                <c:pt idx="52">
                  <c:v>0.96544439953642391</c:v>
                </c:pt>
                <c:pt idx="53">
                  <c:v>0.95588554409546433</c:v>
                </c:pt>
                <c:pt idx="54">
                  <c:v>1.032356387623107</c:v>
                </c:pt>
                <c:pt idx="55">
                  <c:v>0.92720897777260247</c:v>
                </c:pt>
                <c:pt idx="56">
                  <c:v>0.96544439953642369</c:v>
                </c:pt>
                <c:pt idx="57">
                  <c:v>0.84117927880401056</c:v>
                </c:pt>
                <c:pt idx="58">
                  <c:v>1.0801506648278809</c:v>
                </c:pt>
                <c:pt idx="59">
                  <c:v>1.1088272311507426</c:v>
                </c:pt>
                <c:pt idx="60">
                  <c:v>0.72647301351254678</c:v>
                </c:pt>
                <c:pt idx="61">
                  <c:v>0.91765012233164978</c:v>
                </c:pt>
                <c:pt idx="62">
                  <c:v>1.1375037974736042</c:v>
                </c:pt>
                <c:pt idx="63">
                  <c:v>0.86029698968591961</c:v>
                </c:pt>
                <c:pt idx="64">
                  <c:v>0.92720897777260247</c:v>
                </c:pt>
                <c:pt idx="65">
                  <c:v>0.93676783321356205</c:v>
                </c:pt>
                <c:pt idx="66">
                  <c:v>1.0227975321821439</c:v>
                </c:pt>
                <c:pt idx="67">
                  <c:v>0.91765012233165666</c:v>
                </c:pt>
                <c:pt idx="68">
                  <c:v>0.96544439953642036</c:v>
                </c:pt>
                <c:pt idx="69">
                  <c:v>0.77426729071733091</c:v>
                </c:pt>
                <c:pt idx="70">
                  <c:v>0.93676783321355539</c:v>
                </c:pt>
                <c:pt idx="71">
                  <c:v>0.92720897777260936</c:v>
                </c:pt>
                <c:pt idx="72">
                  <c:v>0.96544439953642036</c:v>
                </c:pt>
                <c:pt idx="73">
                  <c:v>0.76470843527637145</c:v>
                </c:pt>
                <c:pt idx="74">
                  <c:v>0.97500325497737994</c:v>
                </c:pt>
                <c:pt idx="75">
                  <c:v>0.98456211041833286</c:v>
                </c:pt>
                <c:pt idx="76">
                  <c:v>0.86985584512687231</c:v>
                </c:pt>
                <c:pt idx="77">
                  <c:v>0.97500325497738682</c:v>
                </c:pt>
                <c:pt idx="78">
                  <c:v>0.86985584512687231</c:v>
                </c:pt>
                <c:pt idx="79">
                  <c:v>0.94632668865450809</c:v>
                </c:pt>
                <c:pt idx="80">
                  <c:v>0.95588554409546767</c:v>
                </c:pt>
                <c:pt idx="81">
                  <c:v>0.86029698968591961</c:v>
                </c:pt>
                <c:pt idx="82">
                  <c:v>0.82206156792210838</c:v>
                </c:pt>
                <c:pt idx="83">
                  <c:v>0.86029698968591273</c:v>
                </c:pt>
                <c:pt idx="84">
                  <c:v>0.94632668865451497</c:v>
                </c:pt>
                <c:pt idx="85">
                  <c:v>0.85073813424496669</c:v>
                </c:pt>
                <c:pt idx="86">
                  <c:v>0.8602969896859195</c:v>
                </c:pt>
                <c:pt idx="87">
                  <c:v>0.81250271248114203</c:v>
                </c:pt>
                <c:pt idx="88">
                  <c:v>0.81250271248116235</c:v>
                </c:pt>
                <c:pt idx="89">
                  <c:v>0.9463266886545012</c:v>
                </c:pt>
                <c:pt idx="90">
                  <c:v>0.88897355600879813</c:v>
                </c:pt>
                <c:pt idx="91">
                  <c:v>0.9272089777725957</c:v>
                </c:pt>
                <c:pt idx="92">
                  <c:v>0.71691415807159398</c:v>
                </c:pt>
                <c:pt idx="93">
                  <c:v>0.95588554409547455</c:v>
                </c:pt>
                <c:pt idx="94">
                  <c:v>0.78382614615828361</c:v>
                </c:pt>
                <c:pt idx="95">
                  <c:v>0.88897355600878458</c:v>
                </c:pt>
                <c:pt idx="96">
                  <c:v>0.76470843527637145</c:v>
                </c:pt>
                <c:pt idx="97">
                  <c:v>0.89853241144974416</c:v>
                </c:pt>
                <c:pt idx="98">
                  <c:v>0.77426729071733102</c:v>
                </c:pt>
                <c:pt idx="99">
                  <c:v>0.71691415807160075</c:v>
                </c:pt>
                <c:pt idx="100">
                  <c:v>0.50661933837059892</c:v>
                </c:pt>
                <c:pt idx="101">
                  <c:v>0.84117927880400034</c:v>
                </c:pt>
                <c:pt idx="102">
                  <c:v>0.88897355600879147</c:v>
                </c:pt>
                <c:pt idx="103">
                  <c:v>0.87941470056783189</c:v>
                </c:pt>
                <c:pt idx="104">
                  <c:v>0.85073813424496669</c:v>
                </c:pt>
                <c:pt idx="105">
                  <c:v>0.75514957983542552</c:v>
                </c:pt>
                <c:pt idx="106">
                  <c:v>0.79338500159922964</c:v>
                </c:pt>
                <c:pt idx="107">
                  <c:v>0.87941470056783189</c:v>
                </c:pt>
                <c:pt idx="108">
                  <c:v>0.79338500159923653</c:v>
                </c:pt>
                <c:pt idx="109">
                  <c:v>0.65956102542587058</c:v>
                </c:pt>
                <c:pt idx="110">
                  <c:v>0.8125027124811488</c:v>
                </c:pt>
                <c:pt idx="111">
                  <c:v>0.86985584512687231</c:v>
                </c:pt>
                <c:pt idx="112">
                  <c:v>0.86985584512687231</c:v>
                </c:pt>
                <c:pt idx="113">
                  <c:v>0.72647301351256699</c:v>
                </c:pt>
                <c:pt idx="114">
                  <c:v>0.85073813424495992</c:v>
                </c:pt>
                <c:pt idx="115">
                  <c:v>0.71691415807160075</c:v>
                </c:pt>
                <c:pt idx="116">
                  <c:v>0.86985584512687908</c:v>
                </c:pt>
                <c:pt idx="117">
                  <c:v>0.79338500159924341</c:v>
                </c:pt>
                <c:pt idx="118">
                  <c:v>0.8985324114497375</c:v>
                </c:pt>
                <c:pt idx="119">
                  <c:v>0.8125027124811488</c:v>
                </c:pt>
                <c:pt idx="120">
                  <c:v>0.84117927880400711</c:v>
                </c:pt>
                <c:pt idx="121">
                  <c:v>0.90809126689069697</c:v>
                </c:pt>
                <c:pt idx="122">
                  <c:v>0.81250271248114203</c:v>
                </c:pt>
                <c:pt idx="123">
                  <c:v>0.90809126689070374</c:v>
                </c:pt>
                <c:pt idx="124">
                  <c:v>0.70735530263064117</c:v>
                </c:pt>
                <c:pt idx="125">
                  <c:v>0.86029698968591961</c:v>
                </c:pt>
                <c:pt idx="126">
                  <c:v>0.83162042336304765</c:v>
                </c:pt>
                <c:pt idx="127">
                  <c:v>0.63088445910301216</c:v>
                </c:pt>
                <c:pt idx="128">
                  <c:v>0.87941470056783189</c:v>
                </c:pt>
                <c:pt idx="129">
                  <c:v>0.82206156792210172</c:v>
                </c:pt>
                <c:pt idx="130">
                  <c:v>0.82206156792210161</c:v>
                </c:pt>
                <c:pt idx="131">
                  <c:v>0.84117927880402077</c:v>
                </c:pt>
                <c:pt idx="132">
                  <c:v>0.71691415807160075</c:v>
                </c:pt>
                <c:pt idx="133">
                  <c:v>0.87941470056783189</c:v>
                </c:pt>
                <c:pt idx="134">
                  <c:v>0.76470843527637145</c:v>
                </c:pt>
                <c:pt idx="135">
                  <c:v>0.82206156792210172</c:v>
                </c:pt>
                <c:pt idx="136">
                  <c:v>0.84117927880400711</c:v>
                </c:pt>
                <c:pt idx="137">
                  <c:v>0.73603186895351991</c:v>
                </c:pt>
                <c:pt idx="138">
                  <c:v>0.82206156792208795</c:v>
                </c:pt>
                <c:pt idx="139">
                  <c:v>0.92720897777261624</c:v>
                </c:pt>
                <c:pt idx="140">
                  <c:v>0.83162042336303399</c:v>
                </c:pt>
                <c:pt idx="141">
                  <c:v>0.70735530263065471</c:v>
                </c:pt>
                <c:pt idx="142">
                  <c:v>0.84117927880400711</c:v>
                </c:pt>
                <c:pt idx="143">
                  <c:v>0.81250271248115569</c:v>
                </c:pt>
                <c:pt idx="144">
                  <c:v>0.80294385704019611</c:v>
                </c:pt>
                <c:pt idx="145">
                  <c:v>0.65000216998491089</c:v>
                </c:pt>
                <c:pt idx="146">
                  <c:v>0.75514957983542541</c:v>
                </c:pt>
                <c:pt idx="147">
                  <c:v>0.85073813424495315</c:v>
                </c:pt>
                <c:pt idx="148">
                  <c:v>0.75514957983542541</c:v>
                </c:pt>
                <c:pt idx="149">
                  <c:v>0.73603186895351991</c:v>
                </c:pt>
                <c:pt idx="150">
                  <c:v>0.81250271248114214</c:v>
                </c:pt>
                <c:pt idx="151">
                  <c:v>0.61176674822109978</c:v>
                </c:pt>
                <c:pt idx="152">
                  <c:v>0.78382614615827695</c:v>
                </c:pt>
                <c:pt idx="153">
                  <c:v>0.73603186895351991</c:v>
                </c:pt>
                <c:pt idx="154">
                  <c:v>0.77426729071733091</c:v>
                </c:pt>
                <c:pt idx="155">
                  <c:v>0.81250271248114214</c:v>
                </c:pt>
                <c:pt idx="156">
                  <c:v>0.75514957983542541</c:v>
                </c:pt>
                <c:pt idx="157">
                  <c:v>0.69779644718969513</c:v>
                </c:pt>
                <c:pt idx="158">
                  <c:v>0.80294385704018256</c:v>
                </c:pt>
                <c:pt idx="159">
                  <c:v>0.6691198808668436</c:v>
                </c:pt>
                <c:pt idx="160">
                  <c:v>0.7838261461582634</c:v>
                </c:pt>
                <c:pt idx="161">
                  <c:v>0.79338500159925007</c:v>
                </c:pt>
                <c:pt idx="162">
                  <c:v>0.76470843527637145</c:v>
                </c:pt>
                <c:pt idx="163">
                  <c:v>0.83162042336306108</c:v>
                </c:pt>
                <c:pt idx="164">
                  <c:v>0.67867873630777598</c:v>
                </c:pt>
                <c:pt idx="165">
                  <c:v>0.77426729071733091</c:v>
                </c:pt>
                <c:pt idx="166">
                  <c:v>0.76470843527637133</c:v>
                </c:pt>
                <c:pt idx="167">
                  <c:v>0.79338500159923653</c:v>
                </c:pt>
                <c:pt idx="168">
                  <c:v>0.69779644718969513</c:v>
                </c:pt>
                <c:pt idx="169">
                  <c:v>0.77426729071731737</c:v>
                </c:pt>
                <c:pt idx="170">
                  <c:v>0.84117927880402077</c:v>
                </c:pt>
                <c:pt idx="171">
                  <c:v>0.76470843527637133</c:v>
                </c:pt>
                <c:pt idx="172">
                  <c:v>0.73603186895351991</c:v>
                </c:pt>
                <c:pt idx="173">
                  <c:v>0.74559072439446583</c:v>
                </c:pt>
                <c:pt idx="174">
                  <c:v>0.72647301351256033</c:v>
                </c:pt>
                <c:pt idx="175">
                  <c:v>0.70735530263062762</c:v>
                </c:pt>
                <c:pt idx="176">
                  <c:v>0.67867873630778974</c:v>
                </c:pt>
                <c:pt idx="177">
                  <c:v>0.74559072439446594</c:v>
                </c:pt>
                <c:pt idx="178">
                  <c:v>0.79338500159923653</c:v>
                </c:pt>
                <c:pt idx="179">
                  <c:v>0.74559072439446594</c:v>
                </c:pt>
                <c:pt idx="180">
                  <c:v>0.76470843527637145</c:v>
                </c:pt>
                <c:pt idx="181">
                  <c:v>0.75514957983542541</c:v>
                </c:pt>
                <c:pt idx="182">
                  <c:v>0.71691415807160075</c:v>
                </c:pt>
                <c:pt idx="183">
                  <c:v>0.79338500159923653</c:v>
                </c:pt>
                <c:pt idx="184">
                  <c:v>0.76470843527637145</c:v>
                </c:pt>
                <c:pt idx="185">
                  <c:v>0.76470843527637145</c:v>
                </c:pt>
                <c:pt idx="186">
                  <c:v>0.77426729071733091</c:v>
                </c:pt>
                <c:pt idx="187">
                  <c:v>0.71691415807160075</c:v>
                </c:pt>
                <c:pt idx="188">
                  <c:v>0.82206156792210172</c:v>
                </c:pt>
                <c:pt idx="189">
                  <c:v>0.72647301351256033</c:v>
                </c:pt>
                <c:pt idx="190">
                  <c:v>0.81250271248114214</c:v>
                </c:pt>
                <c:pt idx="191">
                  <c:v>0.70735530263065471</c:v>
                </c:pt>
                <c:pt idx="192">
                  <c:v>0.71691415807160075</c:v>
                </c:pt>
                <c:pt idx="193">
                  <c:v>0.88897355600877792</c:v>
                </c:pt>
                <c:pt idx="194">
                  <c:v>0.65000216998491089</c:v>
                </c:pt>
                <c:pt idx="195">
                  <c:v>0.73603186895350625</c:v>
                </c:pt>
                <c:pt idx="196">
                  <c:v>0.75514957983542541</c:v>
                </c:pt>
                <c:pt idx="197">
                  <c:v>0.6882375917487491</c:v>
                </c:pt>
                <c:pt idx="198">
                  <c:v>0.76470843527635779</c:v>
                </c:pt>
                <c:pt idx="199">
                  <c:v>0.6691198808668436</c:v>
                </c:pt>
                <c:pt idx="200">
                  <c:v>0.72647301351254678</c:v>
                </c:pt>
                <c:pt idx="201">
                  <c:v>0.69779644718969513</c:v>
                </c:pt>
                <c:pt idx="202">
                  <c:v>0.82206156792210172</c:v>
                </c:pt>
                <c:pt idx="203">
                  <c:v>0.52573704925250442</c:v>
                </c:pt>
                <c:pt idx="204">
                  <c:v>0.82206156792210172</c:v>
                </c:pt>
                <c:pt idx="205">
                  <c:v>0.75514957983542541</c:v>
                </c:pt>
                <c:pt idx="206">
                  <c:v>0.75514957983542552</c:v>
                </c:pt>
                <c:pt idx="207">
                  <c:v>0.67867873630777598</c:v>
                </c:pt>
                <c:pt idx="208">
                  <c:v>0.81250271248114214</c:v>
                </c:pt>
                <c:pt idx="209">
                  <c:v>0.76470843527638488</c:v>
                </c:pt>
                <c:pt idx="210">
                  <c:v>0.82206156792208807</c:v>
                </c:pt>
                <c:pt idx="211">
                  <c:v>0.85073813424496669</c:v>
                </c:pt>
                <c:pt idx="212">
                  <c:v>1.0514740985050091</c:v>
                </c:pt>
                <c:pt idx="213">
                  <c:v>1.0514740985050226</c:v>
                </c:pt>
                <c:pt idx="214">
                  <c:v>1.0705918093869282</c:v>
                </c:pt>
                <c:pt idx="215">
                  <c:v>0.95588554409545412</c:v>
                </c:pt>
                <c:pt idx="216">
                  <c:v>0.99412096585929244</c:v>
                </c:pt>
                <c:pt idx="217">
                  <c:v>0.86029698968591273</c:v>
                </c:pt>
                <c:pt idx="218">
                  <c:v>1.0897095202688472</c:v>
                </c:pt>
                <c:pt idx="219">
                  <c:v>0.97500325497737328</c:v>
                </c:pt>
                <c:pt idx="220">
                  <c:v>0.92720897777260247</c:v>
                </c:pt>
                <c:pt idx="221">
                  <c:v>1.0132386767411981</c:v>
                </c:pt>
                <c:pt idx="222">
                  <c:v>0.76470843527637133</c:v>
                </c:pt>
                <c:pt idx="223">
                  <c:v>1.108827231150753</c:v>
                </c:pt>
                <c:pt idx="224">
                  <c:v>0.85073813424496669</c:v>
                </c:pt>
                <c:pt idx="225">
                  <c:v>0.57353132645727523</c:v>
                </c:pt>
                <c:pt idx="226">
                  <c:v>6.69119880866898E-2</c:v>
                </c:pt>
                <c:pt idx="227">
                  <c:v>9.5588554409541324E-2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BB-4C65-8471-B0BF3A3B066A}"/>
            </c:ext>
          </c:extLst>
        </c:ser>
        <c:ser>
          <c:idx val="6"/>
          <c:order val="1"/>
          <c:tx>
            <c:v>500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'[1]2(A)'!$CG$4:$CG$162</c:f>
                <c:numCache>
                  <c:formatCode>General</c:formatCode>
                  <c:ptCount val="159"/>
                  <c:pt idx="0">
                    <c:v>0.33275252194413468</c:v>
                  </c:pt>
                  <c:pt idx="1">
                    <c:v>0.55424878321983884</c:v>
                  </c:pt>
                  <c:pt idx="2">
                    <c:v>0.21629220808579014</c:v>
                  </c:pt>
                  <c:pt idx="3">
                    <c:v>0.12166436704825924</c:v>
                  </c:pt>
                  <c:pt idx="4">
                    <c:v>2.703652601072349E-2</c:v>
                  </c:pt>
                  <c:pt idx="5">
                    <c:v>0.3649931011447724</c:v>
                  </c:pt>
                  <c:pt idx="6">
                    <c:v>4.0554789016086099E-2</c:v>
                  </c:pt>
                  <c:pt idx="7">
                    <c:v>0.21629220808579222</c:v>
                  </c:pt>
                  <c:pt idx="8">
                    <c:v>0.24332873409651382</c:v>
                  </c:pt>
                  <c:pt idx="9">
                    <c:v>0.18925568207506713</c:v>
                  </c:pt>
                  <c:pt idx="10">
                    <c:v>0.16221915606434165</c:v>
                  </c:pt>
                  <c:pt idx="11">
                    <c:v>0</c:v>
                  </c:pt>
                  <c:pt idx="12">
                    <c:v>0.10814610404289569</c:v>
                  </c:pt>
                  <c:pt idx="13">
                    <c:v>0.12166436704825735</c:v>
                  </c:pt>
                  <c:pt idx="14">
                    <c:v>2.7036526010725689E-2</c:v>
                  </c:pt>
                  <c:pt idx="15">
                    <c:v>5.4073052021446667E-2</c:v>
                  </c:pt>
                  <c:pt idx="16">
                    <c:v>0.10814610404289585</c:v>
                  </c:pt>
                  <c:pt idx="17">
                    <c:v>0.14870089305898268</c:v>
                  </c:pt>
                  <c:pt idx="18">
                    <c:v>8.1109578032172364E-2</c:v>
                  </c:pt>
                  <c:pt idx="19">
                    <c:v>0.21629220808578759</c:v>
                  </c:pt>
                  <c:pt idx="20">
                    <c:v>1.3518263005364179E-2</c:v>
                  </c:pt>
                  <c:pt idx="21">
                    <c:v>2.7036526010723334E-2</c:v>
                  </c:pt>
                  <c:pt idx="22">
                    <c:v>0</c:v>
                  </c:pt>
                  <c:pt idx="23">
                    <c:v>0.17573741906970752</c:v>
                  </c:pt>
                  <c:pt idx="24">
                    <c:v>1.3518263005364023E-2</c:v>
                  </c:pt>
                  <c:pt idx="25">
                    <c:v>8.1109578032165286E-2</c:v>
                  </c:pt>
                  <c:pt idx="26">
                    <c:v>4.8698183706588758E-15</c:v>
                  </c:pt>
                  <c:pt idx="27">
                    <c:v>4.0554789016087514E-2</c:v>
                  </c:pt>
                  <c:pt idx="28">
                    <c:v>0.12166436704825744</c:v>
                  </c:pt>
                  <c:pt idx="29">
                    <c:v>2.7036526010723178E-2</c:v>
                  </c:pt>
                  <c:pt idx="30">
                    <c:v>0.33795657513404898</c:v>
                  </c:pt>
                  <c:pt idx="31">
                    <c:v>6.7591315026815479E-2</c:v>
                  </c:pt>
                  <c:pt idx="32">
                    <c:v>2.703652601071831E-2</c:v>
                  </c:pt>
                  <c:pt idx="33">
                    <c:v>2.7036526010728201E-2</c:v>
                  </c:pt>
                  <c:pt idx="34">
                    <c:v>2.7036526010718622E-2</c:v>
                  </c:pt>
                  <c:pt idx="35">
                    <c:v>4.0554789016082643E-2</c:v>
                  </c:pt>
                  <c:pt idx="36">
                    <c:v>0.31092004912332166</c:v>
                  </c:pt>
                  <c:pt idx="37">
                    <c:v>1.3518263005364023E-2</c:v>
                  </c:pt>
                  <c:pt idx="38">
                    <c:v>4.0554789016087514E-2</c:v>
                  </c:pt>
                  <c:pt idx="39">
                    <c:v>9.4627841037534022E-2</c:v>
                  </c:pt>
                  <c:pt idx="40">
                    <c:v>5.4073052021446667E-2</c:v>
                  </c:pt>
                  <c:pt idx="41">
                    <c:v>2.703652601072349E-2</c:v>
                  </c:pt>
                  <c:pt idx="42">
                    <c:v>2.7036526010728278E-2</c:v>
                  </c:pt>
                  <c:pt idx="43">
                    <c:v>0</c:v>
                  </c:pt>
                  <c:pt idx="44">
                    <c:v>8.1109578032174945E-2</c:v>
                  </c:pt>
                  <c:pt idx="45">
                    <c:v>2.7036526010723413E-2</c:v>
                  </c:pt>
                  <c:pt idx="46">
                    <c:v>8.1109578032170004E-2</c:v>
                  </c:pt>
                  <c:pt idx="47">
                    <c:v>8.1109578032170004E-2</c:v>
                  </c:pt>
                  <c:pt idx="48">
                    <c:v>8.1109578032174778E-2</c:v>
                  </c:pt>
                  <c:pt idx="49">
                    <c:v>0.175737419069705</c:v>
                  </c:pt>
                  <c:pt idx="50">
                    <c:v>6.7591315026810844E-2</c:v>
                  </c:pt>
                  <c:pt idx="51">
                    <c:v>2.7036526010723413E-2</c:v>
                  </c:pt>
                  <c:pt idx="52">
                    <c:v>1.3518263005359313E-2</c:v>
                  </c:pt>
                  <c:pt idx="53">
                    <c:v>1.3518263005359233E-2</c:v>
                  </c:pt>
                  <c:pt idx="54">
                    <c:v>5.4073052021441879E-2</c:v>
                  </c:pt>
                  <c:pt idx="55">
                    <c:v>9.4627841037529317E-2</c:v>
                  </c:pt>
                  <c:pt idx="56">
                    <c:v>1.3518263005359155E-2</c:v>
                  </c:pt>
                  <c:pt idx="57">
                    <c:v>0.14870089305897072</c:v>
                  </c:pt>
                  <c:pt idx="58">
                    <c:v>1.3518263005368732E-2</c:v>
                  </c:pt>
                  <c:pt idx="59">
                    <c:v>8.1109578032165133E-2</c:v>
                  </c:pt>
                  <c:pt idx="60">
                    <c:v>2.7036526010728201E-2</c:v>
                  </c:pt>
                  <c:pt idx="61">
                    <c:v>4.0554789016077779E-2</c:v>
                  </c:pt>
                  <c:pt idx="62">
                    <c:v>0.10814610404289325</c:v>
                  </c:pt>
                  <c:pt idx="63">
                    <c:v>6.7591315026806056E-2</c:v>
                  </c:pt>
                  <c:pt idx="64">
                    <c:v>2.7036526010728045E-2</c:v>
                  </c:pt>
                  <c:pt idx="65">
                    <c:v>2.7036526010728121E-2</c:v>
                  </c:pt>
                  <c:pt idx="66">
                    <c:v>5.4073052021456319E-2</c:v>
                  </c:pt>
                  <c:pt idx="67">
                    <c:v>0.14870089305899015</c:v>
                  </c:pt>
                  <c:pt idx="68">
                    <c:v>0.12166436704826231</c:v>
                  </c:pt>
                  <c:pt idx="69">
                    <c:v>0.12166436704825256</c:v>
                  </c:pt>
                  <c:pt idx="70">
                    <c:v>5.4073052021456403E-2</c:v>
                  </c:pt>
                  <c:pt idx="71">
                    <c:v>1.3518263005359233E-2</c:v>
                  </c:pt>
                  <c:pt idx="72">
                    <c:v>6.7591315026815563E-2</c:v>
                  </c:pt>
                  <c:pt idx="73">
                    <c:v>9.4627841037543597E-2</c:v>
                  </c:pt>
                  <c:pt idx="74">
                    <c:v>1.3518263005349578E-2</c:v>
                  </c:pt>
                  <c:pt idx="75">
                    <c:v>0.12166436704825273</c:v>
                  </c:pt>
                  <c:pt idx="76">
                    <c:v>5.4073052021446584E-2</c:v>
                  </c:pt>
                  <c:pt idx="77">
                    <c:v>4.0554789016087438E-2</c:v>
                  </c:pt>
                  <c:pt idx="78">
                    <c:v>9.4627841037534091E-2</c:v>
                  </c:pt>
                  <c:pt idx="79">
                    <c:v>4.0554789016097013E-2</c:v>
                  </c:pt>
                  <c:pt idx="80">
                    <c:v>5.4073052021446903E-2</c:v>
                  </c:pt>
                  <c:pt idx="81">
                    <c:v>4.0554789016077855E-2</c:v>
                  </c:pt>
                  <c:pt idx="82">
                    <c:v>1.3518263005359233E-2</c:v>
                  </c:pt>
                  <c:pt idx="83">
                    <c:v>0.18925568207505833</c:v>
                  </c:pt>
                  <c:pt idx="84">
                    <c:v>0.13518263005362205</c:v>
                  </c:pt>
                  <c:pt idx="85">
                    <c:v>0.1487008930589894</c:v>
                  </c:pt>
                  <c:pt idx="86">
                    <c:v>4.0554789016097013E-2</c:v>
                  </c:pt>
                  <c:pt idx="87">
                    <c:v>6.7591315026805973E-2</c:v>
                  </c:pt>
                  <c:pt idx="88">
                    <c:v>0.12166436704825265</c:v>
                  </c:pt>
                  <c:pt idx="89">
                    <c:v>8.1109578032165286E-2</c:v>
                  </c:pt>
                  <c:pt idx="90">
                    <c:v>2.7036526010747356E-2</c:v>
                  </c:pt>
                  <c:pt idx="91">
                    <c:v>0.1757374190697088</c:v>
                  </c:pt>
                  <c:pt idx="92">
                    <c:v>1.351826300536889E-2</c:v>
                  </c:pt>
                  <c:pt idx="93">
                    <c:v>9.4627841037534258E-2</c:v>
                  </c:pt>
                  <c:pt idx="94">
                    <c:v>4.0554789016087438E-2</c:v>
                  </c:pt>
                  <c:pt idx="95">
                    <c:v>0</c:v>
                  </c:pt>
                  <c:pt idx="96">
                    <c:v>0.12166436704825265</c:v>
                  </c:pt>
                  <c:pt idx="97">
                    <c:v>2.7036526010728045E-2</c:v>
                  </c:pt>
                  <c:pt idx="98">
                    <c:v>8.1109578032184368E-2</c:v>
                  </c:pt>
                  <c:pt idx="99">
                    <c:v>9.5775639979710279E-15</c:v>
                  </c:pt>
                  <c:pt idx="100">
                    <c:v>1.3518263005378468E-2</c:v>
                  </c:pt>
                  <c:pt idx="101">
                    <c:v>0.13518263005363101</c:v>
                  </c:pt>
                  <c:pt idx="102">
                    <c:v>0.28388352311259246</c:v>
                  </c:pt>
                  <c:pt idx="103">
                    <c:v>9.4627841037534091E-2</c:v>
                  </c:pt>
                  <c:pt idx="104">
                    <c:v>5.4073052021456319E-2</c:v>
                  </c:pt>
                  <c:pt idx="105">
                    <c:v>9.4993837687661248E-15</c:v>
                  </c:pt>
                  <c:pt idx="106">
                    <c:v>8.1109578032174778E-2</c:v>
                  </c:pt>
                  <c:pt idx="107">
                    <c:v>0.12166436704826222</c:v>
                  </c:pt>
                  <c:pt idx="108">
                    <c:v>5.4073052021446667E-2</c:v>
                  </c:pt>
                  <c:pt idx="109">
                    <c:v>0</c:v>
                  </c:pt>
                  <c:pt idx="110">
                    <c:v>0.1351826300536122</c:v>
                  </c:pt>
                  <c:pt idx="111">
                    <c:v>5.4073052021456243E-2</c:v>
                  </c:pt>
                  <c:pt idx="112">
                    <c:v>6.7591315026796481E-2</c:v>
                  </c:pt>
                  <c:pt idx="113">
                    <c:v>5.4073052021456319E-2</c:v>
                  </c:pt>
                  <c:pt idx="114">
                    <c:v>9.5775639979710279E-15</c:v>
                  </c:pt>
                  <c:pt idx="115">
                    <c:v>1.3518263005359391E-2</c:v>
                  </c:pt>
                  <c:pt idx="116">
                    <c:v>2.703652601073778E-2</c:v>
                  </c:pt>
                  <c:pt idx="117">
                    <c:v>0.16221915606434917</c:v>
                  </c:pt>
                  <c:pt idx="118">
                    <c:v>8.1109578032174778E-2</c:v>
                  </c:pt>
                  <c:pt idx="119">
                    <c:v>0.12166436704824299</c:v>
                  </c:pt>
                  <c:pt idx="120">
                    <c:v>9.462784103751487E-2</c:v>
                  </c:pt>
                  <c:pt idx="121">
                    <c:v>6.7591315026796481E-2</c:v>
                  </c:pt>
                  <c:pt idx="122">
                    <c:v>5.4073052021446744E-2</c:v>
                  </c:pt>
                  <c:pt idx="123">
                    <c:v>2.7036526010718546E-2</c:v>
                  </c:pt>
                  <c:pt idx="124">
                    <c:v>1.3518263005388123E-2</c:v>
                  </c:pt>
                  <c:pt idx="125">
                    <c:v>5.4073052021437008E-2</c:v>
                  </c:pt>
                  <c:pt idx="126">
                    <c:v>9.4627841037543681E-2</c:v>
                  </c:pt>
                  <c:pt idx="127">
                    <c:v>0.13518263005361189</c:v>
                  </c:pt>
                  <c:pt idx="128">
                    <c:v>2.7036526010718546E-2</c:v>
                  </c:pt>
                  <c:pt idx="129">
                    <c:v>8.1109578032174945E-2</c:v>
                  </c:pt>
                  <c:pt idx="130">
                    <c:v>4.0554789016087438E-2</c:v>
                  </c:pt>
                  <c:pt idx="131">
                    <c:v>6.7591315026825222E-2</c:v>
                  </c:pt>
                  <c:pt idx="132">
                    <c:v>5.4073052021417933E-2</c:v>
                  </c:pt>
                  <c:pt idx="133">
                    <c:v>4.0554789016087438E-2</c:v>
                  </c:pt>
                  <c:pt idx="134">
                    <c:v>6.7591315026825222E-2</c:v>
                  </c:pt>
                  <c:pt idx="135">
                    <c:v>1.351826300536889E-2</c:v>
                  </c:pt>
                  <c:pt idx="136">
                    <c:v>4.0554789016087438E-2</c:v>
                  </c:pt>
                  <c:pt idx="137">
                    <c:v>4.0554789016068279E-2</c:v>
                  </c:pt>
                  <c:pt idx="138">
                    <c:v>0.21629220808578709</c:v>
                  </c:pt>
                  <c:pt idx="139">
                    <c:v>6.7591315026806056E-2</c:v>
                  </c:pt>
                  <c:pt idx="140">
                    <c:v>0.13518263005361172</c:v>
                  </c:pt>
                  <c:pt idx="141">
                    <c:v>1.3518263005349656E-2</c:v>
                  </c:pt>
                  <c:pt idx="142">
                    <c:v>0.21629220808580504</c:v>
                  </c:pt>
                  <c:pt idx="143">
                    <c:v>4.0554789016087438E-2</c:v>
                  </c:pt>
                  <c:pt idx="144">
                    <c:v>0.27036526010724327</c:v>
                  </c:pt>
                  <c:pt idx="145">
                    <c:v>0.148700893059</c:v>
                  </c:pt>
                  <c:pt idx="146">
                    <c:v>1.3518263005349734E-2</c:v>
                  </c:pt>
                  <c:pt idx="147">
                    <c:v>0.22981047109115604</c:v>
                  </c:pt>
                  <c:pt idx="148">
                    <c:v>0.28388352311261128</c:v>
                  </c:pt>
                  <c:pt idx="149">
                    <c:v>2.703652601073778E-2</c:v>
                  </c:pt>
                  <c:pt idx="150">
                    <c:v>1.351826300536889E-2</c:v>
                  </c:pt>
                  <c:pt idx="151">
                    <c:v>9.4627841037524599E-2</c:v>
                  </c:pt>
                  <c:pt idx="152">
                    <c:v>0</c:v>
                  </c:pt>
                  <c:pt idx="153">
                    <c:v>0.20277394508043703</c:v>
                  </c:pt>
                  <c:pt idx="154">
                    <c:v>0.25684699710187386</c:v>
                  </c:pt>
                  <c:pt idx="155">
                    <c:v>2.7036526010718622E-2</c:v>
                  </c:pt>
                  <c:pt idx="156">
                    <c:v>4.0554789016087354E-2</c:v>
                  </c:pt>
                  <c:pt idx="157">
                    <c:v>0.39307043779347844</c:v>
                  </c:pt>
                  <c:pt idx="158">
                    <c:v>0.38266846905784735</c:v>
                  </c:pt>
                </c:numCache>
              </c:numRef>
            </c:plus>
            <c:minus>
              <c:numRef>
                <c:f>'[1]2(A)'!$CG$4:$CG$162</c:f>
                <c:numCache>
                  <c:formatCode>General</c:formatCode>
                  <c:ptCount val="159"/>
                  <c:pt idx="0">
                    <c:v>0.33275252194413468</c:v>
                  </c:pt>
                  <c:pt idx="1">
                    <c:v>0.55424878321983884</c:v>
                  </c:pt>
                  <c:pt idx="2">
                    <c:v>0.21629220808579014</c:v>
                  </c:pt>
                  <c:pt idx="3">
                    <c:v>0.12166436704825924</c:v>
                  </c:pt>
                  <c:pt idx="4">
                    <c:v>2.703652601072349E-2</c:v>
                  </c:pt>
                  <c:pt idx="5">
                    <c:v>0.3649931011447724</c:v>
                  </c:pt>
                  <c:pt idx="6">
                    <c:v>4.0554789016086099E-2</c:v>
                  </c:pt>
                  <c:pt idx="7">
                    <c:v>0.21629220808579222</c:v>
                  </c:pt>
                  <c:pt idx="8">
                    <c:v>0.24332873409651382</c:v>
                  </c:pt>
                  <c:pt idx="9">
                    <c:v>0.18925568207506713</c:v>
                  </c:pt>
                  <c:pt idx="10">
                    <c:v>0.16221915606434165</c:v>
                  </c:pt>
                  <c:pt idx="11">
                    <c:v>0</c:v>
                  </c:pt>
                  <c:pt idx="12">
                    <c:v>0.10814610404289569</c:v>
                  </c:pt>
                  <c:pt idx="13">
                    <c:v>0.12166436704825735</c:v>
                  </c:pt>
                  <c:pt idx="14">
                    <c:v>2.7036526010725689E-2</c:v>
                  </c:pt>
                  <c:pt idx="15">
                    <c:v>5.4073052021446667E-2</c:v>
                  </c:pt>
                  <c:pt idx="16">
                    <c:v>0.10814610404289585</c:v>
                  </c:pt>
                  <c:pt idx="17">
                    <c:v>0.14870089305898268</c:v>
                  </c:pt>
                  <c:pt idx="18">
                    <c:v>8.1109578032172364E-2</c:v>
                  </c:pt>
                  <c:pt idx="19">
                    <c:v>0.21629220808578759</c:v>
                  </c:pt>
                  <c:pt idx="20">
                    <c:v>1.3518263005364179E-2</c:v>
                  </c:pt>
                  <c:pt idx="21">
                    <c:v>2.7036526010723334E-2</c:v>
                  </c:pt>
                  <c:pt idx="22">
                    <c:v>0</c:v>
                  </c:pt>
                  <c:pt idx="23">
                    <c:v>0.17573741906970752</c:v>
                  </c:pt>
                  <c:pt idx="24">
                    <c:v>1.3518263005364023E-2</c:v>
                  </c:pt>
                  <c:pt idx="25">
                    <c:v>8.1109578032165286E-2</c:v>
                  </c:pt>
                  <c:pt idx="26">
                    <c:v>4.8698183706588758E-15</c:v>
                  </c:pt>
                  <c:pt idx="27">
                    <c:v>4.0554789016087514E-2</c:v>
                  </c:pt>
                  <c:pt idx="28">
                    <c:v>0.12166436704825744</c:v>
                  </c:pt>
                  <c:pt idx="29">
                    <c:v>2.7036526010723178E-2</c:v>
                  </c:pt>
                  <c:pt idx="30">
                    <c:v>0.33795657513404898</c:v>
                  </c:pt>
                  <c:pt idx="31">
                    <c:v>6.7591315026815479E-2</c:v>
                  </c:pt>
                  <c:pt idx="32">
                    <c:v>2.703652601071831E-2</c:v>
                  </c:pt>
                  <c:pt idx="33">
                    <c:v>2.7036526010728201E-2</c:v>
                  </c:pt>
                  <c:pt idx="34">
                    <c:v>2.7036526010718622E-2</c:v>
                  </c:pt>
                  <c:pt idx="35">
                    <c:v>4.0554789016082643E-2</c:v>
                  </c:pt>
                  <c:pt idx="36">
                    <c:v>0.31092004912332166</c:v>
                  </c:pt>
                  <c:pt idx="37">
                    <c:v>1.3518263005364023E-2</c:v>
                  </c:pt>
                  <c:pt idx="38">
                    <c:v>4.0554789016087514E-2</c:v>
                  </c:pt>
                  <c:pt idx="39">
                    <c:v>9.4627841037534022E-2</c:v>
                  </c:pt>
                  <c:pt idx="40">
                    <c:v>5.4073052021446667E-2</c:v>
                  </c:pt>
                  <c:pt idx="41">
                    <c:v>2.703652601072349E-2</c:v>
                  </c:pt>
                  <c:pt idx="42">
                    <c:v>2.7036526010728278E-2</c:v>
                  </c:pt>
                  <c:pt idx="43">
                    <c:v>0</c:v>
                  </c:pt>
                  <c:pt idx="44">
                    <c:v>8.1109578032174945E-2</c:v>
                  </c:pt>
                  <c:pt idx="45">
                    <c:v>2.7036526010723413E-2</c:v>
                  </c:pt>
                  <c:pt idx="46">
                    <c:v>8.1109578032170004E-2</c:v>
                  </c:pt>
                  <c:pt idx="47">
                    <c:v>8.1109578032170004E-2</c:v>
                  </c:pt>
                  <c:pt idx="48">
                    <c:v>8.1109578032174778E-2</c:v>
                  </c:pt>
                  <c:pt idx="49">
                    <c:v>0.175737419069705</c:v>
                  </c:pt>
                  <c:pt idx="50">
                    <c:v>6.7591315026810844E-2</c:v>
                  </c:pt>
                  <c:pt idx="51">
                    <c:v>2.7036526010723413E-2</c:v>
                  </c:pt>
                  <c:pt idx="52">
                    <c:v>1.3518263005359313E-2</c:v>
                  </c:pt>
                  <c:pt idx="53">
                    <c:v>1.3518263005359233E-2</c:v>
                  </c:pt>
                  <c:pt idx="54">
                    <c:v>5.4073052021441879E-2</c:v>
                  </c:pt>
                  <c:pt idx="55">
                    <c:v>9.4627841037529317E-2</c:v>
                  </c:pt>
                  <c:pt idx="56">
                    <c:v>1.3518263005359155E-2</c:v>
                  </c:pt>
                  <c:pt idx="57">
                    <c:v>0.14870089305897072</c:v>
                  </c:pt>
                  <c:pt idx="58">
                    <c:v>1.3518263005368732E-2</c:v>
                  </c:pt>
                  <c:pt idx="59">
                    <c:v>8.1109578032165133E-2</c:v>
                  </c:pt>
                  <c:pt idx="60">
                    <c:v>2.7036526010728201E-2</c:v>
                  </c:pt>
                  <c:pt idx="61">
                    <c:v>4.0554789016077779E-2</c:v>
                  </c:pt>
                  <c:pt idx="62">
                    <c:v>0.10814610404289325</c:v>
                  </c:pt>
                  <c:pt idx="63">
                    <c:v>6.7591315026806056E-2</c:v>
                  </c:pt>
                  <c:pt idx="64">
                    <c:v>2.7036526010728045E-2</c:v>
                  </c:pt>
                  <c:pt idx="65">
                    <c:v>2.7036526010728121E-2</c:v>
                  </c:pt>
                  <c:pt idx="66">
                    <c:v>5.4073052021456319E-2</c:v>
                  </c:pt>
                  <c:pt idx="67">
                    <c:v>0.14870089305899015</c:v>
                  </c:pt>
                  <c:pt idx="68">
                    <c:v>0.12166436704826231</c:v>
                  </c:pt>
                  <c:pt idx="69">
                    <c:v>0.12166436704825256</c:v>
                  </c:pt>
                  <c:pt idx="70">
                    <c:v>5.4073052021456403E-2</c:v>
                  </c:pt>
                  <c:pt idx="71">
                    <c:v>1.3518263005359233E-2</c:v>
                  </c:pt>
                  <c:pt idx="72">
                    <c:v>6.7591315026815563E-2</c:v>
                  </c:pt>
                  <c:pt idx="73">
                    <c:v>9.4627841037543597E-2</c:v>
                  </c:pt>
                  <c:pt idx="74">
                    <c:v>1.3518263005349578E-2</c:v>
                  </c:pt>
                  <c:pt idx="75">
                    <c:v>0.12166436704825273</c:v>
                  </c:pt>
                  <c:pt idx="76">
                    <c:v>5.4073052021446584E-2</c:v>
                  </c:pt>
                  <c:pt idx="77">
                    <c:v>4.0554789016087438E-2</c:v>
                  </c:pt>
                  <c:pt idx="78">
                    <c:v>9.4627841037534091E-2</c:v>
                  </c:pt>
                  <c:pt idx="79">
                    <c:v>4.0554789016097013E-2</c:v>
                  </c:pt>
                  <c:pt idx="80">
                    <c:v>5.4073052021446903E-2</c:v>
                  </c:pt>
                  <c:pt idx="81">
                    <c:v>4.0554789016077855E-2</c:v>
                  </c:pt>
                  <c:pt idx="82">
                    <c:v>1.3518263005359233E-2</c:v>
                  </c:pt>
                  <c:pt idx="83">
                    <c:v>0.18925568207505833</c:v>
                  </c:pt>
                  <c:pt idx="84">
                    <c:v>0.13518263005362205</c:v>
                  </c:pt>
                  <c:pt idx="85">
                    <c:v>0.1487008930589894</c:v>
                  </c:pt>
                  <c:pt idx="86">
                    <c:v>4.0554789016097013E-2</c:v>
                  </c:pt>
                  <c:pt idx="87">
                    <c:v>6.7591315026805973E-2</c:v>
                  </c:pt>
                  <c:pt idx="88">
                    <c:v>0.12166436704825265</c:v>
                  </c:pt>
                  <c:pt idx="89">
                    <c:v>8.1109578032165286E-2</c:v>
                  </c:pt>
                  <c:pt idx="90">
                    <c:v>2.7036526010747356E-2</c:v>
                  </c:pt>
                  <c:pt idx="91">
                    <c:v>0.1757374190697088</c:v>
                  </c:pt>
                  <c:pt idx="92">
                    <c:v>1.351826300536889E-2</c:v>
                  </c:pt>
                  <c:pt idx="93">
                    <c:v>9.4627841037534258E-2</c:v>
                  </c:pt>
                  <c:pt idx="94">
                    <c:v>4.0554789016087438E-2</c:v>
                  </c:pt>
                  <c:pt idx="95">
                    <c:v>0</c:v>
                  </c:pt>
                  <c:pt idx="96">
                    <c:v>0.12166436704825265</c:v>
                  </c:pt>
                  <c:pt idx="97">
                    <c:v>2.7036526010728045E-2</c:v>
                  </c:pt>
                  <c:pt idx="98">
                    <c:v>8.1109578032184368E-2</c:v>
                  </c:pt>
                  <c:pt idx="99">
                    <c:v>9.5775639979710279E-15</c:v>
                  </c:pt>
                  <c:pt idx="100">
                    <c:v>1.3518263005378468E-2</c:v>
                  </c:pt>
                  <c:pt idx="101">
                    <c:v>0.13518263005363101</c:v>
                  </c:pt>
                  <c:pt idx="102">
                    <c:v>0.28388352311259246</c:v>
                  </c:pt>
                  <c:pt idx="103">
                    <c:v>9.4627841037534091E-2</c:v>
                  </c:pt>
                  <c:pt idx="104">
                    <c:v>5.4073052021456319E-2</c:v>
                  </c:pt>
                  <c:pt idx="105">
                    <c:v>9.4993837687661248E-15</c:v>
                  </c:pt>
                  <c:pt idx="106">
                    <c:v>8.1109578032174778E-2</c:v>
                  </c:pt>
                  <c:pt idx="107">
                    <c:v>0.12166436704826222</c:v>
                  </c:pt>
                  <c:pt idx="108">
                    <c:v>5.4073052021446667E-2</c:v>
                  </c:pt>
                  <c:pt idx="109">
                    <c:v>0</c:v>
                  </c:pt>
                  <c:pt idx="110">
                    <c:v>0.1351826300536122</c:v>
                  </c:pt>
                  <c:pt idx="111">
                    <c:v>5.4073052021456243E-2</c:v>
                  </c:pt>
                  <c:pt idx="112">
                    <c:v>6.7591315026796481E-2</c:v>
                  </c:pt>
                  <c:pt idx="113">
                    <c:v>5.4073052021456319E-2</c:v>
                  </c:pt>
                  <c:pt idx="114">
                    <c:v>9.5775639979710279E-15</c:v>
                  </c:pt>
                  <c:pt idx="115">
                    <c:v>1.3518263005359391E-2</c:v>
                  </c:pt>
                  <c:pt idx="116">
                    <c:v>2.703652601073778E-2</c:v>
                  </c:pt>
                  <c:pt idx="117">
                    <c:v>0.16221915606434917</c:v>
                  </c:pt>
                  <c:pt idx="118">
                    <c:v>8.1109578032174778E-2</c:v>
                  </c:pt>
                  <c:pt idx="119">
                    <c:v>0.12166436704824299</c:v>
                  </c:pt>
                  <c:pt idx="120">
                    <c:v>9.462784103751487E-2</c:v>
                  </c:pt>
                  <c:pt idx="121">
                    <c:v>6.7591315026796481E-2</c:v>
                  </c:pt>
                  <c:pt idx="122">
                    <c:v>5.4073052021446744E-2</c:v>
                  </c:pt>
                  <c:pt idx="123">
                    <c:v>2.7036526010718546E-2</c:v>
                  </c:pt>
                  <c:pt idx="124">
                    <c:v>1.3518263005388123E-2</c:v>
                  </c:pt>
                  <c:pt idx="125">
                    <c:v>5.4073052021437008E-2</c:v>
                  </c:pt>
                  <c:pt idx="126">
                    <c:v>9.4627841037543681E-2</c:v>
                  </c:pt>
                  <c:pt idx="127">
                    <c:v>0.13518263005361189</c:v>
                  </c:pt>
                  <c:pt idx="128">
                    <c:v>2.7036526010718546E-2</c:v>
                  </c:pt>
                  <c:pt idx="129">
                    <c:v>8.1109578032174945E-2</c:v>
                  </c:pt>
                  <c:pt idx="130">
                    <c:v>4.0554789016087438E-2</c:v>
                  </c:pt>
                  <c:pt idx="131">
                    <c:v>6.7591315026825222E-2</c:v>
                  </c:pt>
                  <c:pt idx="132">
                    <c:v>5.4073052021417933E-2</c:v>
                  </c:pt>
                  <c:pt idx="133">
                    <c:v>4.0554789016087438E-2</c:v>
                  </c:pt>
                  <c:pt idx="134">
                    <c:v>6.7591315026825222E-2</c:v>
                  </c:pt>
                  <c:pt idx="135">
                    <c:v>1.351826300536889E-2</c:v>
                  </c:pt>
                  <c:pt idx="136">
                    <c:v>4.0554789016087438E-2</c:v>
                  </c:pt>
                  <c:pt idx="137">
                    <c:v>4.0554789016068279E-2</c:v>
                  </c:pt>
                  <c:pt idx="138">
                    <c:v>0.21629220808578709</c:v>
                  </c:pt>
                  <c:pt idx="139">
                    <c:v>6.7591315026806056E-2</c:v>
                  </c:pt>
                  <c:pt idx="140">
                    <c:v>0.13518263005361172</c:v>
                  </c:pt>
                  <c:pt idx="141">
                    <c:v>1.3518263005349656E-2</c:v>
                  </c:pt>
                  <c:pt idx="142">
                    <c:v>0.21629220808580504</c:v>
                  </c:pt>
                  <c:pt idx="143">
                    <c:v>4.0554789016087438E-2</c:v>
                  </c:pt>
                  <c:pt idx="144">
                    <c:v>0.27036526010724327</c:v>
                  </c:pt>
                  <c:pt idx="145">
                    <c:v>0.148700893059</c:v>
                  </c:pt>
                  <c:pt idx="146">
                    <c:v>1.3518263005349734E-2</c:v>
                  </c:pt>
                  <c:pt idx="147">
                    <c:v>0.22981047109115604</c:v>
                  </c:pt>
                  <c:pt idx="148">
                    <c:v>0.28388352311261128</c:v>
                  </c:pt>
                  <c:pt idx="149">
                    <c:v>2.703652601073778E-2</c:v>
                  </c:pt>
                  <c:pt idx="150">
                    <c:v>1.351826300536889E-2</c:v>
                  </c:pt>
                  <c:pt idx="151">
                    <c:v>9.4627841037524599E-2</c:v>
                  </c:pt>
                  <c:pt idx="152">
                    <c:v>0</c:v>
                  </c:pt>
                  <c:pt idx="153">
                    <c:v>0.20277394508043703</c:v>
                  </c:pt>
                  <c:pt idx="154">
                    <c:v>0.25684699710187386</c:v>
                  </c:pt>
                  <c:pt idx="155">
                    <c:v>2.7036526010718622E-2</c:v>
                  </c:pt>
                  <c:pt idx="156">
                    <c:v>4.0554789016087354E-2</c:v>
                  </c:pt>
                  <c:pt idx="157">
                    <c:v>0.39307043779347844</c:v>
                  </c:pt>
                  <c:pt idx="158">
                    <c:v>0.38266846905784735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'[1]2(A)'!$CB$4:$CB$162</c:f>
              <c:numCache>
                <c:formatCode>General</c:formatCode>
                <c:ptCount val="1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</c:numCache>
            </c:numRef>
          </c:xVal>
          <c:yVal>
            <c:numRef>
              <c:f>'[1]2(A)'!$CD$4:$CD$162</c:f>
              <c:numCache>
                <c:formatCode>General</c:formatCode>
                <c:ptCount val="159"/>
                <c:pt idx="0">
                  <c:v>1.6191263908215825</c:v>
                </c:pt>
                <c:pt idx="1">
                  <c:v>1.3286809062926999</c:v>
                </c:pt>
                <c:pt idx="2">
                  <c:v>1.6058877140803862</c:v>
                </c:pt>
                <c:pt idx="3">
                  <c:v>1.3095631954107905</c:v>
                </c:pt>
                <c:pt idx="4">
                  <c:v>1.0897095202688338</c:v>
                </c:pt>
                <c:pt idx="5">
                  <c:v>1.1566215083555149</c:v>
                </c:pt>
                <c:pt idx="6">
                  <c:v>1.2330923518831534</c:v>
                </c:pt>
                <c:pt idx="7">
                  <c:v>0.95588554409546767</c:v>
                </c:pt>
                <c:pt idx="8">
                  <c:v>1.0705918093869231</c:v>
                </c:pt>
                <c:pt idx="9">
                  <c:v>1.1279449420326524</c:v>
                </c:pt>
                <c:pt idx="10">
                  <c:v>1.1088272311507437</c:v>
                </c:pt>
                <c:pt idx="11">
                  <c:v>1.1661803637964694</c:v>
                </c:pt>
                <c:pt idx="12">
                  <c:v>1.1088272311507441</c:v>
                </c:pt>
                <c:pt idx="13">
                  <c:v>1.0992683757097863</c:v>
                </c:pt>
                <c:pt idx="14">
                  <c:v>1.0705918093869231</c:v>
                </c:pt>
                <c:pt idx="15">
                  <c:v>1.0897095202688336</c:v>
                </c:pt>
                <c:pt idx="16">
                  <c:v>1.1470626529145622</c:v>
                </c:pt>
                <c:pt idx="17">
                  <c:v>1.0419152430640579</c:v>
                </c:pt>
                <c:pt idx="18">
                  <c:v>1.1661803637964714</c:v>
                </c:pt>
                <c:pt idx="19">
                  <c:v>1.0705918093869231</c:v>
                </c:pt>
                <c:pt idx="20">
                  <c:v>1.1375037974736077</c:v>
                </c:pt>
                <c:pt idx="21">
                  <c:v>1.0514740985050124</c:v>
                </c:pt>
                <c:pt idx="22">
                  <c:v>1.1661803637964727</c:v>
                </c:pt>
                <c:pt idx="23">
                  <c:v>1.118386086591697</c:v>
                </c:pt>
                <c:pt idx="24">
                  <c:v>1.0610329539459684</c:v>
                </c:pt>
                <c:pt idx="25">
                  <c:v>1.0323563876231068</c:v>
                </c:pt>
                <c:pt idx="26">
                  <c:v>1.0514740985050124</c:v>
                </c:pt>
                <c:pt idx="27">
                  <c:v>1.0801506648278809</c:v>
                </c:pt>
                <c:pt idx="28">
                  <c:v>0.94632668865451142</c:v>
                </c:pt>
                <c:pt idx="29">
                  <c:v>1.1661803637964727</c:v>
                </c:pt>
                <c:pt idx="30">
                  <c:v>0.92720897777260247</c:v>
                </c:pt>
                <c:pt idx="31">
                  <c:v>1.0227975321821505</c:v>
                </c:pt>
                <c:pt idx="32">
                  <c:v>1.0323563876231034</c:v>
                </c:pt>
                <c:pt idx="33">
                  <c:v>1.1088272311507459</c:v>
                </c:pt>
                <c:pt idx="34">
                  <c:v>1.0705918093869213</c:v>
                </c:pt>
                <c:pt idx="35">
                  <c:v>1.0036798213002416</c:v>
                </c:pt>
                <c:pt idx="36">
                  <c:v>1.1566215083555165</c:v>
                </c:pt>
                <c:pt idx="37">
                  <c:v>1.0227975321821474</c:v>
                </c:pt>
                <c:pt idx="38">
                  <c:v>1.0992683757097932</c:v>
                </c:pt>
                <c:pt idx="39">
                  <c:v>1.0036798213002385</c:v>
                </c:pt>
                <c:pt idx="40">
                  <c:v>1.0132386767411978</c:v>
                </c:pt>
                <c:pt idx="41">
                  <c:v>1.0705918093869178</c:v>
                </c:pt>
                <c:pt idx="42">
                  <c:v>1.0132386767411978</c:v>
                </c:pt>
                <c:pt idx="43">
                  <c:v>1.0514740985050157</c:v>
                </c:pt>
                <c:pt idx="44">
                  <c:v>0.95588554409546767</c:v>
                </c:pt>
                <c:pt idx="45">
                  <c:v>1.0132386767411945</c:v>
                </c:pt>
                <c:pt idx="46">
                  <c:v>0.93676783321355861</c:v>
                </c:pt>
                <c:pt idx="47">
                  <c:v>1.0132386767411945</c:v>
                </c:pt>
                <c:pt idx="48">
                  <c:v>1.0323563876231034</c:v>
                </c:pt>
                <c:pt idx="49">
                  <c:v>1.0036798213002416</c:v>
                </c:pt>
                <c:pt idx="50">
                  <c:v>1.0992683757097899</c:v>
                </c:pt>
                <c:pt idx="51">
                  <c:v>1.0132386767411945</c:v>
                </c:pt>
                <c:pt idx="52">
                  <c:v>1.0610329539459684</c:v>
                </c:pt>
                <c:pt idx="53">
                  <c:v>0.98456211041833264</c:v>
                </c:pt>
                <c:pt idx="54">
                  <c:v>1.0323563876231068</c:v>
                </c:pt>
                <c:pt idx="55">
                  <c:v>0.90809126689068687</c:v>
                </c:pt>
                <c:pt idx="56">
                  <c:v>1.0227975321821507</c:v>
                </c:pt>
                <c:pt idx="57">
                  <c:v>1.0036798213002451</c:v>
                </c:pt>
                <c:pt idx="58">
                  <c:v>1.0227975321821576</c:v>
                </c:pt>
                <c:pt idx="59">
                  <c:v>0.91765012233164978</c:v>
                </c:pt>
                <c:pt idx="60">
                  <c:v>1.0897095202688267</c:v>
                </c:pt>
                <c:pt idx="61">
                  <c:v>1.0036798213002451</c:v>
                </c:pt>
                <c:pt idx="62">
                  <c:v>0.97500325497737306</c:v>
                </c:pt>
                <c:pt idx="63">
                  <c:v>0.98456211041833264</c:v>
                </c:pt>
                <c:pt idx="64">
                  <c:v>1.0323563876231103</c:v>
                </c:pt>
                <c:pt idx="65">
                  <c:v>0.97500325497737994</c:v>
                </c:pt>
                <c:pt idx="66">
                  <c:v>0.95588554409545412</c:v>
                </c:pt>
                <c:pt idx="67">
                  <c:v>0.94632668865451497</c:v>
                </c:pt>
                <c:pt idx="68">
                  <c:v>0.96544439953642724</c:v>
                </c:pt>
                <c:pt idx="69">
                  <c:v>0.96544439953642036</c:v>
                </c:pt>
                <c:pt idx="70">
                  <c:v>0.97500325497737328</c:v>
                </c:pt>
                <c:pt idx="71">
                  <c:v>0.98456211041833952</c:v>
                </c:pt>
                <c:pt idx="72">
                  <c:v>0.9080912668906902</c:v>
                </c:pt>
                <c:pt idx="73">
                  <c:v>1.0036798213002383</c:v>
                </c:pt>
                <c:pt idx="74">
                  <c:v>1.041915243064063</c:v>
                </c:pt>
                <c:pt idx="75">
                  <c:v>0.92720897777260936</c:v>
                </c:pt>
                <c:pt idx="76">
                  <c:v>1.0323563876230966</c:v>
                </c:pt>
                <c:pt idx="77">
                  <c:v>0.94632668865452163</c:v>
                </c:pt>
                <c:pt idx="78">
                  <c:v>0.92720897777259581</c:v>
                </c:pt>
                <c:pt idx="79">
                  <c:v>0.96544439953642036</c:v>
                </c:pt>
                <c:pt idx="80">
                  <c:v>0.97500325497737994</c:v>
                </c:pt>
                <c:pt idx="81">
                  <c:v>0.9080912668906902</c:v>
                </c:pt>
                <c:pt idx="82">
                  <c:v>0.96544439953642036</c:v>
                </c:pt>
                <c:pt idx="83">
                  <c:v>0.80294385704020277</c:v>
                </c:pt>
                <c:pt idx="84">
                  <c:v>0.82206156792209484</c:v>
                </c:pt>
                <c:pt idx="85">
                  <c:v>0.92720897777260936</c:v>
                </c:pt>
                <c:pt idx="86">
                  <c:v>0.96544439953642036</c:v>
                </c:pt>
                <c:pt idx="87">
                  <c:v>0.94632668865450809</c:v>
                </c:pt>
                <c:pt idx="88">
                  <c:v>0.86985584512687908</c:v>
                </c:pt>
                <c:pt idx="89">
                  <c:v>0.93676783321355528</c:v>
                </c:pt>
                <c:pt idx="90">
                  <c:v>1.0323563876231101</c:v>
                </c:pt>
                <c:pt idx="91">
                  <c:v>1.0227975321821507</c:v>
                </c:pt>
                <c:pt idx="92">
                  <c:v>0.88897355600877781</c:v>
                </c:pt>
                <c:pt idx="93">
                  <c:v>0.94632668865451497</c:v>
                </c:pt>
                <c:pt idx="94">
                  <c:v>0.92720897777260247</c:v>
                </c:pt>
                <c:pt idx="95">
                  <c:v>0.91765012233165655</c:v>
                </c:pt>
                <c:pt idx="96">
                  <c:v>0.9080912668906902</c:v>
                </c:pt>
                <c:pt idx="97">
                  <c:v>0.8602969896859195</c:v>
                </c:pt>
                <c:pt idx="98">
                  <c:v>1.0323563876231101</c:v>
                </c:pt>
                <c:pt idx="99">
                  <c:v>0.91765012233164978</c:v>
                </c:pt>
                <c:pt idx="100">
                  <c:v>0.88897355600878458</c:v>
                </c:pt>
                <c:pt idx="101">
                  <c:v>0.97500325497737306</c:v>
                </c:pt>
                <c:pt idx="102">
                  <c:v>0.79338500159923653</c:v>
                </c:pt>
                <c:pt idx="103">
                  <c:v>0.83162042336305442</c:v>
                </c:pt>
                <c:pt idx="104">
                  <c:v>0.84117927880402088</c:v>
                </c:pt>
                <c:pt idx="105">
                  <c:v>0.93676783321355517</c:v>
                </c:pt>
                <c:pt idx="106">
                  <c:v>0.8985324114497375</c:v>
                </c:pt>
                <c:pt idx="107">
                  <c:v>0.88897355600879147</c:v>
                </c:pt>
                <c:pt idx="108">
                  <c:v>0.8602969896859195</c:v>
                </c:pt>
                <c:pt idx="109">
                  <c:v>0.89853241144973739</c:v>
                </c:pt>
                <c:pt idx="110">
                  <c:v>0.84117927880400722</c:v>
                </c:pt>
                <c:pt idx="111">
                  <c:v>0.87941470056783189</c:v>
                </c:pt>
                <c:pt idx="112">
                  <c:v>0.98456211041832598</c:v>
                </c:pt>
                <c:pt idx="113">
                  <c:v>0.93676783321356205</c:v>
                </c:pt>
                <c:pt idx="114">
                  <c:v>0.879414700567825</c:v>
                </c:pt>
                <c:pt idx="115">
                  <c:v>1.0036798213002451</c:v>
                </c:pt>
                <c:pt idx="116">
                  <c:v>0.97500325497738682</c:v>
                </c:pt>
                <c:pt idx="117">
                  <c:v>0.8985324114497375</c:v>
                </c:pt>
                <c:pt idx="118">
                  <c:v>0.84117927880400711</c:v>
                </c:pt>
                <c:pt idx="119">
                  <c:v>0.88897355600877792</c:v>
                </c:pt>
                <c:pt idx="120">
                  <c:v>0.90809126689070374</c:v>
                </c:pt>
                <c:pt idx="121">
                  <c:v>0.98456211041832598</c:v>
                </c:pt>
                <c:pt idx="122">
                  <c:v>0.91765012233164978</c:v>
                </c:pt>
                <c:pt idx="123">
                  <c:v>0.82206156792210172</c:v>
                </c:pt>
                <c:pt idx="124">
                  <c:v>0.92720897777260247</c:v>
                </c:pt>
                <c:pt idx="125">
                  <c:v>0.87941470056781834</c:v>
                </c:pt>
                <c:pt idx="126">
                  <c:v>0.83162042336307485</c:v>
                </c:pt>
                <c:pt idx="127">
                  <c:v>0.97500325497735951</c:v>
                </c:pt>
                <c:pt idx="128">
                  <c:v>0.84117927880402088</c:v>
                </c:pt>
                <c:pt idx="129">
                  <c:v>0.95588554409546767</c:v>
                </c:pt>
                <c:pt idx="130">
                  <c:v>0.8316204233630613</c:v>
                </c:pt>
                <c:pt idx="131">
                  <c:v>0.92720897777260247</c:v>
                </c:pt>
                <c:pt idx="132">
                  <c:v>0.82206156792210161</c:v>
                </c:pt>
                <c:pt idx="133">
                  <c:v>0.81250271248114214</c:v>
                </c:pt>
                <c:pt idx="134">
                  <c:v>0.94632668865452163</c:v>
                </c:pt>
                <c:pt idx="135">
                  <c:v>0.83162042336304765</c:v>
                </c:pt>
                <c:pt idx="136">
                  <c:v>0.8316204233630613</c:v>
                </c:pt>
                <c:pt idx="137">
                  <c:v>0.81250271248115569</c:v>
                </c:pt>
                <c:pt idx="138">
                  <c:v>0.93676783321354851</c:v>
                </c:pt>
                <c:pt idx="139">
                  <c:v>0.96544439953642724</c:v>
                </c:pt>
                <c:pt idx="140">
                  <c:v>0.95588554409546767</c:v>
                </c:pt>
                <c:pt idx="141">
                  <c:v>0.92720897777260247</c:v>
                </c:pt>
                <c:pt idx="142">
                  <c:v>1.0323563876231034</c:v>
                </c:pt>
                <c:pt idx="143">
                  <c:v>0.94632668865452163</c:v>
                </c:pt>
                <c:pt idx="144">
                  <c:v>1.0897095202688336</c:v>
                </c:pt>
                <c:pt idx="145">
                  <c:v>1.2330923518831456</c:v>
                </c:pt>
                <c:pt idx="146">
                  <c:v>1.1948569301193346</c:v>
                </c:pt>
                <c:pt idx="147">
                  <c:v>1.0992683757097796</c:v>
                </c:pt>
                <c:pt idx="148">
                  <c:v>1.3669163280565253</c:v>
                </c:pt>
                <c:pt idx="149">
                  <c:v>0.97500325497738682</c:v>
                </c:pt>
                <c:pt idx="150">
                  <c:v>1.194856930119321</c:v>
                </c:pt>
                <c:pt idx="151">
                  <c:v>1.1375037974736042</c:v>
                </c:pt>
                <c:pt idx="152">
                  <c:v>1.1088272311507392</c:v>
                </c:pt>
                <c:pt idx="153">
                  <c:v>1.0610329539459822</c:v>
                </c:pt>
                <c:pt idx="154">
                  <c:v>1.041915243064063</c:v>
                </c:pt>
                <c:pt idx="155">
                  <c:v>1.2044157855602942</c:v>
                </c:pt>
                <c:pt idx="156">
                  <c:v>1.1375037974736042</c:v>
                </c:pt>
                <c:pt idx="157">
                  <c:v>0.46911988086681633</c:v>
                </c:pt>
                <c:pt idx="158">
                  <c:v>0.5132386767411985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BB-4C65-8471-B0BF3A3B066A}"/>
            </c:ext>
          </c:extLst>
        </c:ser>
        <c:ser>
          <c:idx val="7"/>
          <c:order val="2"/>
          <c:tx>
            <c:v>400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'[1]2(A)'!$CS$4:$CS$139</c:f>
                <c:numCache>
                  <c:formatCode>General</c:formatCode>
                  <c:ptCount val="136"/>
                  <c:pt idx="0">
                    <c:v>0.31092004912332377</c:v>
                  </c:pt>
                  <c:pt idx="1">
                    <c:v>5.4073052021449027E-2</c:v>
                  </c:pt>
                  <c:pt idx="2">
                    <c:v>0.10814610404289585</c:v>
                  </c:pt>
                  <c:pt idx="3">
                    <c:v>0.1216643670482572</c:v>
                  </c:pt>
                  <c:pt idx="4">
                    <c:v>0.22981047109115507</c:v>
                  </c:pt>
                  <c:pt idx="5">
                    <c:v>6.7591315026810692E-2</c:v>
                  </c:pt>
                  <c:pt idx="6">
                    <c:v>9.4627841037534174E-2</c:v>
                  </c:pt>
                  <c:pt idx="7">
                    <c:v>0.37851136415013487</c:v>
                  </c:pt>
                  <c:pt idx="8">
                    <c:v>0.32443831212868807</c:v>
                  </c:pt>
                  <c:pt idx="9">
                    <c:v>0.29740178611796608</c:v>
                  </c:pt>
                  <c:pt idx="10">
                    <c:v>8.1109578032172516E-2</c:v>
                  </c:pt>
                  <c:pt idx="11">
                    <c:v>6.7591315026810844E-2</c:v>
                  </c:pt>
                  <c:pt idx="12">
                    <c:v>0.39202962715549677</c:v>
                  </c:pt>
                  <c:pt idx="13">
                    <c:v>9.4627841037535285E-2</c:v>
                  </c:pt>
                  <c:pt idx="14">
                    <c:v>0.25684699710187558</c:v>
                  </c:pt>
                  <c:pt idx="15">
                    <c:v>4.0554789016084843E-2</c:v>
                  </c:pt>
                  <c:pt idx="16">
                    <c:v>9.4627841037534022E-2</c:v>
                  </c:pt>
                  <c:pt idx="17">
                    <c:v>0.31092004912332272</c:v>
                  </c:pt>
                  <c:pt idx="18">
                    <c:v>0</c:v>
                  </c:pt>
                  <c:pt idx="19">
                    <c:v>1.3518263005361667E-2</c:v>
                  </c:pt>
                  <c:pt idx="20">
                    <c:v>5.4073052021446667E-2</c:v>
                  </c:pt>
                  <c:pt idx="21">
                    <c:v>0.16221915606434575</c:v>
                  </c:pt>
                  <c:pt idx="22">
                    <c:v>1.3518263005364023E-2</c:v>
                  </c:pt>
                  <c:pt idx="23">
                    <c:v>0.21629220808579067</c:v>
                  </c:pt>
                  <c:pt idx="24">
                    <c:v>9.4627841037536464E-2</c:v>
                  </c:pt>
                  <c:pt idx="25">
                    <c:v>2.7036526010720822E-2</c:v>
                  </c:pt>
                  <c:pt idx="26">
                    <c:v>0.10814610404289821</c:v>
                  </c:pt>
                  <c:pt idx="27">
                    <c:v>1.3518263005364023E-2</c:v>
                  </c:pt>
                  <c:pt idx="28">
                    <c:v>5.4073052021446667E-2</c:v>
                  </c:pt>
                  <c:pt idx="29">
                    <c:v>4.0554789016082643E-2</c:v>
                  </c:pt>
                  <c:pt idx="30">
                    <c:v>0.1081461040428934</c:v>
                  </c:pt>
                  <c:pt idx="31">
                    <c:v>6.7591315026810692E-2</c:v>
                  </c:pt>
                  <c:pt idx="32">
                    <c:v>4.0554789016082643E-2</c:v>
                  </c:pt>
                  <c:pt idx="33">
                    <c:v>1.3518263005364023E-2</c:v>
                  </c:pt>
                  <c:pt idx="34">
                    <c:v>6.7591315026805973E-2</c:v>
                  </c:pt>
                  <c:pt idx="35">
                    <c:v>0.37851136415013648</c:v>
                  </c:pt>
                  <c:pt idx="36">
                    <c:v>0.1487008930589849</c:v>
                  </c:pt>
                  <c:pt idx="37">
                    <c:v>5.4073052021441796E-2</c:v>
                  </c:pt>
                  <c:pt idx="38">
                    <c:v>4.0554789016082726E-2</c:v>
                  </c:pt>
                  <c:pt idx="39">
                    <c:v>0.48665746819302969</c:v>
                  </c:pt>
                  <c:pt idx="40">
                    <c:v>8.1109578032170004E-2</c:v>
                  </c:pt>
                  <c:pt idx="41">
                    <c:v>5.4073052021446667E-2</c:v>
                  </c:pt>
                  <c:pt idx="42">
                    <c:v>4.0554789016087514E-2</c:v>
                  </c:pt>
                  <c:pt idx="43">
                    <c:v>2.7036526010718546E-2</c:v>
                  </c:pt>
                  <c:pt idx="44">
                    <c:v>0.10814610404289828</c:v>
                  </c:pt>
                  <c:pt idx="45">
                    <c:v>0</c:v>
                  </c:pt>
                  <c:pt idx="46">
                    <c:v>5.4073052021446744E-2</c:v>
                  </c:pt>
                  <c:pt idx="47">
                    <c:v>0.1081461040428934</c:v>
                  </c:pt>
                  <c:pt idx="48">
                    <c:v>1.3518263005364023E-2</c:v>
                  </c:pt>
                  <c:pt idx="49">
                    <c:v>0</c:v>
                  </c:pt>
                  <c:pt idx="50">
                    <c:v>8.1109578032174945E-2</c:v>
                  </c:pt>
                  <c:pt idx="51">
                    <c:v>1.3518263005359233E-2</c:v>
                  </c:pt>
                  <c:pt idx="52">
                    <c:v>1.3518263005359391E-2</c:v>
                  </c:pt>
                  <c:pt idx="53">
                    <c:v>0.10814610404289333</c:v>
                  </c:pt>
                  <c:pt idx="54">
                    <c:v>1.3518263005364023E-2</c:v>
                  </c:pt>
                  <c:pt idx="55">
                    <c:v>1.3518263005364023E-2</c:v>
                  </c:pt>
                  <c:pt idx="56">
                    <c:v>0.1351826300536122</c:v>
                  </c:pt>
                  <c:pt idx="57">
                    <c:v>1.3518263005359311E-2</c:v>
                  </c:pt>
                  <c:pt idx="58">
                    <c:v>0.14870089305898118</c:v>
                  </c:pt>
                  <c:pt idx="59">
                    <c:v>0.13518263005361136</c:v>
                  </c:pt>
                  <c:pt idx="60">
                    <c:v>2.7036526010728121E-2</c:v>
                  </c:pt>
                  <c:pt idx="61">
                    <c:v>5.4073052021446667E-2</c:v>
                  </c:pt>
                  <c:pt idx="62">
                    <c:v>9.4627841037534091E-2</c:v>
                  </c:pt>
                  <c:pt idx="63">
                    <c:v>2.7036526010718546E-2</c:v>
                  </c:pt>
                  <c:pt idx="64">
                    <c:v>6.7591315026796245E-2</c:v>
                  </c:pt>
                  <c:pt idx="65">
                    <c:v>2.7036526010728045E-2</c:v>
                  </c:pt>
                  <c:pt idx="66">
                    <c:v>2.7036526010728278E-2</c:v>
                  </c:pt>
                  <c:pt idx="67">
                    <c:v>0.1757374190697088</c:v>
                  </c:pt>
                  <c:pt idx="68">
                    <c:v>9.4627841037534091E-2</c:v>
                  </c:pt>
                  <c:pt idx="69">
                    <c:v>8.1109578032165217E-2</c:v>
                  </c:pt>
                  <c:pt idx="70">
                    <c:v>8.1109578032174778E-2</c:v>
                  </c:pt>
                  <c:pt idx="71">
                    <c:v>6.7591315026815563E-2</c:v>
                  </c:pt>
                  <c:pt idx="72">
                    <c:v>4.0554789016087438E-2</c:v>
                  </c:pt>
                  <c:pt idx="73">
                    <c:v>2.7036526010728045E-2</c:v>
                  </c:pt>
                  <c:pt idx="74">
                    <c:v>0.10814610404289333</c:v>
                  </c:pt>
                  <c:pt idx="75">
                    <c:v>8.1109578032174709E-2</c:v>
                  </c:pt>
                  <c:pt idx="76">
                    <c:v>1.3518263005359311E-2</c:v>
                  </c:pt>
                  <c:pt idx="77">
                    <c:v>0.24332873409651473</c:v>
                  </c:pt>
                  <c:pt idx="78">
                    <c:v>9.4627841037524446E-2</c:v>
                  </c:pt>
                  <c:pt idx="79">
                    <c:v>9.4627841037543597E-2</c:v>
                  </c:pt>
                  <c:pt idx="80">
                    <c:v>1.3518263005359311E-2</c:v>
                  </c:pt>
                  <c:pt idx="81">
                    <c:v>0.14870089305899015</c:v>
                  </c:pt>
                  <c:pt idx="82">
                    <c:v>0.1081461040428934</c:v>
                  </c:pt>
                  <c:pt idx="83">
                    <c:v>9.4627841037543681E-2</c:v>
                  </c:pt>
                  <c:pt idx="84">
                    <c:v>9.4627841037534091E-2</c:v>
                  </c:pt>
                  <c:pt idx="85">
                    <c:v>1.3518263005359233E-2</c:v>
                  </c:pt>
                  <c:pt idx="86">
                    <c:v>0</c:v>
                  </c:pt>
                  <c:pt idx="87">
                    <c:v>1.3518263005368732E-2</c:v>
                  </c:pt>
                  <c:pt idx="88">
                    <c:v>0.12166436704824368</c:v>
                  </c:pt>
                  <c:pt idx="89">
                    <c:v>0.17573741906969867</c:v>
                  </c:pt>
                  <c:pt idx="90">
                    <c:v>0.17573741906969931</c:v>
                  </c:pt>
                  <c:pt idx="91">
                    <c:v>0</c:v>
                  </c:pt>
                  <c:pt idx="92">
                    <c:v>0.2298104710911657</c:v>
                  </c:pt>
                  <c:pt idx="93">
                    <c:v>9.4627841037543764E-2</c:v>
                  </c:pt>
                  <c:pt idx="94">
                    <c:v>1.351826300536889E-2</c:v>
                  </c:pt>
                  <c:pt idx="95">
                    <c:v>1.3518263005359233E-2</c:v>
                  </c:pt>
                  <c:pt idx="96">
                    <c:v>1.3518263005359311E-2</c:v>
                  </c:pt>
                  <c:pt idx="97">
                    <c:v>6.7591315026815479E-2</c:v>
                  </c:pt>
                  <c:pt idx="98">
                    <c:v>9.4627841037533952E-2</c:v>
                  </c:pt>
                  <c:pt idx="99">
                    <c:v>5.4073052021446667E-2</c:v>
                  </c:pt>
                  <c:pt idx="100">
                    <c:v>6.7591315026796245E-2</c:v>
                  </c:pt>
                  <c:pt idx="101">
                    <c:v>8.1109578032174862E-2</c:v>
                  </c:pt>
                  <c:pt idx="102">
                    <c:v>9.4627841037534091E-2</c:v>
                  </c:pt>
                  <c:pt idx="103">
                    <c:v>5.4073052021446667E-2</c:v>
                  </c:pt>
                  <c:pt idx="104">
                    <c:v>2.7036526010718466E-2</c:v>
                  </c:pt>
                  <c:pt idx="105">
                    <c:v>1.3518263005349656E-2</c:v>
                  </c:pt>
                  <c:pt idx="106">
                    <c:v>1.351826300536889E-2</c:v>
                  </c:pt>
                  <c:pt idx="107">
                    <c:v>2.7036526010718622E-2</c:v>
                  </c:pt>
                  <c:pt idx="108">
                    <c:v>2.7036526010718546E-2</c:v>
                  </c:pt>
                  <c:pt idx="109">
                    <c:v>0.10814610404290291</c:v>
                  </c:pt>
                  <c:pt idx="110">
                    <c:v>0</c:v>
                  </c:pt>
                  <c:pt idx="111">
                    <c:v>4.0554789016087438E-2</c:v>
                  </c:pt>
                  <c:pt idx="112">
                    <c:v>1.351826300536889E-2</c:v>
                  </c:pt>
                  <c:pt idx="113">
                    <c:v>8.1109578032184368E-2</c:v>
                  </c:pt>
                  <c:pt idx="114">
                    <c:v>4.0554789016087354E-2</c:v>
                  </c:pt>
                  <c:pt idx="115">
                    <c:v>5.4073052021437092E-2</c:v>
                  </c:pt>
                  <c:pt idx="116">
                    <c:v>1.3518263005359233E-2</c:v>
                  </c:pt>
                  <c:pt idx="117">
                    <c:v>2.7036526010718546E-2</c:v>
                  </c:pt>
                  <c:pt idx="118">
                    <c:v>5.4073052021456319E-2</c:v>
                  </c:pt>
                  <c:pt idx="119">
                    <c:v>0.12166436704825256</c:v>
                  </c:pt>
                  <c:pt idx="120">
                    <c:v>6.7591315026805904E-2</c:v>
                  </c:pt>
                  <c:pt idx="121">
                    <c:v>6.7591315026815563E-2</c:v>
                  </c:pt>
                  <c:pt idx="122">
                    <c:v>1.9233792831725164E-14</c:v>
                  </c:pt>
                  <c:pt idx="123">
                    <c:v>8.1109578032165217E-2</c:v>
                  </c:pt>
                  <c:pt idx="124">
                    <c:v>0.20277394508043703</c:v>
                  </c:pt>
                  <c:pt idx="125">
                    <c:v>6.7591315026815563E-2</c:v>
                  </c:pt>
                  <c:pt idx="126">
                    <c:v>1.3518263005378468E-2</c:v>
                  </c:pt>
                  <c:pt idx="127">
                    <c:v>6.7591315026796328E-2</c:v>
                  </c:pt>
                  <c:pt idx="128">
                    <c:v>6.7591315026805904E-2</c:v>
                  </c:pt>
                  <c:pt idx="129">
                    <c:v>0.13518263005361136</c:v>
                  </c:pt>
                  <c:pt idx="130">
                    <c:v>0.10814610404289333</c:v>
                  </c:pt>
                  <c:pt idx="131">
                    <c:v>0.1757374190697088</c:v>
                  </c:pt>
                  <c:pt idx="132">
                    <c:v>6.759131502680582E-2</c:v>
                  </c:pt>
                  <c:pt idx="133">
                    <c:v>0.28388352311261206</c:v>
                  </c:pt>
                  <c:pt idx="134">
                    <c:v>8.1109578032174778E-2</c:v>
                  </c:pt>
                  <c:pt idx="135">
                    <c:v>1.8719247373186271E-2</c:v>
                  </c:pt>
                </c:numCache>
              </c:numRef>
            </c:plus>
            <c:minus>
              <c:numRef>
                <c:f>'[1]2(A)'!$CS$4:$CS$139</c:f>
                <c:numCache>
                  <c:formatCode>General</c:formatCode>
                  <c:ptCount val="136"/>
                  <c:pt idx="0">
                    <c:v>0.31092004912332377</c:v>
                  </c:pt>
                  <c:pt idx="1">
                    <c:v>5.4073052021449027E-2</c:v>
                  </c:pt>
                  <c:pt idx="2">
                    <c:v>0.10814610404289585</c:v>
                  </c:pt>
                  <c:pt idx="3">
                    <c:v>0.1216643670482572</c:v>
                  </c:pt>
                  <c:pt idx="4">
                    <c:v>0.22981047109115507</c:v>
                  </c:pt>
                  <c:pt idx="5">
                    <c:v>6.7591315026810692E-2</c:v>
                  </c:pt>
                  <c:pt idx="6">
                    <c:v>9.4627841037534174E-2</c:v>
                  </c:pt>
                  <c:pt idx="7">
                    <c:v>0.37851136415013487</c:v>
                  </c:pt>
                  <c:pt idx="8">
                    <c:v>0.32443831212868807</c:v>
                  </c:pt>
                  <c:pt idx="9">
                    <c:v>0.29740178611796608</c:v>
                  </c:pt>
                  <c:pt idx="10">
                    <c:v>8.1109578032172516E-2</c:v>
                  </c:pt>
                  <c:pt idx="11">
                    <c:v>6.7591315026810844E-2</c:v>
                  </c:pt>
                  <c:pt idx="12">
                    <c:v>0.39202962715549677</c:v>
                  </c:pt>
                  <c:pt idx="13">
                    <c:v>9.4627841037535285E-2</c:v>
                  </c:pt>
                  <c:pt idx="14">
                    <c:v>0.25684699710187558</c:v>
                  </c:pt>
                  <c:pt idx="15">
                    <c:v>4.0554789016084843E-2</c:v>
                  </c:pt>
                  <c:pt idx="16">
                    <c:v>9.4627841037534022E-2</c:v>
                  </c:pt>
                  <c:pt idx="17">
                    <c:v>0.31092004912332272</c:v>
                  </c:pt>
                  <c:pt idx="18">
                    <c:v>0</c:v>
                  </c:pt>
                  <c:pt idx="19">
                    <c:v>1.3518263005361667E-2</c:v>
                  </c:pt>
                  <c:pt idx="20">
                    <c:v>5.4073052021446667E-2</c:v>
                  </c:pt>
                  <c:pt idx="21">
                    <c:v>0.16221915606434575</c:v>
                  </c:pt>
                  <c:pt idx="22">
                    <c:v>1.3518263005364023E-2</c:v>
                  </c:pt>
                  <c:pt idx="23">
                    <c:v>0.21629220808579067</c:v>
                  </c:pt>
                  <c:pt idx="24">
                    <c:v>9.4627841037536464E-2</c:v>
                  </c:pt>
                  <c:pt idx="25">
                    <c:v>2.7036526010720822E-2</c:v>
                  </c:pt>
                  <c:pt idx="26">
                    <c:v>0.10814610404289821</c:v>
                  </c:pt>
                  <c:pt idx="27">
                    <c:v>1.3518263005364023E-2</c:v>
                  </c:pt>
                  <c:pt idx="28">
                    <c:v>5.4073052021446667E-2</c:v>
                  </c:pt>
                  <c:pt idx="29">
                    <c:v>4.0554789016082643E-2</c:v>
                  </c:pt>
                  <c:pt idx="30">
                    <c:v>0.1081461040428934</c:v>
                  </c:pt>
                  <c:pt idx="31">
                    <c:v>6.7591315026810692E-2</c:v>
                  </c:pt>
                  <c:pt idx="32">
                    <c:v>4.0554789016082643E-2</c:v>
                  </c:pt>
                  <c:pt idx="33">
                    <c:v>1.3518263005364023E-2</c:v>
                  </c:pt>
                  <c:pt idx="34">
                    <c:v>6.7591315026805973E-2</c:v>
                  </c:pt>
                  <c:pt idx="35">
                    <c:v>0.37851136415013648</c:v>
                  </c:pt>
                  <c:pt idx="36">
                    <c:v>0.1487008930589849</c:v>
                  </c:pt>
                  <c:pt idx="37">
                    <c:v>5.4073052021441796E-2</c:v>
                  </c:pt>
                  <c:pt idx="38">
                    <c:v>4.0554789016082726E-2</c:v>
                  </c:pt>
                  <c:pt idx="39">
                    <c:v>0.48665746819302969</c:v>
                  </c:pt>
                  <c:pt idx="40">
                    <c:v>8.1109578032170004E-2</c:v>
                  </c:pt>
                  <c:pt idx="41">
                    <c:v>5.4073052021446667E-2</c:v>
                  </c:pt>
                  <c:pt idx="42">
                    <c:v>4.0554789016087514E-2</c:v>
                  </c:pt>
                  <c:pt idx="43">
                    <c:v>2.7036526010718546E-2</c:v>
                  </c:pt>
                  <c:pt idx="44">
                    <c:v>0.10814610404289828</c:v>
                  </c:pt>
                  <c:pt idx="45">
                    <c:v>0</c:v>
                  </c:pt>
                  <c:pt idx="46">
                    <c:v>5.4073052021446744E-2</c:v>
                  </c:pt>
                  <c:pt idx="47">
                    <c:v>0.1081461040428934</c:v>
                  </c:pt>
                  <c:pt idx="48">
                    <c:v>1.3518263005364023E-2</c:v>
                  </c:pt>
                  <c:pt idx="49">
                    <c:v>0</c:v>
                  </c:pt>
                  <c:pt idx="50">
                    <c:v>8.1109578032174945E-2</c:v>
                  </c:pt>
                  <c:pt idx="51">
                    <c:v>1.3518263005359233E-2</c:v>
                  </c:pt>
                  <c:pt idx="52">
                    <c:v>1.3518263005359391E-2</c:v>
                  </c:pt>
                  <c:pt idx="53">
                    <c:v>0.10814610404289333</c:v>
                  </c:pt>
                  <c:pt idx="54">
                    <c:v>1.3518263005364023E-2</c:v>
                  </c:pt>
                  <c:pt idx="55">
                    <c:v>1.3518263005364023E-2</c:v>
                  </c:pt>
                  <c:pt idx="56">
                    <c:v>0.1351826300536122</c:v>
                  </c:pt>
                  <c:pt idx="57">
                    <c:v>1.3518263005359311E-2</c:v>
                  </c:pt>
                  <c:pt idx="58">
                    <c:v>0.14870089305898118</c:v>
                  </c:pt>
                  <c:pt idx="59">
                    <c:v>0.13518263005361136</c:v>
                  </c:pt>
                  <c:pt idx="60">
                    <c:v>2.7036526010728121E-2</c:v>
                  </c:pt>
                  <c:pt idx="61">
                    <c:v>5.4073052021446667E-2</c:v>
                  </c:pt>
                  <c:pt idx="62">
                    <c:v>9.4627841037534091E-2</c:v>
                  </c:pt>
                  <c:pt idx="63">
                    <c:v>2.7036526010718546E-2</c:v>
                  </c:pt>
                  <c:pt idx="64">
                    <c:v>6.7591315026796245E-2</c:v>
                  </c:pt>
                  <c:pt idx="65">
                    <c:v>2.7036526010728045E-2</c:v>
                  </c:pt>
                  <c:pt idx="66">
                    <c:v>2.7036526010728278E-2</c:v>
                  </c:pt>
                  <c:pt idx="67">
                    <c:v>0.1757374190697088</c:v>
                  </c:pt>
                  <c:pt idx="68">
                    <c:v>9.4627841037534091E-2</c:v>
                  </c:pt>
                  <c:pt idx="69">
                    <c:v>8.1109578032165217E-2</c:v>
                  </c:pt>
                  <c:pt idx="70">
                    <c:v>8.1109578032174778E-2</c:v>
                  </c:pt>
                  <c:pt idx="71">
                    <c:v>6.7591315026815563E-2</c:v>
                  </c:pt>
                  <c:pt idx="72">
                    <c:v>4.0554789016087438E-2</c:v>
                  </c:pt>
                  <c:pt idx="73">
                    <c:v>2.7036526010728045E-2</c:v>
                  </c:pt>
                  <c:pt idx="74">
                    <c:v>0.10814610404289333</c:v>
                  </c:pt>
                  <c:pt idx="75">
                    <c:v>8.1109578032174709E-2</c:v>
                  </c:pt>
                  <c:pt idx="76">
                    <c:v>1.3518263005359311E-2</c:v>
                  </c:pt>
                  <c:pt idx="77">
                    <c:v>0.24332873409651473</c:v>
                  </c:pt>
                  <c:pt idx="78">
                    <c:v>9.4627841037524446E-2</c:v>
                  </c:pt>
                  <c:pt idx="79">
                    <c:v>9.4627841037543597E-2</c:v>
                  </c:pt>
                  <c:pt idx="80">
                    <c:v>1.3518263005359311E-2</c:v>
                  </c:pt>
                  <c:pt idx="81">
                    <c:v>0.14870089305899015</c:v>
                  </c:pt>
                  <c:pt idx="82">
                    <c:v>0.1081461040428934</c:v>
                  </c:pt>
                  <c:pt idx="83">
                    <c:v>9.4627841037543681E-2</c:v>
                  </c:pt>
                  <c:pt idx="84">
                    <c:v>9.4627841037534091E-2</c:v>
                  </c:pt>
                  <c:pt idx="85">
                    <c:v>1.3518263005359233E-2</c:v>
                  </c:pt>
                  <c:pt idx="86">
                    <c:v>0</c:v>
                  </c:pt>
                  <c:pt idx="87">
                    <c:v>1.3518263005368732E-2</c:v>
                  </c:pt>
                  <c:pt idx="88">
                    <c:v>0.12166436704824368</c:v>
                  </c:pt>
                  <c:pt idx="89">
                    <c:v>0.17573741906969867</c:v>
                  </c:pt>
                  <c:pt idx="90">
                    <c:v>0.17573741906969931</c:v>
                  </c:pt>
                  <c:pt idx="91">
                    <c:v>0</c:v>
                  </c:pt>
                  <c:pt idx="92">
                    <c:v>0.2298104710911657</c:v>
                  </c:pt>
                  <c:pt idx="93">
                    <c:v>9.4627841037543764E-2</c:v>
                  </c:pt>
                  <c:pt idx="94">
                    <c:v>1.351826300536889E-2</c:v>
                  </c:pt>
                  <c:pt idx="95">
                    <c:v>1.3518263005359233E-2</c:v>
                  </c:pt>
                  <c:pt idx="96">
                    <c:v>1.3518263005359311E-2</c:v>
                  </c:pt>
                  <c:pt idx="97">
                    <c:v>6.7591315026815479E-2</c:v>
                  </c:pt>
                  <c:pt idx="98">
                    <c:v>9.4627841037533952E-2</c:v>
                  </c:pt>
                  <c:pt idx="99">
                    <c:v>5.4073052021446667E-2</c:v>
                  </c:pt>
                  <c:pt idx="100">
                    <c:v>6.7591315026796245E-2</c:v>
                  </c:pt>
                  <c:pt idx="101">
                    <c:v>8.1109578032174862E-2</c:v>
                  </c:pt>
                  <c:pt idx="102">
                    <c:v>9.4627841037534091E-2</c:v>
                  </c:pt>
                  <c:pt idx="103">
                    <c:v>5.4073052021446667E-2</c:v>
                  </c:pt>
                  <c:pt idx="104">
                    <c:v>2.7036526010718466E-2</c:v>
                  </c:pt>
                  <c:pt idx="105">
                    <c:v>1.3518263005349656E-2</c:v>
                  </c:pt>
                  <c:pt idx="106">
                    <c:v>1.351826300536889E-2</c:v>
                  </c:pt>
                  <c:pt idx="107">
                    <c:v>2.7036526010718622E-2</c:v>
                  </c:pt>
                  <c:pt idx="108">
                    <c:v>2.7036526010718546E-2</c:v>
                  </c:pt>
                  <c:pt idx="109">
                    <c:v>0.10814610404290291</c:v>
                  </c:pt>
                  <c:pt idx="110">
                    <c:v>0</c:v>
                  </c:pt>
                  <c:pt idx="111">
                    <c:v>4.0554789016087438E-2</c:v>
                  </c:pt>
                  <c:pt idx="112">
                    <c:v>1.351826300536889E-2</c:v>
                  </c:pt>
                  <c:pt idx="113">
                    <c:v>8.1109578032184368E-2</c:v>
                  </c:pt>
                  <c:pt idx="114">
                    <c:v>4.0554789016087354E-2</c:v>
                  </c:pt>
                  <c:pt idx="115">
                    <c:v>5.4073052021437092E-2</c:v>
                  </c:pt>
                  <c:pt idx="116">
                    <c:v>1.3518263005359233E-2</c:v>
                  </c:pt>
                  <c:pt idx="117">
                    <c:v>2.7036526010718546E-2</c:v>
                  </c:pt>
                  <c:pt idx="118">
                    <c:v>5.4073052021456319E-2</c:v>
                  </c:pt>
                  <c:pt idx="119">
                    <c:v>0.12166436704825256</c:v>
                  </c:pt>
                  <c:pt idx="120">
                    <c:v>6.7591315026805904E-2</c:v>
                  </c:pt>
                  <c:pt idx="121">
                    <c:v>6.7591315026815563E-2</c:v>
                  </c:pt>
                  <c:pt idx="122">
                    <c:v>1.9233792831725164E-14</c:v>
                  </c:pt>
                  <c:pt idx="123">
                    <c:v>8.1109578032165217E-2</c:v>
                  </c:pt>
                  <c:pt idx="124">
                    <c:v>0.20277394508043703</c:v>
                  </c:pt>
                  <c:pt idx="125">
                    <c:v>6.7591315026815563E-2</c:v>
                  </c:pt>
                  <c:pt idx="126">
                    <c:v>1.3518263005378468E-2</c:v>
                  </c:pt>
                  <c:pt idx="127">
                    <c:v>6.7591315026796328E-2</c:v>
                  </c:pt>
                  <c:pt idx="128">
                    <c:v>6.7591315026805904E-2</c:v>
                  </c:pt>
                  <c:pt idx="129">
                    <c:v>0.13518263005361136</c:v>
                  </c:pt>
                  <c:pt idx="130">
                    <c:v>0.10814610404289333</c:v>
                  </c:pt>
                  <c:pt idx="131">
                    <c:v>0.1757374190697088</c:v>
                  </c:pt>
                  <c:pt idx="132">
                    <c:v>6.759131502680582E-2</c:v>
                  </c:pt>
                  <c:pt idx="133">
                    <c:v>0.28388352311261206</c:v>
                  </c:pt>
                  <c:pt idx="134">
                    <c:v>8.1109578032174778E-2</c:v>
                  </c:pt>
                  <c:pt idx="135">
                    <c:v>1.8719247373186271E-2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'[1]2(A)'!$CN$4:$CN$142</c:f>
              <c:numCache>
                <c:formatCode>General</c:formatCode>
                <c:ptCount val="13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</c:numCache>
            </c:numRef>
          </c:xVal>
          <c:yVal>
            <c:numRef>
              <c:f>'[1]2(A)'!$CP$4:$CP$142</c:f>
              <c:numCache>
                <c:formatCode>General</c:formatCode>
                <c:ptCount val="139"/>
                <c:pt idx="0">
                  <c:v>2.0360362089233441</c:v>
                </c:pt>
                <c:pt idx="1">
                  <c:v>1.4911814487889301</c:v>
                </c:pt>
                <c:pt idx="2">
                  <c:v>1.3573574726155639</c:v>
                </c:pt>
                <c:pt idx="3">
                  <c:v>1.2904454845288826</c:v>
                </c:pt>
                <c:pt idx="4">
                  <c:v>1.0610329539459686</c:v>
                </c:pt>
                <c:pt idx="5">
                  <c:v>1.2330923518831525</c:v>
                </c:pt>
                <c:pt idx="6">
                  <c:v>1.1566215083555167</c:v>
                </c:pt>
                <c:pt idx="7">
                  <c:v>0.99412096585928633</c:v>
                </c:pt>
                <c:pt idx="8">
                  <c:v>0.95588554409546678</c:v>
                </c:pt>
                <c:pt idx="9">
                  <c:v>1.3000043399698362</c:v>
                </c:pt>
                <c:pt idx="10">
                  <c:v>1.1470626529145622</c:v>
                </c:pt>
                <c:pt idx="11">
                  <c:v>1.0801506648278791</c:v>
                </c:pt>
                <c:pt idx="12">
                  <c:v>0.98456211041833186</c:v>
                </c:pt>
                <c:pt idx="13">
                  <c:v>1.0992683757097872</c:v>
                </c:pt>
                <c:pt idx="14">
                  <c:v>0.85073813424496514</c:v>
                </c:pt>
                <c:pt idx="15">
                  <c:v>1.2522100627650632</c:v>
                </c:pt>
                <c:pt idx="16">
                  <c:v>1.0036798213002416</c:v>
                </c:pt>
                <c:pt idx="17">
                  <c:v>0.92720897777260425</c:v>
                </c:pt>
                <c:pt idx="18">
                  <c:v>1.0132386767411945</c:v>
                </c:pt>
                <c:pt idx="19">
                  <c:v>1.137503797473606</c:v>
                </c:pt>
                <c:pt idx="20">
                  <c:v>1.1661803637964729</c:v>
                </c:pt>
                <c:pt idx="21">
                  <c:v>0.87941470056782833</c:v>
                </c:pt>
                <c:pt idx="22">
                  <c:v>1.0610329539459684</c:v>
                </c:pt>
                <c:pt idx="23">
                  <c:v>0.87941470056783189</c:v>
                </c:pt>
                <c:pt idx="24">
                  <c:v>0.98456211041833108</c:v>
                </c:pt>
                <c:pt idx="25">
                  <c:v>1.0323563876231052</c:v>
                </c:pt>
                <c:pt idx="26">
                  <c:v>1.0514740985050159</c:v>
                </c:pt>
                <c:pt idx="27">
                  <c:v>0.98456211041832931</c:v>
                </c:pt>
                <c:pt idx="28">
                  <c:v>1.0132386767411978</c:v>
                </c:pt>
                <c:pt idx="29">
                  <c:v>0.98456211041832942</c:v>
                </c:pt>
                <c:pt idx="30">
                  <c:v>0.95588554409546767</c:v>
                </c:pt>
                <c:pt idx="31">
                  <c:v>1.0036798213002416</c:v>
                </c:pt>
                <c:pt idx="32">
                  <c:v>0.96544439953642369</c:v>
                </c:pt>
                <c:pt idx="33">
                  <c:v>0.94632668865451153</c:v>
                </c:pt>
                <c:pt idx="34">
                  <c:v>0.96544439953642047</c:v>
                </c:pt>
                <c:pt idx="35">
                  <c:v>0.66911988086682994</c:v>
                </c:pt>
                <c:pt idx="36">
                  <c:v>0.90809126689069375</c:v>
                </c:pt>
                <c:pt idx="37">
                  <c:v>1.0705918093869249</c:v>
                </c:pt>
                <c:pt idx="38">
                  <c:v>0.90809126689069353</c:v>
                </c:pt>
                <c:pt idx="39">
                  <c:v>0.95588554409546767</c:v>
                </c:pt>
                <c:pt idx="40">
                  <c:v>0.91765012233164633</c:v>
                </c:pt>
                <c:pt idx="41">
                  <c:v>0.99412096585928555</c:v>
                </c:pt>
                <c:pt idx="42">
                  <c:v>0.96544439953642713</c:v>
                </c:pt>
                <c:pt idx="43">
                  <c:v>0.97500325497737328</c:v>
                </c:pt>
                <c:pt idx="44">
                  <c:v>0.955885544095471</c:v>
                </c:pt>
                <c:pt idx="45">
                  <c:v>0.89853241144973739</c:v>
                </c:pt>
                <c:pt idx="46">
                  <c:v>0.91765012233164978</c:v>
                </c:pt>
                <c:pt idx="47">
                  <c:v>0.93676783321355539</c:v>
                </c:pt>
                <c:pt idx="48">
                  <c:v>0.9654443995364238</c:v>
                </c:pt>
                <c:pt idx="49">
                  <c:v>0.93676783321355539</c:v>
                </c:pt>
                <c:pt idx="50">
                  <c:v>0.99412096585929222</c:v>
                </c:pt>
                <c:pt idx="51">
                  <c:v>0.96544439953642036</c:v>
                </c:pt>
                <c:pt idx="52">
                  <c:v>0.94632668865451475</c:v>
                </c:pt>
                <c:pt idx="53">
                  <c:v>0.917650122331643</c:v>
                </c:pt>
                <c:pt idx="54">
                  <c:v>0.9654443995364238</c:v>
                </c:pt>
                <c:pt idx="55">
                  <c:v>0.9654443995364238</c:v>
                </c:pt>
                <c:pt idx="56">
                  <c:v>0.93676783321356205</c:v>
                </c:pt>
                <c:pt idx="57">
                  <c:v>0.88897355600878458</c:v>
                </c:pt>
                <c:pt idx="58">
                  <c:v>1.0036798213002383</c:v>
                </c:pt>
                <c:pt idx="59">
                  <c:v>0.82206156792210172</c:v>
                </c:pt>
                <c:pt idx="60">
                  <c:v>0.93676783321355539</c:v>
                </c:pt>
                <c:pt idx="61">
                  <c:v>0.95588554409547444</c:v>
                </c:pt>
                <c:pt idx="62">
                  <c:v>0.75514957983541864</c:v>
                </c:pt>
                <c:pt idx="63">
                  <c:v>0.91765012233164289</c:v>
                </c:pt>
                <c:pt idx="64">
                  <c:v>0.92720897777260936</c:v>
                </c:pt>
                <c:pt idx="65">
                  <c:v>0.91765012233164966</c:v>
                </c:pt>
                <c:pt idx="66">
                  <c:v>0.99412096585928555</c:v>
                </c:pt>
                <c:pt idx="67">
                  <c:v>0.9080912668906902</c:v>
                </c:pt>
                <c:pt idx="68">
                  <c:v>0.85073813424497358</c:v>
                </c:pt>
                <c:pt idx="69">
                  <c:v>0.9750032549773664</c:v>
                </c:pt>
                <c:pt idx="70">
                  <c:v>0.86029698968592627</c:v>
                </c:pt>
                <c:pt idx="71">
                  <c:v>0.9080912668906902</c:v>
                </c:pt>
                <c:pt idx="72">
                  <c:v>0.92720897777260247</c:v>
                </c:pt>
                <c:pt idx="73">
                  <c:v>0.91765012233164966</c:v>
                </c:pt>
                <c:pt idx="74">
                  <c:v>0.91765012233165655</c:v>
                </c:pt>
                <c:pt idx="75">
                  <c:v>0.87941470056783178</c:v>
                </c:pt>
                <c:pt idx="76">
                  <c:v>0.98456211041832598</c:v>
                </c:pt>
                <c:pt idx="77">
                  <c:v>0.91765012233164978</c:v>
                </c:pt>
                <c:pt idx="78">
                  <c:v>0.90809126689069697</c:v>
                </c:pt>
                <c:pt idx="79">
                  <c:v>0.8698558451268722</c:v>
                </c:pt>
                <c:pt idx="80">
                  <c:v>0.83162042336305442</c:v>
                </c:pt>
                <c:pt idx="81">
                  <c:v>0.86985584512687908</c:v>
                </c:pt>
                <c:pt idx="82">
                  <c:v>0.93676783321356227</c:v>
                </c:pt>
                <c:pt idx="83">
                  <c:v>0.83162042336304753</c:v>
                </c:pt>
                <c:pt idx="84">
                  <c:v>0.85073813424497358</c:v>
                </c:pt>
                <c:pt idx="85">
                  <c:v>0.96544439953642036</c:v>
                </c:pt>
                <c:pt idx="86">
                  <c:v>0.76470843527637133</c:v>
                </c:pt>
                <c:pt idx="87">
                  <c:v>0.92720897777260247</c:v>
                </c:pt>
                <c:pt idx="88">
                  <c:v>0.71691415807160075</c:v>
                </c:pt>
                <c:pt idx="89">
                  <c:v>0.94632668865450809</c:v>
                </c:pt>
                <c:pt idx="90">
                  <c:v>0.83162042336306119</c:v>
                </c:pt>
                <c:pt idx="91">
                  <c:v>0.87941470056783178</c:v>
                </c:pt>
                <c:pt idx="92">
                  <c:v>1.0227975321821505</c:v>
                </c:pt>
                <c:pt idx="93">
                  <c:v>0.75514957983542541</c:v>
                </c:pt>
                <c:pt idx="94">
                  <c:v>0.92720897777258893</c:v>
                </c:pt>
                <c:pt idx="95">
                  <c:v>0.83162042336306796</c:v>
                </c:pt>
                <c:pt idx="96">
                  <c:v>0.9080912668906902</c:v>
                </c:pt>
                <c:pt idx="97">
                  <c:v>0.83162042336305442</c:v>
                </c:pt>
                <c:pt idx="98">
                  <c:v>0.8125027124811488</c:v>
                </c:pt>
                <c:pt idx="99">
                  <c:v>0.8602969896859195</c:v>
                </c:pt>
                <c:pt idx="100">
                  <c:v>0.92720897777260936</c:v>
                </c:pt>
                <c:pt idx="101">
                  <c:v>0.74559072439446583</c:v>
                </c:pt>
                <c:pt idx="102">
                  <c:v>0.85073813424497358</c:v>
                </c:pt>
                <c:pt idx="103">
                  <c:v>0.82206156792209484</c:v>
                </c:pt>
                <c:pt idx="104">
                  <c:v>0.87941470056783189</c:v>
                </c:pt>
                <c:pt idx="105">
                  <c:v>0.81250271248114214</c:v>
                </c:pt>
                <c:pt idx="106">
                  <c:v>0.8507381342449668</c:v>
                </c:pt>
                <c:pt idx="107">
                  <c:v>0.72647301351256033</c:v>
                </c:pt>
                <c:pt idx="108">
                  <c:v>0.82206156792210172</c:v>
                </c:pt>
                <c:pt idx="109">
                  <c:v>0.89853241144973062</c:v>
                </c:pt>
                <c:pt idx="110">
                  <c:v>0.80294385704019611</c:v>
                </c:pt>
                <c:pt idx="111">
                  <c:v>0.8316204233630613</c:v>
                </c:pt>
                <c:pt idx="112">
                  <c:v>0.79338500159923653</c:v>
                </c:pt>
                <c:pt idx="113">
                  <c:v>0.72647301351255344</c:v>
                </c:pt>
                <c:pt idx="114">
                  <c:v>0.86985584512687231</c:v>
                </c:pt>
                <c:pt idx="115">
                  <c:v>0.76470843527638499</c:v>
                </c:pt>
                <c:pt idx="116">
                  <c:v>0.85073813424496003</c:v>
                </c:pt>
                <c:pt idx="117">
                  <c:v>0.78382614615829049</c:v>
                </c:pt>
                <c:pt idx="118">
                  <c:v>0.80294385704018256</c:v>
                </c:pt>
                <c:pt idx="119">
                  <c:v>0.88897355600878458</c:v>
                </c:pt>
                <c:pt idx="120">
                  <c:v>0.79338500159923653</c:v>
                </c:pt>
                <c:pt idx="121">
                  <c:v>0.71691415807160752</c:v>
                </c:pt>
                <c:pt idx="122">
                  <c:v>0.91765012233164289</c:v>
                </c:pt>
                <c:pt idx="123">
                  <c:v>0.76470843527637822</c:v>
                </c:pt>
                <c:pt idx="124">
                  <c:v>0.67867873630778963</c:v>
                </c:pt>
                <c:pt idx="125">
                  <c:v>0.81250271248113526</c:v>
                </c:pt>
                <c:pt idx="126">
                  <c:v>0.77426729071733769</c:v>
                </c:pt>
                <c:pt idx="127">
                  <c:v>0.86985584512686542</c:v>
                </c:pt>
                <c:pt idx="128">
                  <c:v>0.90809126689069708</c:v>
                </c:pt>
                <c:pt idx="129">
                  <c:v>0.82206156792210172</c:v>
                </c:pt>
                <c:pt idx="130">
                  <c:v>1.0132386767411843</c:v>
                </c:pt>
                <c:pt idx="131">
                  <c:v>0.90809126689070374</c:v>
                </c:pt>
                <c:pt idx="132">
                  <c:v>1.0227975321821574</c:v>
                </c:pt>
                <c:pt idx="133">
                  <c:v>1.0227975321821439</c:v>
                </c:pt>
                <c:pt idx="134">
                  <c:v>0.91765012233165666</c:v>
                </c:pt>
                <c:pt idx="135">
                  <c:v>0.11911988086683149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BB-4C65-8471-B0BF3A3B066A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'[1]2(A)'!$DE$4:$DE$127</c:f>
                <c:numCache>
                  <c:formatCode>General</c:formatCode>
                  <c:ptCount val="124"/>
                  <c:pt idx="0">
                    <c:v>0.11750726214053346</c:v>
                  </c:pt>
                  <c:pt idx="1">
                    <c:v>4.0554789016082483E-2</c:v>
                  </c:pt>
                  <c:pt idx="2">
                    <c:v>4.0554789016087354E-2</c:v>
                  </c:pt>
                  <c:pt idx="3">
                    <c:v>9.4627841037536534E-2</c:v>
                  </c:pt>
                  <c:pt idx="4">
                    <c:v>4.0554789016084371E-2</c:v>
                  </c:pt>
                  <c:pt idx="5">
                    <c:v>2.7036526010723178E-2</c:v>
                  </c:pt>
                  <c:pt idx="6">
                    <c:v>0.14870089305898068</c:v>
                  </c:pt>
                  <c:pt idx="7">
                    <c:v>1.3518263005361823E-2</c:v>
                  </c:pt>
                  <c:pt idx="8">
                    <c:v>0.14870089305898304</c:v>
                  </c:pt>
                  <c:pt idx="9">
                    <c:v>6.7591315026810692E-2</c:v>
                  </c:pt>
                  <c:pt idx="10">
                    <c:v>5.4073052021448867E-2</c:v>
                  </c:pt>
                  <c:pt idx="11">
                    <c:v>4.055478901608861E-2</c:v>
                  </c:pt>
                  <c:pt idx="12">
                    <c:v>0.43258441617158544</c:v>
                  </c:pt>
                  <c:pt idx="13">
                    <c:v>0.10814610404289569</c:v>
                  </c:pt>
                  <c:pt idx="14">
                    <c:v>0.10814610404289585</c:v>
                  </c:pt>
                  <c:pt idx="15">
                    <c:v>0.41906615316622076</c:v>
                  </c:pt>
                  <c:pt idx="16">
                    <c:v>0.25684699710187864</c:v>
                  </c:pt>
                  <c:pt idx="17">
                    <c:v>0.10814610404289821</c:v>
                  </c:pt>
                  <c:pt idx="18">
                    <c:v>6.7591315026810692E-2</c:v>
                  </c:pt>
                  <c:pt idx="19">
                    <c:v>2.3603665272841412E-15</c:v>
                  </c:pt>
                  <c:pt idx="20">
                    <c:v>1.3518263005366534E-2</c:v>
                  </c:pt>
                  <c:pt idx="21">
                    <c:v>2.7036526010723334E-2</c:v>
                  </c:pt>
                  <c:pt idx="22">
                    <c:v>9.4627841037534174E-2</c:v>
                  </c:pt>
                  <c:pt idx="23">
                    <c:v>0.29740178611796386</c:v>
                  </c:pt>
                  <c:pt idx="24">
                    <c:v>0.10814610404289585</c:v>
                  </c:pt>
                  <c:pt idx="25">
                    <c:v>0.14870089305898268</c:v>
                  </c:pt>
                  <c:pt idx="26">
                    <c:v>5.4073052021451379E-2</c:v>
                  </c:pt>
                  <c:pt idx="27">
                    <c:v>1.3518263005359155E-2</c:v>
                  </c:pt>
                  <c:pt idx="28">
                    <c:v>4.0554789016087514E-2</c:v>
                  </c:pt>
                  <c:pt idx="29">
                    <c:v>0.12166436704826231</c:v>
                  </c:pt>
                  <c:pt idx="30">
                    <c:v>4.0554789016087354E-2</c:v>
                  </c:pt>
                  <c:pt idx="31">
                    <c:v>0.17573741906970375</c:v>
                  </c:pt>
                  <c:pt idx="32">
                    <c:v>0.3649931011447724</c:v>
                  </c:pt>
                  <c:pt idx="33">
                    <c:v>1.3518263005359155E-2</c:v>
                  </c:pt>
                  <c:pt idx="34">
                    <c:v>5.4073052021446584E-2</c:v>
                  </c:pt>
                  <c:pt idx="35">
                    <c:v>8.1109578032169838E-2</c:v>
                  </c:pt>
                  <c:pt idx="36">
                    <c:v>9.4627841037534258E-2</c:v>
                  </c:pt>
                  <c:pt idx="37">
                    <c:v>1.3518263005364023E-2</c:v>
                  </c:pt>
                  <c:pt idx="38">
                    <c:v>8.1109578032170004E-2</c:v>
                  </c:pt>
                  <c:pt idx="39">
                    <c:v>0.16221915606434575</c:v>
                  </c:pt>
                  <c:pt idx="40">
                    <c:v>4.0554789016082567E-2</c:v>
                  </c:pt>
                  <c:pt idx="41">
                    <c:v>5.4073052021441956E-2</c:v>
                  </c:pt>
                  <c:pt idx="42">
                    <c:v>0.12166436704825735</c:v>
                  </c:pt>
                  <c:pt idx="43">
                    <c:v>0.12166436704826222</c:v>
                  </c:pt>
                  <c:pt idx="44">
                    <c:v>0.14870089305898193</c:v>
                  </c:pt>
                  <c:pt idx="45">
                    <c:v>0</c:v>
                  </c:pt>
                  <c:pt idx="46">
                    <c:v>1.3518263005359391E-2</c:v>
                  </c:pt>
                  <c:pt idx="47">
                    <c:v>0</c:v>
                  </c:pt>
                  <c:pt idx="48">
                    <c:v>4.78942543627414E-15</c:v>
                  </c:pt>
                  <c:pt idx="49">
                    <c:v>0.10814610404289333</c:v>
                  </c:pt>
                  <c:pt idx="50">
                    <c:v>9.4627841037529317E-2</c:v>
                  </c:pt>
                  <c:pt idx="51">
                    <c:v>8.1109578032165217E-2</c:v>
                  </c:pt>
                  <c:pt idx="52">
                    <c:v>4.0554789016082567E-2</c:v>
                  </c:pt>
                  <c:pt idx="53">
                    <c:v>5.4073052021446744E-2</c:v>
                  </c:pt>
                  <c:pt idx="54">
                    <c:v>4.0554789016092142E-2</c:v>
                  </c:pt>
                  <c:pt idx="55">
                    <c:v>8.1109578032174862E-2</c:v>
                  </c:pt>
                  <c:pt idx="56">
                    <c:v>1.3518263005359311E-2</c:v>
                  </c:pt>
                  <c:pt idx="57">
                    <c:v>9.4627841037534022E-2</c:v>
                  </c:pt>
                  <c:pt idx="58">
                    <c:v>5.4073052021446508E-2</c:v>
                  </c:pt>
                  <c:pt idx="59">
                    <c:v>4.0554789016087354E-2</c:v>
                  </c:pt>
                  <c:pt idx="60">
                    <c:v>2.7036526010728045E-2</c:v>
                  </c:pt>
                  <c:pt idx="61">
                    <c:v>2.7036526010718466E-2</c:v>
                  </c:pt>
                  <c:pt idx="62">
                    <c:v>8.1109578032174862E-2</c:v>
                  </c:pt>
                  <c:pt idx="63">
                    <c:v>1.3518263005359311E-2</c:v>
                  </c:pt>
                  <c:pt idx="64">
                    <c:v>2.7036526010708887E-2</c:v>
                  </c:pt>
                  <c:pt idx="65">
                    <c:v>0.1351826300536122</c:v>
                  </c:pt>
                  <c:pt idx="66">
                    <c:v>1.3518263005359233E-2</c:v>
                  </c:pt>
                  <c:pt idx="67">
                    <c:v>8.1109578032165133E-2</c:v>
                  </c:pt>
                  <c:pt idx="68">
                    <c:v>2.7036526010718622E-2</c:v>
                  </c:pt>
                  <c:pt idx="69">
                    <c:v>6.7591315026805904E-2</c:v>
                  </c:pt>
                  <c:pt idx="70">
                    <c:v>8.1109578032165133E-2</c:v>
                  </c:pt>
                  <c:pt idx="71">
                    <c:v>0.13518263005363101</c:v>
                  </c:pt>
                  <c:pt idx="72">
                    <c:v>2.7036526010728201E-2</c:v>
                  </c:pt>
                  <c:pt idx="73">
                    <c:v>0</c:v>
                  </c:pt>
                  <c:pt idx="74">
                    <c:v>0</c:v>
                  </c:pt>
                  <c:pt idx="75">
                    <c:v>2.7036526010718546E-2</c:v>
                  </c:pt>
                  <c:pt idx="76">
                    <c:v>1.3518263005359233E-2</c:v>
                  </c:pt>
                  <c:pt idx="77">
                    <c:v>2.7036526010728201E-2</c:v>
                  </c:pt>
                  <c:pt idx="78">
                    <c:v>9.4627841037534091E-2</c:v>
                  </c:pt>
                  <c:pt idx="79">
                    <c:v>8.1109578032184451E-2</c:v>
                  </c:pt>
                  <c:pt idx="80">
                    <c:v>0.10814610404290284</c:v>
                  </c:pt>
                  <c:pt idx="81">
                    <c:v>5.4073052021446744E-2</c:v>
                  </c:pt>
                  <c:pt idx="82">
                    <c:v>2.7036526010728045E-2</c:v>
                  </c:pt>
                  <c:pt idx="83">
                    <c:v>0.29740178611795171</c:v>
                  </c:pt>
                  <c:pt idx="84">
                    <c:v>8.1109578032174778E-2</c:v>
                  </c:pt>
                  <c:pt idx="85">
                    <c:v>6.7591315026825222E-2</c:v>
                  </c:pt>
                  <c:pt idx="86">
                    <c:v>8.1109578032174778E-2</c:v>
                  </c:pt>
                  <c:pt idx="87">
                    <c:v>2.7036526010718622E-2</c:v>
                  </c:pt>
                  <c:pt idx="88">
                    <c:v>8.1109578032174778E-2</c:v>
                  </c:pt>
                  <c:pt idx="89">
                    <c:v>0.21629220808578656</c:v>
                  </c:pt>
                  <c:pt idx="90">
                    <c:v>0.14870089305898043</c:v>
                  </c:pt>
                  <c:pt idx="91">
                    <c:v>0.12166436704826102</c:v>
                  </c:pt>
                  <c:pt idx="92">
                    <c:v>2.7036526010728045E-2</c:v>
                  </c:pt>
                  <c:pt idx="93">
                    <c:v>5.4073052021446584E-2</c:v>
                  </c:pt>
                  <c:pt idx="94">
                    <c:v>0.10814610404288376</c:v>
                  </c:pt>
                  <c:pt idx="95">
                    <c:v>5.4073052021456167E-2</c:v>
                  </c:pt>
                  <c:pt idx="96">
                    <c:v>2.7036526010718546E-2</c:v>
                  </c:pt>
                  <c:pt idx="97">
                    <c:v>2.7036526010718546E-2</c:v>
                  </c:pt>
                  <c:pt idx="98">
                    <c:v>2.7036526010718466E-2</c:v>
                  </c:pt>
                  <c:pt idx="99">
                    <c:v>9.4627841037533952E-2</c:v>
                  </c:pt>
                  <c:pt idx="100">
                    <c:v>2.703652601073778E-2</c:v>
                  </c:pt>
                  <c:pt idx="101">
                    <c:v>1.351826300536889E-2</c:v>
                  </c:pt>
                  <c:pt idx="102">
                    <c:v>6.7591315026815563E-2</c:v>
                  </c:pt>
                  <c:pt idx="103">
                    <c:v>8.1109578032165217E-2</c:v>
                  </c:pt>
                  <c:pt idx="104">
                    <c:v>0.13518263005362205</c:v>
                  </c:pt>
                  <c:pt idx="105">
                    <c:v>8.1109578032174778E-2</c:v>
                  </c:pt>
                  <c:pt idx="106">
                    <c:v>5.4073052021446667E-2</c:v>
                  </c:pt>
                  <c:pt idx="107">
                    <c:v>0.12166436704826193</c:v>
                  </c:pt>
                  <c:pt idx="108">
                    <c:v>6.7591315026805904E-2</c:v>
                  </c:pt>
                  <c:pt idx="109">
                    <c:v>1.3518263005349578E-2</c:v>
                  </c:pt>
                  <c:pt idx="110">
                    <c:v>1.3518263005359311E-2</c:v>
                  </c:pt>
                  <c:pt idx="111">
                    <c:v>6.7591315026805904E-2</c:v>
                  </c:pt>
                  <c:pt idx="112">
                    <c:v>9.4627841037524529E-2</c:v>
                  </c:pt>
                  <c:pt idx="113">
                    <c:v>0</c:v>
                  </c:pt>
                  <c:pt idx="114">
                    <c:v>0.13518263005362122</c:v>
                  </c:pt>
                  <c:pt idx="115">
                    <c:v>2.7036526010708967E-2</c:v>
                  </c:pt>
                  <c:pt idx="116">
                    <c:v>0</c:v>
                  </c:pt>
                  <c:pt idx="117">
                    <c:v>0.12166436704826214</c:v>
                  </c:pt>
                  <c:pt idx="118">
                    <c:v>8.1109578032165133E-2</c:v>
                  </c:pt>
                  <c:pt idx="119">
                    <c:v>4.0554789016077931E-2</c:v>
                  </c:pt>
                  <c:pt idx="120">
                    <c:v>9.4627841037543597E-2</c:v>
                  </c:pt>
                  <c:pt idx="121">
                    <c:v>1.3518263005349578E-2</c:v>
                  </c:pt>
                  <c:pt idx="122">
                    <c:v>4.0554789016087514E-2</c:v>
                  </c:pt>
                  <c:pt idx="123">
                    <c:v>0.55424878321984528</c:v>
                  </c:pt>
                </c:numCache>
              </c:numRef>
            </c:plus>
            <c:minus>
              <c:numRef>
                <c:f>'[1]2(A)'!$DE$4:$DE$127</c:f>
                <c:numCache>
                  <c:formatCode>General</c:formatCode>
                  <c:ptCount val="124"/>
                  <c:pt idx="0">
                    <c:v>0.11750726214053346</c:v>
                  </c:pt>
                  <c:pt idx="1">
                    <c:v>4.0554789016082483E-2</c:v>
                  </c:pt>
                  <c:pt idx="2">
                    <c:v>4.0554789016087354E-2</c:v>
                  </c:pt>
                  <c:pt idx="3">
                    <c:v>9.4627841037536534E-2</c:v>
                  </c:pt>
                  <c:pt idx="4">
                    <c:v>4.0554789016084371E-2</c:v>
                  </c:pt>
                  <c:pt idx="5">
                    <c:v>2.7036526010723178E-2</c:v>
                  </c:pt>
                  <c:pt idx="6">
                    <c:v>0.14870089305898068</c:v>
                  </c:pt>
                  <c:pt idx="7">
                    <c:v>1.3518263005361823E-2</c:v>
                  </c:pt>
                  <c:pt idx="8">
                    <c:v>0.14870089305898304</c:v>
                  </c:pt>
                  <c:pt idx="9">
                    <c:v>6.7591315026810692E-2</c:v>
                  </c:pt>
                  <c:pt idx="10">
                    <c:v>5.4073052021448867E-2</c:v>
                  </c:pt>
                  <c:pt idx="11">
                    <c:v>4.055478901608861E-2</c:v>
                  </c:pt>
                  <c:pt idx="12">
                    <c:v>0.43258441617158544</c:v>
                  </c:pt>
                  <c:pt idx="13">
                    <c:v>0.10814610404289569</c:v>
                  </c:pt>
                  <c:pt idx="14">
                    <c:v>0.10814610404289585</c:v>
                  </c:pt>
                  <c:pt idx="15">
                    <c:v>0.41906615316622076</c:v>
                  </c:pt>
                  <c:pt idx="16">
                    <c:v>0.25684699710187864</c:v>
                  </c:pt>
                  <c:pt idx="17">
                    <c:v>0.10814610404289821</c:v>
                  </c:pt>
                  <c:pt idx="18">
                    <c:v>6.7591315026810692E-2</c:v>
                  </c:pt>
                  <c:pt idx="19">
                    <c:v>2.3603665272841412E-15</c:v>
                  </c:pt>
                  <c:pt idx="20">
                    <c:v>1.3518263005366534E-2</c:v>
                  </c:pt>
                  <c:pt idx="21">
                    <c:v>2.7036526010723334E-2</c:v>
                  </c:pt>
                  <c:pt idx="22">
                    <c:v>9.4627841037534174E-2</c:v>
                  </c:pt>
                  <c:pt idx="23">
                    <c:v>0.29740178611796386</c:v>
                  </c:pt>
                  <c:pt idx="24">
                    <c:v>0.10814610404289585</c:v>
                  </c:pt>
                  <c:pt idx="25">
                    <c:v>0.14870089305898268</c:v>
                  </c:pt>
                  <c:pt idx="26">
                    <c:v>5.4073052021451379E-2</c:v>
                  </c:pt>
                  <c:pt idx="27">
                    <c:v>1.3518263005359155E-2</c:v>
                  </c:pt>
                  <c:pt idx="28">
                    <c:v>4.0554789016087514E-2</c:v>
                  </c:pt>
                  <c:pt idx="29">
                    <c:v>0.12166436704826231</c:v>
                  </c:pt>
                  <c:pt idx="30">
                    <c:v>4.0554789016087354E-2</c:v>
                  </c:pt>
                  <c:pt idx="31">
                    <c:v>0.17573741906970375</c:v>
                  </c:pt>
                  <c:pt idx="32">
                    <c:v>0.3649931011447724</c:v>
                  </c:pt>
                  <c:pt idx="33">
                    <c:v>1.3518263005359155E-2</c:v>
                  </c:pt>
                  <c:pt idx="34">
                    <c:v>5.4073052021446584E-2</c:v>
                  </c:pt>
                  <c:pt idx="35">
                    <c:v>8.1109578032169838E-2</c:v>
                  </c:pt>
                  <c:pt idx="36">
                    <c:v>9.4627841037534258E-2</c:v>
                  </c:pt>
                  <c:pt idx="37">
                    <c:v>1.3518263005364023E-2</c:v>
                  </c:pt>
                  <c:pt idx="38">
                    <c:v>8.1109578032170004E-2</c:v>
                  </c:pt>
                  <c:pt idx="39">
                    <c:v>0.16221915606434575</c:v>
                  </c:pt>
                  <c:pt idx="40">
                    <c:v>4.0554789016082567E-2</c:v>
                  </c:pt>
                  <c:pt idx="41">
                    <c:v>5.4073052021441956E-2</c:v>
                  </c:pt>
                  <c:pt idx="42">
                    <c:v>0.12166436704825735</c:v>
                  </c:pt>
                  <c:pt idx="43">
                    <c:v>0.12166436704826222</c:v>
                  </c:pt>
                  <c:pt idx="44">
                    <c:v>0.14870089305898193</c:v>
                  </c:pt>
                  <c:pt idx="45">
                    <c:v>0</c:v>
                  </c:pt>
                  <c:pt idx="46">
                    <c:v>1.3518263005359391E-2</c:v>
                  </c:pt>
                  <c:pt idx="47">
                    <c:v>0</c:v>
                  </c:pt>
                  <c:pt idx="48">
                    <c:v>4.78942543627414E-15</c:v>
                  </c:pt>
                  <c:pt idx="49">
                    <c:v>0.10814610404289333</c:v>
                  </c:pt>
                  <c:pt idx="50">
                    <c:v>9.4627841037529317E-2</c:v>
                  </c:pt>
                  <c:pt idx="51">
                    <c:v>8.1109578032165217E-2</c:v>
                  </c:pt>
                  <c:pt idx="52">
                    <c:v>4.0554789016082567E-2</c:v>
                  </c:pt>
                  <c:pt idx="53">
                    <c:v>5.4073052021446744E-2</c:v>
                  </c:pt>
                  <c:pt idx="54">
                    <c:v>4.0554789016092142E-2</c:v>
                  </c:pt>
                  <c:pt idx="55">
                    <c:v>8.1109578032174862E-2</c:v>
                  </c:pt>
                  <c:pt idx="56">
                    <c:v>1.3518263005359311E-2</c:v>
                  </c:pt>
                  <c:pt idx="57">
                    <c:v>9.4627841037534022E-2</c:v>
                  </c:pt>
                  <c:pt idx="58">
                    <c:v>5.4073052021446508E-2</c:v>
                  </c:pt>
                  <c:pt idx="59">
                    <c:v>4.0554789016087354E-2</c:v>
                  </c:pt>
                  <c:pt idx="60">
                    <c:v>2.7036526010728045E-2</c:v>
                  </c:pt>
                  <c:pt idx="61">
                    <c:v>2.7036526010718466E-2</c:v>
                  </c:pt>
                  <c:pt idx="62">
                    <c:v>8.1109578032174862E-2</c:v>
                  </c:pt>
                  <c:pt idx="63">
                    <c:v>1.3518263005359311E-2</c:v>
                  </c:pt>
                  <c:pt idx="64">
                    <c:v>2.7036526010708887E-2</c:v>
                  </c:pt>
                  <c:pt idx="65">
                    <c:v>0.1351826300536122</c:v>
                  </c:pt>
                  <c:pt idx="66">
                    <c:v>1.3518263005359233E-2</c:v>
                  </c:pt>
                  <c:pt idx="67">
                    <c:v>8.1109578032165133E-2</c:v>
                  </c:pt>
                  <c:pt idx="68">
                    <c:v>2.7036526010718622E-2</c:v>
                  </c:pt>
                  <c:pt idx="69">
                    <c:v>6.7591315026805904E-2</c:v>
                  </c:pt>
                  <c:pt idx="70">
                    <c:v>8.1109578032165133E-2</c:v>
                  </c:pt>
                  <c:pt idx="71">
                    <c:v>0.13518263005363101</c:v>
                  </c:pt>
                  <c:pt idx="72">
                    <c:v>2.7036526010728201E-2</c:v>
                  </c:pt>
                  <c:pt idx="73">
                    <c:v>0</c:v>
                  </c:pt>
                  <c:pt idx="74">
                    <c:v>0</c:v>
                  </c:pt>
                  <c:pt idx="75">
                    <c:v>2.7036526010718546E-2</c:v>
                  </c:pt>
                  <c:pt idx="76">
                    <c:v>1.3518263005359233E-2</c:v>
                  </c:pt>
                  <c:pt idx="77">
                    <c:v>2.7036526010728201E-2</c:v>
                  </c:pt>
                  <c:pt idx="78">
                    <c:v>9.4627841037534091E-2</c:v>
                  </c:pt>
                  <c:pt idx="79">
                    <c:v>8.1109578032184451E-2</c:v>
                  </c:pt>
                  <c:pt idx="80">
                    <c:v>0.10814610404290284</c:v>
                  </c:pt>
                  <c:pt idx="81">
                    <c:v>5.4073052021446744E-2</c:v>
                  </c:pt>
                  <c:pt idx="82">
                    <c:v>2.7036526010728045E-2</c:v>
                  </c:pt>
                  <c:pt idx="83">
                    <c:v>0.29740178611795171</c:v>
                  </c:pt>
                  <c:pt idx="84">
                    <c:v>8.1109578032174778E-2</c:v>
                  </c:pt>
                  <c:pt idx="85">
                    <c:v>6.7591315026825222E-2</c:v>
                  </c:pt>
                  <c:pt idx="86">
                    <c:v>8.1109578032174778E-2</c:v>
                  </c:pt>
                  <c:pt idx="87">
                    <c:v>2.7036526010718622E-2</c:v>
                  </c:pt>
                  <c:pt idx="88">
                    <c:v>8.1109578032174778E-2</c:v>
                  </c:pt>
                  <c:pt idx="89">
                    <c:v>0.21629220808578656</c:v>
                  </c:pt>
                  <c:pt idx="90">
                    <c:v>0.14870089305898043</c:v>
                  </c:pt>
                  <c:pt idx="91">
                    <c:v>0.12166436704826102</c:v>
                  </c:pt>
                  <c:pt idx="92">
                    <c:v>2.7036526010728045E-2</c:v>
                  </c:pt>
                  <c:pt idx="93">
                    <c:v>5.4073052021446584E-2</c:v>
                  </c:pt>
                  <c:pt idx="94">
                    <c:v>0.10814610404288376</c:v>
                  </c:pt>
                  <c:pt idx="95">
                    <c:v>5.4073052021456167E-2</c:v>
                  </c:pt>
                  <c:pt idx="96">
                    <c:v>2.7036526010718546E-2</c:v>
                  </c:pt>
                  <c:pt idx="97">
                    <c:v>2.7036526010718546E-2</c:v>
                  </c:pt>
                  <c:pt idx="98">
                    <c:v>2.7036526010718466E-2</c:v>
                  </c:pt>
                  <c:pt idx="99">
                    <c:v>9.4627841037533952E-2</c:v>
                  </c:pt>
                  <c:pt idx="100">
                    <c:v>2.703652601073778E-2</c:v>
                  </c:pt>
                  <c:pt idx="101">
                    <c:v>1.351826300536889E-2</c:v>
                  </c:pt>
                  <c:pt idx="102">
                    <c:v>6.7591315026815563E-2</c:v>
                  </c:pt>
                  <c:pt idx="103">
                    <c:v>8.1109578032165217E-2</c:v>
                  </c:pt>
                  <c:pt idx="104">
                    <c:v>0.13518263005362205</c:v>
                  </c:pt>
                  <c:pt idx="105">
                    <c:v>8.1109578032174778E-2</c:v>
                  </c:pt>
                  <c:pt idx="106">
                    <c:v>5.4073052021446667E-2</c:v>
                  </c:pt>
                  <c:pt idx="107">
                    <c:v>0.12166436704826193</c:v>
                  </c:pt>
                  <c:pt idx="108">
                    <c:v>6.7591315026805904E-2</c:v>
                  </c:pt>
                  <c:pt idx="109">
                    <c:v>1.3518263005349578E-2</c:v>
                  </c:pt>
                  <c:pt idx="110">
                    <c:v>1.3518263005359311E-2</c:v>
                  </c:pt>
                  <c:pt idx="111">
                    <c:v>6.7591315026805904E-2</c:v>
                  </c:pt>
                  <c:pt idx="112">
                    <c:v>9.4627841037524529E-2</c:v>
                  </c:pt>
                  <c:pt idx="113">
                    <c:v>0</c:v>
                  </c:pt>
                  <c:pt idx="114">
                    <c:v>0.13518263005362122</c:v>
                  </c:pt>
                  <c:pt idx="115">
                    <c:v>2.7036526010708967E-2</c:v>
                  </c:pt>
                  <c:pt idx="116">
                    <c:v>0</c:v>
                  </c:pt>
                  <c:pt idx="117">
                    <c:v>0.12166436704826214</c:v>
                  </c:pt>
                  <c:pt idx="118">
                    <c:v>8.1109578032165133E-2</c:v>
                  </c:pt>
                  <c:pt idx="119">
                    <c:v>4.0554789016077931E-2</c:v>
                  </c:pt>
                  <c:pt idx="120">
                    <c:v>9.4627841037543597E-2</c:v>
                  </c:pt>
                  <c:pt idx="121">
                    <c:v>1.3518263005349578E-2</c:v>
                  </c:pt>
                  <c:pt idx="122">
                    <c:v>4.0554789016087514E-2</c:v>
                  </c:pt>
                  <c:pt idx="123">
                    <c:v>0.55424878321984528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'[1]2(A)'!$CZ$4:$CZ$127</c:f>
              <c:numCache>
                <c:formatCode>General</c:formatCode>
                <c:ptCount val="1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</c:numCache>
            </c:numRef>
          </c:xVal>
          <c:yVal>
            <c:numRef>
              <c:f>'[1]2(A)'!$DB$4:$DB$127</c:f>
              <c:numCache>
                <c:formatCode>General</c:formatCode>
                <c:ptCount val="124"/>
                <c:pt idx="0">
                  <c:v>1.8992727156796234</c:v>
                </c:pt>
                <c:pt idx="1">
                  <c:v>1.4433871715841575</c:v>
                </c:pt>
                <c:pt idx="2">
                  <c:v>1.3286809062927007</c:v>
                </c:pt>
                <c:pt idx="3">
                  <c:v>1.2522100627650596</c:v>
                </c:pt>
                <c:pt idx="4">
                  <c:v>1.1375037974736097</c:v>
                </c:pt>
                <c:pt idx="5">
                  <c:v>1.1279449420326517</c:v>
                </c:pt>
                <c:pt idx="6">
                  <c:v>1.1183860865916952</c:v>
                </c:pt>
                <c:pt idx="7">
                  <c:v>1.1948569301193364</c:v>
                </c:pt>
                <c:pt idx="8">
                  <c:v>1.1757392192374239</c:v>
                </c:pt>
                <c:pt idx="9">
                  <c:v>1.1566215083555167</c:v>
                </c:pt>
                <c:pt idx="10">
                  <c:v>1.1470626529145622</c:v>
                </c:pt>
                <c:pt idx="11">
                  <c:v>1.0801506648278769</c:v>
                </c:pt>
                <c:pt idx="12">
                  <c:v>0.86029698968592117</c:v>
                </c:pt>
                <c:pt idx="13">
                  <c:v>1.1470626529145589</c:v>
                </c:pt>
                <c:pt idx="14">
                  <c:v>1.0514740985050175</c:v>
                </c:pt>
                <c:pt idx="15">
                  <c:v>1.0801506648278758</c:v>
                </c:pt>
                <c:pt idx="16">
                  <c:v>0.96544439953642391</c:v>
                </c:pt>
                <c:pt idx="17">
                  <c:v>1.1279449420326517</c:v>
                </c:pt>
                <c:pt idx="18">
                  <c:v>1.1566215083555167</c:v>
                </c:pt>
                <c:pt idx="19">
                  <c:v>1.2044157855602893</c:v>
                </c:pt>
                <c:pt idx="20">
                  <c:v>1.0992683757097881</c:v>
                </c:pt>
                <c:pt idx="21">
                  <c:v>1.1088272311507426</c:v>
                </c:pt>
                <c:pt idx="22">
                  <c:v>1.0419152430640597</c:v>
                </c:pt>
                <c:pt idx="23">
                  <c:v>0.89853241144973917</c:v>
                </c:pt>
                <c:pt idx="24">
                  <c:v>1.1470626529145622</c:v>
                </c:pt>
                <c:pt idx="25">
                  <c:v>0.86985584512687397</c:v>
                </c:pt>
                <c:pt idx="26">
                  <c:v>1.1470626529145604</c:v>
                </c:pt>
                <c:pt idx="27">
                  <c:v>1.0227975321821507</c:v>
                </c:pt>
                <c:pt idx="28">
                  <c:v>1.1183860865916988</c:v>
                </c:pt>
                <c:pt idx="29">
                  <c:v>1.0610329539459686</c:v>
                </c:pt>
                <c:pt idx="30">
                  <c:v>1.0610329539459684</c:v>
                </c:pt>
                <c:pt idx="31">
                  <c:v>1.0801506648278776</c:v>
                </c:pt>
                <c:pt idx="32">
                  <c:v>1.15662150835552</c:v>
                </c:pt>
                <c:pt idx="33">
                  <c:v>1.0419152430640561</c:v>
                </c:pt>
                <c:pt idx="34">
                  <c:v>0.95588554409546767</c:v>
                </c:pt>
                <c:pt idx="35">
                  <c:v>1.0705918093869249</c:v>
                </c:pt>
                <c:pt idx="36">
                  <c:v>0.94632668865451497</c:v>
                </c:pt>
                <c:pt idx="37">
                  <c:v>1.0227975321821474</c:v>
                </c:pt>
                <c:pt idx="38">
                  <c:v>0.97500325497737661</c:v>
                </c:pt>
                <c:pt idx="39">
                  <c:v>0.99412096585928889</c:v>
                </c:pt>
                <c:pt idx="40">
                  <c:v>0.94632668865451142</c:v>
                </c:pt>
                <c:pt idx="41">
                  <c:v>1.1088272311507426</c:v>
                </c:pt>
                <c:pt idx="42">
                  <c:v>0.88897355600878802</c:v>
                </c:pt>
                <c:pt idx="43">
                  <c:v>0.94632668865450809</c:v>
                </c:pt>
                <c:pt idx="44">
                  <c:v>0.98456211041833264</c:v>
                </c:pt>
                <c:pt idx="45">
                  <c:v>1.0323563876231034</c:v>
                </c:pt>
                <c:pt idx="46">
                  <c:v>1.0036798213002451</c:v>
                </c:pt>
                <c:pt idx="47">
                  <c:v>0.97500325497737317</c:v>
                </c:pt>
                <c:pt idx="48">
                  <c:v>0.97500325497737661</c:v>
                </c:pt>
                <c:pt idx="49">
                  <c:v>0.89853241144974416</c:v>
                </c:pt>
                <c:pt idx="50">
                  <c:v>1.0227975321821474</c:v>
                </c:pt>
                <c:pt idx="51">
                  <c:v>0.86029698968591961</c:v>
                </c:pt>
                <c:pt idx="52">
                  <c:v>1.0227975321821541</c:v>
                </c:pt>
                <c:pt idx="53">
                  <c:v>0.91765012233164978</c:v>
                </c:pt>
                <c:pt idx="54">
                  <c:v>0.94632668865451142</c:v>
                </c:pt>
                <c:pt idx="55">
                  <c:v>0.93676783321356205</c:v>
                </c:pt>
                <c:pt idx="56">
                  <c:v>0.88897355600878458</c:v>
                </c:pt>
                <c:pt idx="57">
                  <c:v>1.0036798213002314</c:v>
                </c:pt>
                <c:pt idx="58">
                  <c:v>0.89853241144974416</c:v>
                </c:pt>
                <c:pt idx="59">
                  <c:v>0.90809126689069686</c:v>
                </c:pt>
                <c:pt idx="60">
                  <c:v>0.91765012233164966</c:v>
                </c:pt>
                <c:pt idx="61">
                  <c:v>0.86029698968591273</c:v>
                </c:pt>
                <c:pt idx="62">
                  <c:v>0.93676783321356205</c:v>
                </c:pt>
                <c:pt idx="63">
                  <c:v>0.9080912668906902</c:v>
                </c:pt>
                <c:pt idx="64">
                  <c:v>0.89853241144974427</c:v>
                </c:pt>
                <c:pt idx="65">
                  <c:v>0.86029698968592627</c:v>
                </c:pt>
                <c:pt idx="66">
                  <c:v>0.92720897777259581</c:v>
                </c:pt>
                <c:pt idx="67">
                  <c:v>0.91765012233164978</c:v>
                </c:pt>
                <c:pt idx="68">
                  <c:v>0.99412096585929244</c:v>
                </c:pt>
                <c:pt idx="69">
                  <c:v>0.88897355600877792</c:v>
                </c:pt>
                <c:pt idx="70">
                  <c:v>0.82206156792210838</c:v>
                </c:pt>
                <c:pt idx="71">
                  <c:v>0.97500325497737306</c:v>
                </c:pt>
                <c:pt idx="72">
                  <c:v>0.89853241144974416</c:v>
                </c:pt>
                <c:pt idx="73">
                  <c:v>0.917650122331643</c:v>
                </c:pt>
                <c:pt idx="74">
                  <c:v>0.82206156792210161</c:v>
                </c:pt>
                <c:pt idx="75">
                  <c:v>0.84117927880402088</c:v>
                </c:pt>
                <c:pt idx="76">
                  <c:v>0.86985584512686542</c:v>
                </c:pt>
                <c:pt idx="77">
                  <c:v>0.80294385704020288</c:v>
                </c:pt>
                <c:pt idx="78">
                  <c:v>0.9463266886545012</c:v>
                </c:pt>
                <c:pt idx="79">
                  <c:v>0.87941470056783866</c:v>
                </c:pt>
                <c:pt idx="80">
                  <c:v>0.86029698968591939</c:v>
                </c:pt>
                <c:pt idx="81">
                  <c:v>0.80294385704018922</c:v>
                </c:pt>
                <c:pt idx="82">
                  <c:v>0.8602969896859195</c:v>
                </c:pt>
                <c:pt idx="83">
                  <c:v>0.61176674822110666</c:v>
                </c:pt>
                <c:pt idx="84">
                  <c:v>0.84117927880400711</c:v>
                </c:pt>
                <c:pt idx="85">
                  <c:v>0.8316204233630613</c:v>
                </c:pt>
                <c:pt idx="86">
                  <c:v>0.80294385704019611</c:v>
                </c:pt>
                <c:pt idx="87">
                  <c:v>0.70735530263064117</c:v>
                </c:pt>
                <c:pt idx="88">
                  <c:v>0.80294385704019611</c:v>
                </c:pt>
                <c:pt idx="89">
                  <c:v>0.57353132645727523</c:v>
                </c:pt>
                <c:pt idx="90">
                  <c:v>0.79338500159923653</c:v>
                </c:pt>
                <c:pt idx="91">
                  <c:v>0.81250271248114214</c:v>
                </c:pt>
                <c:pt idx="92">
                  <c:v>0.87941470056783866</c:v>
                </c:pt>
                <c:pt idx="93">
                  <c:v>0.841179278804014</c:v>
                </c:pt>
                <c:pt idx="94">
                  <c:v>0.8602969896859195</c:v>
                </c:pt>
                <c:pt idx="95">
                  <c:v>0.89853241144973728</c:v>
                </c:pt>
                <c:pt idx="96">
                  <c:v>0.78382614615827695</c:v>
                </c:pt>
                <c:pt idx="97">
                  <c:v>0.84117927880402088</c:v>
                </c:pt>
                <c:pt idx="98">
                  <c:v>0.76470843527637145</c:v>
                </c:pt>
                <c:pt idx="99">
                  <c:v>0.8125027124811488</c:v>
                </c:pt>
                <c:pt idx="100">
                  <c:v>0.82206156792210161</c:v>
                </c:pt>
                <c:pt idx="101">
                  <c:v>0.8507381342449668</c:v>
                </c:pt>
                <c:pt idx="102">
                  <c:v>0.86985584512686553</c:v>
                </c:pt>
                <c:pt idx="103">
                  <c:v>0.84117927880402754</c:v>
                </c:pt>
                <c:pt idx="104">
                  <c:v>0.879414700567825</c:v>
                </c:pt>
                <c:pt idx="105">
                  <c:v>0.78382614615827695</c:v>
                </c:pt>
                <c:pt idx="106">
                  <c:v>0.87941470056783866</c:v>
                </c:pt>
                <c:pt idx="107">
                  <c:v>0.71691415807160075</c:v>
                </c:pt>
                <c:pt idx="108">
                  <c:v>0.83162042336304753</c:v>
                </c:pt>
                <c:pt idx="109">
                  <c:v>0.88897355600879147</c:v>
                </c:pt>
                <c:pt idx="110">
                  <c:v>0.7933850015992433</c:v>
                </c:pt>
                <c:pt idx="111">
                  <c:v>0.83162042336304753</c:v>
                </c:pt>
                <c:pt idx="112">
                  <c:v>0.94632668865452185</c:v>
                </c:pt>
                <c:pt idx="113">
                  <c:v>0.89853241144973739</c:v>
                </c:pt>
                <c:pt idx="114">
                  <c:v>0.8602969896859195</c:v>
                </c:pt>
                <c:pt idx="115">
                  <c:v>0.91765012233164978</c:v>
                </c:pt>
                <c:pt idx="116">
                  <c:v>0.89853241144973739</c:v>
                </c:pt>
                <c:pt idx="117">
                  <c:v>0.98456211041833264</c:v>
                </c:pt>
                <c:pt idx="118">
                  <c:v>1.0323563876231101</c:v>
                </c:pt>
                <c:pt idx="119">
                  <c:v>0.96544439953642036</c:v>
                </c:pt>
                <c:pt idx="120">
                  <c:v>1.0036798213002383</c:v>
                </c:pt>
                <c:pt idx="121">
                  <c:v>1.0227975321821439</c:v>
                </c:pt>
                <c:pt idx="122">
                  <c:v>1.0992683757097932</c:v>
                </c:pt>
                <c:pt idx="123">
                  <c:v>0.79338500159922976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BB-4C65-8471-B0BF3A3B066A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'[1]2(A)'!$DQ$4:$DQ$109</c:f>
                <c:numCache>
                  <c:formatCode>General</c:formatCode>
                  <c:ptCount val="106"/>
                  <c:pt idx="0">
                    <c:v>3.5350735826178196E-2</c:v>
                  </c:pt>
                  <c:pt idx="1">
                    <c:v>0.60832183524128813</c:v>
                  </c:pt>
                  <c:pt idx="2">
                    <c:v>0.64887662425737269</c:v>
                  </c:pt>
                  <c:pt idx="3">
                    <c:v>0.17573741906970575</c:v>
                  </c:pt>
                  <c:pt idx="4">
                    <c:v>0.45962094218230531</c:v>
                  </c:pt>
                  <c:pt idx="5">
                    <c:v>0.33795657513405158</c:v>
                  </c:pt>
                  <c:pt idx="6">
                    <c:v>0.25684699710187736</c:v>
                  </c:pt>
                  <c:pt idx="7">
                    <c:v>0.27036526010723916</c:v>
                  </c:pt>
                  <c:pt idx="8">
                    <c:v>0.43258441617158033</c:v>
                  </c:pt>
                  <c:pt idx="9">
                    <c:v>0.17573741906970655</c:v>
                  </c:pt>
                  <c:pt idx="10">
                    <c:v>0.41906615316622076</c:v>
                  </c:pt>
                  <c:pt idx="11">
                    <c:v>0.33795657513405025</c:v>
                  </c:pt>
                  <c:pt idx="12">
                    <c:v>0.62184009824664832</c:v>
                  </c:pt>
                  <c:pt idx="13">
                    <c:v>0.27036526010723916</c:v>
                  </c:pt>
                  <c:pt idx="14">
                    <c:v>0.28388352311260029</c:v>
                  </c:pt>
                  <c:pt idx="15">
                    <c:v>0.28388352311260029</c:v>
                  </c:pt>
                  <c:pt idx="16">
                    <c:v>0.21629220808578656</c:v>
                  </c:pt>
                  <c:pt idx="17">
                    <c:v>0.1892556820750704</c:v>
                  </c:pt>
                  <c:pt idx="18">
                    <c:v>0.2433287340965129</c:v>
                  </c:pt>
                  <c:pt idx="19">
                    <c:v>0.37851136415013192</c:v>
                  </c:pt>
                  <c:pt idx="20">
                    <c:v>0.16221915606434956</c:v>
                  </c:pt>
                  <c:pt idx="21">
                    <c:v>0.21629220808578861</c:v>
                  </c:pt>
                  <c:pt idx="22">
                    <c:v>0.1757374190697015</c:v>
                  </c:pt>
                  <c:pt idx="23">
                    <c:v>0.13518263005362152</c:v>
                  </c:pt>
                  <c:pt idx="24">
                    <c:v>0.16221915606434956</c:v>
                  </c:pt>
                  <c:pt idx="25">
                    <c:v>8.1109578032170004E-2</c:v>
                  </c:pt>
                  <c:pt idx="26">
                    <c:v>0.33795657513404898</c:v>
                  </c:pt>
                  <c:pt idx="27">
                    <c:v>0.10814610404288862</c:v>
                  </c:pt>
                  <c:pt idx="28">
                    <c:v>0.21629220808580094</c:v>
                  </c:pt>
                  <c:pt idx="29">
                    <c:v>4.0554789016077931E-2</c:v>
                  </c:pt>
                  <c:pt idx="30">
                    <c:v>0.20277394508042609</c:v>
                  </c:pt>
                  <c:pt idx="31">
                    <c:v>0.14870089305898068</c:v>
                  </c:pt>
                  <c:pt idx="32">
                    <c:v>9.4627841037534022E-2</c:v>
                  </c:pt>
                  <c:pt idx="33">
                    <c:v>4.0554789016087195E-2</c:v>
                  </c:pt>
                  <c:pt idx="34">
                    <c:v>5.4073052021446827E-2</c:v>
                  </c:pt>
                  <c:pt idx="35">
                    <c:v>8.1109578032174875E-2</c:v>
                  </c:pt>
                  <c:pt idx="36">
                    <c:v>4.0554789016087514E-2</c:v>
                  </c:pt>
                  <c:pt idx="37">
                    <c:v>8.1109578032165133E-2</c:v>
                  </c:pt>
                  <c:pt idx="38">
                    <c:v>0.24332873409652386</c:v>
                  </c:pt>
                  <c:pt idx="39">
                    <c:v>4.0554789016077931E-2</c:v>
                  </c:pt>
                  <c:pt idx="40">
                    <c:v>0.22981047109115507</c:v>
                  </c:pt>
                  <c:pt idx="41">
                    <c:v>4.0554789016087354E-2</c:v>
                  </c:pt>
                  <c:pt idx="42">
                    <c:v>0.14870089305898068</c:v>
                  </c:pt>
                  <c:pt idx="43">
                    <c:v>0.14870089305897968</c:v>
                  </c:pt>
                  <c:pt idx="44">
                    <c:v>9.4627841037534091E-2</c:v>
                  </c:pt>
                  <c:pt idx="45">
                    <c:v>9.4627841037534091E-2</c:v>
                  </c:pt>
                  <c:pt idx="46">
                    <c:v>0.24332873409651382</c:v>
                  </c:pt>
                  <c:pt idx="47">
                    <c:v>0.28388352311260229</c:v>
                  </c:pt>
                  <c:pt idx="48">
                    <c:v>0.1081461040428934</c:v>
                  </c:pt>
                  <c:pt idx="49">
                    <c:v>0.18925568207506949</c:v>
                  </c:pt>
                  <c:pt idx="50">
                    <c:v>0.14870089305898193</c:v>
                  </c:pt>
                  <c:pt idx="51">
                    <c:v>0.14870089305898118</c:v>
                  </c:pt>
                  <c:pt idx="52">
                    <c:v>0.13518263005362147</c:v>
                  </c:pt>
                  <c:pt idx="53">
                    <c:v>0.29740178611795193</c:v>
                  </c:pt>
                  <c:pt idx="54">
                    <c:v>0.13518263005363096</c:v>
                  </c:pt>
                  <c:pt idx="55">
                    <c:v>1.351826300536889E-2</c:v>
                  </c:pt>
                  <c:pt idx="56">
                    <c:v>0.18925568207506771</c:v>
                  </c:pt>
                  <c:pt idx="57">
                    <c:v>0.14870089305898193</c:v>
                  </c:pt>
                  <c:pt idx="58">
                    <c:v>0.22981047109115554</c:v>
                  </c:pt>
                  <c:pt idx="59">
                    <c:v>0.20277394508042829</c:v>
                  </c:pt>
                  <c:pt idx="60">
                    <c:v>0.24332873409652478</c:v>
                  </c:pt>
                  <c:pt idx="61">
                    <c:v>2.7036526010728121E-2</c:v>
                  </c:pt>
                  <c:pt idx="62">
                    <c:v>0.24332873409650516</c:v>
                  </c:pt>
                  <c:pt idx="63">
                    <c:v>5.4073052021446903E-2</c:v>
                  </c:pt>
                  <c:pt idx="64">
                    <c:v>0.18925568207507829</c:v>
                  </c:pt>
                  <c:pt idx="65">
                    <c:v>0.13518263005361136</c:v>
                  </c:pt>
                  <c:pt idx="66">
                    <c:v>0.22981047109115554</c:v>
                  </c:pt>
                  <c:pt idx="67">
                    <c:v>0</c:v>
                  </c:pt>
                  <c:pt idx="68">
                    <c:v>4.0554789016077779E-2</c:v>
                  </c:pt>
                  <c:pt idx="69">
                    <c:v>0.16221915606434917</c:v>
                  </c:pt>
                  <c:pt idx="70">
                    <c:v>0.17573741906971005</c:v>
                  </c:pt>
                  <c:pt idx="71">
                    <c:v>8.1109578032165217E-2</c:v>
                  </c:pt>
                  <c:pt idx="72">
                    <c:v>0.1757374190697088</c:v>
                  </c:pt>
                  <c:pt idx="73">
                    <c:v>0.1757374190697088</c:v>
                  </c:pt>
                  <c:pt idx="74">
                    <c:v>5.4073052021446903E-2</c:v>
                  </c:pt>
                  <c:pt idx="75">
                    <c:v>0.13518263005362147</c:v>
                  </c:pt>
                  <c:pt idx="76">
                    <c:v>0.21629220808578656</c:v>
                  </c:pt>
                  <c:pt idx="77">
                    <c:v>4.0554789016077855E-2</c:v>
                  </c:pt>
                  <c:pt idx="78">
                    <c:v>0.10814610404290299</c:v>
                  </c:pt>
                  <c:pt idx="79">
                    <c:v>0.1487008930589894</c:v>
                  </c:pt>
                  <c:pt idx="80">
                    <c:v>6.7591315026815563E-2</c:v>
                  </c:pt>
                  <c:pt idx="81">
                    <c:v>0.18925568207505891</c:v>
                  </c:pt>
                  <c:pt idx="82">
                    <c:v>0.32443831212869012</c:v>
                  </c:pt>
                  <c:pt idx="83">
                    <c:v>5.4073052021446667E-2</c:v>
                  </c:pt>
                  <c:pt idx="84">
                    <c:v>0.14870089305899165</c:v>
                  </c:pt>
                  <c:pt idx="85">
                    <c:v>0.25684699710187431</c:v>
                  </c:pt>
                  <c:pt idx="86">
                    <c:v>0.14870089305898118</c:v>
                  </c:pt>
                  <c:pt idx="87">
                    <c:v>0.21629220808578656</c:v>
                  </c:pt>
                  <c:pt idx="88">
                    <c:v>0.27036526010724288</c:v>
                  </c:pt>
                  <c:pt idx="89">
                    <c:v>0.21629220808578759</c:v>
                  </c:pt>
                  <c:pt idx="90">
                    <c:v>5.4073052021446667E-2</c:v>
                  </c:pt>
                  <c:pt idx="91">
                    <c:v>0.18925568207507887</c:v>
                  </c:pt>
                  <c:pt idx="92">
                    <c:v>4.0554789016087514E-2</c:v>
                  </c:pt>
                  <c:pt idx="93">
                    <c:v>2.7036526010718466E-2</c:v>
                  </c:pt>
                  <c:pt idx="94">
                    <c:v>2.7036526010728201E-2</c:v>
                  </c:pt>
                  <c:pt idx="95">
                    <c:v>5.4073052021446508E-2</c:v>
                  </c:pt>
                  <c:pt idx="96">
                    <c:v>0.12166436704826214</c:v>
                  </c:pt>
                  <c:pt idx="97">
                    <c:v>0.31092004912332094</c:v>
                  </c:pt>
                  <c:pt idx="98">
                    <c:v>0.1757374190697088</c:v>
                  </c:pt>
                  <c:pt idx="99">
                    <c:v>0.16221915606433204</c:v>
                  </c:pt>
                  <c:pt idx="100">
                    <c:v>0.12166436704826222</c:v>
                  </c:pt>
                  <c:pt idx="101">
                    <c:v>0.12166436704825265</c:v>
                  </c:pt>
                  <c:pt idx="102">
                    <c:v>0.10814610404290291</c:v>
                  </c:pt>
                  <c:pt idx="103">
                    <c:v>2.7036526010718622E-2</c:v>
                  </c:pt>
                  <c:pt idx="104">
                    <c:v>0.21629220808579633</c:v>
                  </c:pt>
                  <c:pt idx="105">
                    <c:v>0.22981047109115554</c:v>
                  </c:pt>
                </c:numCache>
              </c:numRef>
            </c:plus>
            <c:minus>
              <c:numRef>
                <c:f>'[1]2(A)'!$DQ$4:$DQ$109</c:f>
                <c:numCache>
                  <c:formatCode>General</c:formatCode>
                  <c:ptCount val="106"/>
                  <c:pt idx="0">
                    <c:v>3.5350735826178196E-2</c:v>
                  </c:pt>
                  <c:pt idx="1">
                    <c:v>0.60832183524128813</c:v>
                  </c:pt>
                  <c:pt idx="2">
                    <c:v>0.64887662425737269</c:v>
                  </c:pt>
                  <c:pt idx="3">
                    <c:v>0.17573741906970575</c:v>
                  </c:pt>
                  <c:pt idx="4">
                    <c:v>0.45962094218230531</c:v>
                  </c:pt>
                  <c:pt idx="5">
                    <c:v>0.33795657513405158</c:v>
                  </c:pt>
                  <c:pt idx="6">
                    <c:v>0.25684699710187736</c:v>
                  </c:pt>
                  <c:pt idx="7">
                    <c:v>0.27036526010723916</c:v>
                  </c:pt>
                  <c:pt idx="8">
                    <c:v>0.43258441617158033</c:v>
                  </c:pt>
                  <c:pt idx="9">
                    <c:v>0.17573741906970655</c:v>
                  </c:pt>
                  <c:pt idx="10">
                    <c:v>0.41906615316622076</c:v>
                  </c:pt>
                  <c:pt idx="11">
                    <c:v>0.33795657513405025</c:v>
                  </c:pt>
                  <c:pt idx="12">
                    <c:v>0.62184009824664832</c:v>
                  </c:pt>
                  <c:pt idx="13">
                    <c:v>0.27036526010723916</c:v>
                  </c:pt>
                  <c:pt idx="14">
                    <c:v>0.28388352311260029</c:v>
                  </c:pt>
                  <c:pt idx="15">
                    <c:v>0.28388352311260029</c:v>
                  </c:pt>
                  <c:pt idx="16">
                    <c:v>0.21629220808578656</c:v>
                  </c:pt>
                  <c:pt idx="17">
                    <c:v>0.1892556820750704</c:v>
                  </c:pt>
                  <c:pt idx="18">
                    <c:v>0.2433287340965129</c:v>
                  </c:pt>
                  <c:pt idx="19">
                    <c:v>0.37851136415013192</c:v>
                  </c:pt>
                  <c:pt idx="20">
                    <c:v>0.16221915606434956</c:v>
                  </c:pt>
                  <c:pt idx="21">
                    <c:v>0.21629220808578861</c:v>
                  </c:pt>
                  <c:pt idx="22">
                    <c:v>0.1757374190697015</c:v>
                  </c:pt>
                  <c:pt idx="23">
                    <c:v>0.13518263005362152</c:v>
                  </c:pt>
                  <c:pt idx="24">
                    <c:v>0.16221915606434956</c:v>
                  </c:pt>
                  <c:pt idx="25">
                    <c:v>8.1109578032170004E-2</c:v>
                  </c:pt>
                  <c:pt idx="26">
                    <c:v>0.33795657513404898</c:v>
                  </c:pt>
                  <c:pt idx="27">
                    <c:v>0.10814610404288862</c:v>
                  </c:pt>
                  <c:pt idx="28">
                    <c:v>0.21629220808580094</c:v>
                  </c:pt>
                  <c:pt idx="29">
                    <c:v>4.0554789016077931E-2</c:v>
                  </c:pt>
                  <c:pt idx="30">
                    <c:v>0.20277394508042609</c:v>
                  </c:pt>
                  <c:pt idx="31">
                    <c:v>0.14870089305898068</c:v>
                  </c:pt>
                  <c:pt idx="32">
                    <c:v>9.4627841037534022E-2</c:v>
                  </c:pt>
                  <c:pt idx="33">
                    <c:v>4.0554789016087195E-2</c:v>
                  </c:pt>
                  <c:pt idx="34">
                    <c:v>5.4073052021446827E-2</c:v>
                  </c:pt>
                  <c:pt idx="35">
                    <c:v>8.1109578032174875E-2</c:v>
                  </c:pt>
                  <c:pt idx="36">
                    <c:v>4.0554789016087514E-2</c:v>
                  </c:pt>
                  <c:pt idx="37">
                    <c:v>8.1109578032165133E-2</c:v>
                  </c:pt>
                  <c:pt idx="38">
                    <c:v>0.24332873409652386</c:v>
                  </c:pt>
                  <c:pt idx="39">
                    <c:v>4.0554789016077931E-2</c:v>
                  </c:pt>
                  <c:pt idx="40">
                    <c:v>0.22981047109115507</c:v>
                  </c:pt>
                  <c:pt idx="41">
                    <c:v>4.0554789016087354E-2</c:v>
                  </c:pt>
                  <c:pt idx="42">
                    <c:v>0.14870089305898068</c:v>
                  </c:pt>
                  <c:pt idx="43">
                    <c:v>0.14870089305897968</c:v>
                  </c:pt>
                  <c:pt idx="44">
                    <c:v>9.4627841037534091E-2</c:v>
                  </c:pt>
                  <c:pt idx="45">
                    <c:v>9.4627841037534091E-2</c:v>
                  </c:pt>
                  <c:pt idx="46">
                    <c:v>0.24332873409651382</c:v>
                  </c:pt>
                  <c:pt idx="47">
                    <c:v>0.28388352311260229</c:v>
                  </c:pt>
                  <c:pt idx="48">
                    <c:v>0.1081461040428934</c:v>
                  </c:pt>
                  <c:pt idx="49">
                    <c:v>0.18925568207506949</c:v>
                  </c:pt>
                  <c:pt idx="50">
                    <c:v>0.14870089305898193</c:v>
                  </c:pt>
                  <c:pt idx="51">
                    <c:v>0.14870089305898118</c:v>
                  </c:pt>
                  <c:pt idx="52">
                    <c:v>0.13518263005362147</c:v>
                  </c:pt>
                  <c:pt idx="53">
                    <c:v>0.29740178611795193</c:v>
                  </c:pt>
                  <c:pt idx="54">
                    <c:v>0.13518263005363096</c:v>
                  </c:pt>
                  <c:pt idx="55">
                    <c:v>1.351826300536889E-2</c:v>
                  </c:pt>
                  <c:pt idx="56">
                    <c:v>0.18925568207506771</c:v>
                  </c:pt>
                  <c:pt idx="57">
                    <c:v>0.14870089305898193</c:v>
                  </c:pt>
                  <c:pt idx="58">
                    <c:v>0.22981047109115554</c:v>
                  </c:pt>
                  <c:pt idx="59">
                    <c:v>0.20277394508042829</c:v>
                  </c:pt>
                  <c:pt idx="60">
                    <c:v>0.24332873409652478</c:v>
                  </c:pt>
                  <c:pt idx="61">
                    <c:v>2.7036526010728121E-2</c:v>
                  </c:pt>
                  <c:pt idx="62">
                    <c:v>0.24332873409650516</c:v>
                  </c:pt>
                  <c:pt idx="63">
                    <c:v>5.4073052021446903E-2</c:v>
                  </c:pt>
                  <c:pt idx="64">
                    <c:v>0.18925568207507829</c:v>
                  </c:pt>
                  <c:pt idx="65">
                    <c:v>0.13518263005361136</c:v>
                  </c:pt>
                  <c:pt idx="66">
                    <c:v>0.22981047109115554</c:v>
                  </c:pt>
                  <c:pt idx="67">
                    <c:v>0</c:v>
                  </c:pt>
                  <c:pt idx="68">
                    <c:v>4.0554789016077779E-2</c:v>
                  </c:pt>
                  <c:pt idx="69">
                    <c:v>0.16221915606434917</c:v>
                  </c:pt>
                  <c:pt idx="70">
                    <c:v>0.17573741906971005</c:v>
                  </c:pt>
                  <c:pt idx="71">
                    <c:v>8.1109578032165217E-2</c:v>
                  </c:pt>
                  <c:pt idx="72">
                    <c:v>0.1757374190697088</c:v>
                  </c:pt>
                  <c:pt idx="73">
                    <c:v>0.1757374190697088</c:v>
                  </c:pt>
                  <c:pt idx="74">
                    <c:v>5.4073052021446903E-2</c:v>
                  </c:pt>
                  <c:pt idx="75">
                    <c:v>0.13518263005362147</c:v>
                  </c:pt>
                  <c:pt idx="76">
                    <c:v>0.21629220808578656</c:v>
                  </c:pt>
                  <c:pt idx="77">
                    <c:v>4.0554789016077855E-2</c:v>
                  </c:pt>
                  <c:pt idx="78">
                    <c:v>0.10814610404290299</c:v>
                  </c:pt>
                  <c:pt idx="79">
                    <c:v>0.1487008930589894</c:v>
                  </c:pt>
                  <c:pt idx="80">
                    <c:v>6.7591315026815563E-2</c:v>
                  </c:pt>
                  <c:pt idx="81">
                    <c:v>0.18925568207505891</c:v>
                  </c:pt>
                  <c:pt idx="82">
                    <c:v>0.32443831212869012</c:v>
                  </c:pt>
                  <c:pt idx="83">
                    <c:v>5.4073052021446667E-2</c:v>
                  </c:pt>
                  <c:pt idx="84">
                    <c:v>0.14870089305899165</c:v>
                  </c:pt>
                  <c:pt idx="85">
                    <c:v>0.25684699710187431</c:v>
                  </c:pt>
                  <c:pt idx="86">
                    <c:v>0.14870089305898118</c:v>
                  </c:pt>
                  <c:pt idx="87">
                    <c:v>0.21629220808578656</c:v>
                  </c:pt>
                  <c:pt idx="88">
                    <c:v>0.27036526010724288</c:v>
                  </c:pt>
                  <c:pt idx="89">
                    <c:v>0.21629220808578759</c:v>
                  </c:pt>
                  <c:pt idx="90">
                    <c:v>5.4073052021446667E-2</c:v>
                  </c:pt>
                  <c:pt idx="91">
                    <c:v>0.18925568207507887</c:v>
                  </c:pt>
                  <c:pt idx="92">
                    <c:v>4.0554789016087514E-2</c:v>
                  </c:pt>
                  <c:pt idx="93">
                    <c:v>2.7036526010718466E-2</c:v>
                  </c:pt>
                  <c:pt idx="94">
                    <c:v>2.7036526010728201E-2</c:v>
                  </c:pt>
                  <c:pt idx="95">
                    <c:v>5.4073052021446508E-2</c:v>
                  </c:pt>
                  <c:pt idx="96">
                    <c:v>0.12166436704826214</c:v>
                  </c:pt>
                  <c:pt idx="97">
                    <c:v>0.31092004912332094</c:v>
                  </c:pt>
                  <c:pt idx="98">
                    <c:v>0.1757374190697088</c:v>
                  </c:pt>
                  <c:pt idx="99">
                    <c:v>0.16221915606433204</c:v>
                  </c:pt>
                  <c:pt idx="100">
                    <c:v>0.12166436704826222</c:v>
                  </c:pt>
                  <c:pt idx="101">
                    <c:v>0.12166436704825265</c:v>
                  </c:pt>
                  <c:pt idx="102">
                    <c:v>0.10814610404290291</c:v>
                  </c:pt>
                  <c:pt idx="103">
                    <c:v>2.7036526010718622E-2</c:v>
                  </c:pt>
                  <c:pt idx="104">
                    <c:v>0.21629220808579633</c:v>
                  </c:pt>
                  <c:pt idx="105">
                    <c:v>0.22981047109115554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'[1]2(A)'!$DL$4:$DL$137</c:f>
              <c:numCache>
                <c:formatCode>General</c:formatCode>
                <c:ptCount val="13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</c:numCache>
            </c:numRef>
          </c:xVal>
          <c:yVal>
            <c:numRef>
              <c:f>'[1]2(A)'!$DN$4:$DN$137</c:f>
              <c:numCache>
                <c:formatCode>General</c:formatCode>
                <c:ptCount val="134"/>
                <c:pt idx="0">
                  <c:v>1.1985367514195748</c:v>
                </c:pt>
                <c:pt idx="1">
                  <c:v>2.1507424742148018</c:v>
                </c:pt>
                <c:pt idx="2">
                  <c:v>1.6441231358442043</c:v>
                </c:pt>
                <c:pt idx="3">
                  <c:v>1.4433871715841564</c:v>
                </c:pt>
                <c:pt idx="4">
                  <c:v>1.4911814487889301</c:v>
                </c:pt>
                <c:pt idx="5">
                  <c:v>1.5198580151117929</c:v>
                </c:pt>
                <c:pt idx="6">
                  <c:v>1.5772111477575219</c:v>
                </c:pt>
                <c:pt idx="7">
                  <c:v>1.5102991596708382</c:v>
                </c:pt>
                <c:pt idx="8">
                  <c:v>1.5102991596708391</c:v>
                </c:pt>
                <c:pt idx="9">
                  <c:v>1.5772111477575219</c:v>
                </c:pt>
                <c:pt idx="10">
                  <c:v>1.558093436875613</c:v>
                </c:pt>
                <c:pt idx="11">
                  <c:v>1.4433871715841569</c:v>
                </c:pt>
                <c:pt idx="12">
                  <c:v>1.3764751834974729</c:v>
                </c:pt>
                <c:pt idx="13">
                  <c:v>1.5867700031984748</c:v>
                </c:pt>
                <c:pt idx="14">
                  <c:v>1.4816225933479772</c:v>
                </c:pt>
                <c:pt idx="15">
                  <c:v>1.4816225933479723</c:v>
                </c:pt>
                <c:pt idx="16">
                  <c:v>1.4720637379070212</c:v>
                </c:pt>
                <c:pt idx="17">
                  <c:v>1.5485345814346601</c:v>
                </c:pt>
                <c:pt idx="18">
                  <c:v>1.4529460270251087</c:v>
                </c:pt>
                <c:pt idx="19">
                  <c:v>1.3573574726155622</c:v>
                </c:pt>
                <c:pt idx="20">
                  <c:v>1.3573574726155657</c:v>
                </c:pt>
                <c:pt idx="21">
                  <c:v>1.4338283161431997</c:v>
                </c:pt>
                <c:pt idx="22">
                  <c:v>1.2522100627650632</c:v>
                </c:pt>
                <c:pt idx="23">
                  <c:v>1.3382397617336532</c:v>
                </c:pt>
                <c:pt idx="24">
                  <c:v>1.3382397617336603</c:v>
                </c:pt>
                <c:pt idx="25">
                  <c:v>1.3191220508517443</c:v>
                </c:pt>
                <c:pt idx="26">
                  <c:v>1.3477986171746061</c:v>
                </c:pt>
                <c:pt idx="27">
                  <c:v>1.3191220508517445</c:v>
                </c:pt>
                <c:pt idx="28">
                  <c:v>1.2235334964422031</c:v>
                </c:pt>
                <c:pt idx="29">
                  <c:v>1.2330923518831525</c:v>
                </c:pt>
                <c:pt idx="30">
                  <c:v>1.2330923518831525</c:v>
                </c:pt>
                <c:pt idx="31">
                  <c:v>1.2713277736469704</c:v>
                </c:pt>
                <c:pt idx="32">
                  <c:v>1.0992683757097863</c:v>
                </c:pt>
                <c:pt idx="33">
                  <c:v>1.041915243064063</c:v>
                </c:pt>
                <c:pt idx="34">
                  <c:v>1.2426512073241121</c:v>
                </c:pt>
                <c:pt idx="35">
                  <c:v>1.1088272311507392</c:v>
                </c:pt>
                <c:pt idx="36">
                  <c:v>1.080150664827874</c:v>
                </c:pt>
                <c:pt idx="37">
                  <c:v>1.1088272311507459</c:v>
                </c:pt>
                <c:pt idx="38">
                  <c:v>1.0323563876231034</c:v>
                </c:pt>
                <c:pt idx="39">
                  <c:v>1.0992683757097863</c:v>
                </c:pt>
                <c:pt idx="40">
                  <c:v>1.1375037974736044</c:v>
                </c:pt>
                <c:pt idx="41">
                  <c:v>1.0610329539459684</c:v>
                </c:pt>
                <c:pt idx="42">
                  <c:v>1.0610329539459684</c:v>
                </c:pt>
                <c:pt idx="43">
                  <c:v>1.041915243064063</c:v>
                </c:pt>
                <c:pt idx="44">
                  <c:v>1.0610329539459753</c:v>
                </c:pt>
                <c:pt idx="45">
                  <c:v>1.0419152430640561</c:v>
                </c:pt>
                <c:pt idx="46">
                  <c:v>1.0705918093869213</c:v>
                </c:pt>
                <c:pt idx="47">
                  <c:v>0.94632668865451497</c:v>
                </c:pt>
                <c:pt idx="48">
                  <c:v>1.0132386767411978</c:v>
                </c:pt>
                <c:pt idx="49">
                  <c:v>1.0132386767411978</c:v>
                </c:pt>
                <c:pt idx="50">
                  <c:v>0.98456211041833264</c:v>
                </c:pt>
                <c:pt idx="51">
                  <c:v>1.0227975321821439</c:v>
                </c:pt>
                <c:pt idx="52">
                  <c:v>0.97500325497737994</c:v>
                </c:pt>
                <c:pt idx="53">
                  <c:v>0.99412096585928555</c:v>
                </c:pt>
                <c:pt idx="54">
                  <c:v>1.1088272311507392</c:v>
                </c:pt>
                <c:pt idx="55">
                  <c:v>0.81250271248115569</c:v>
                </c:pt>
                <c:pt idx="56">
                  <c:v>0.99412096585927878</c:v>
                </c:pt>
                <c:pt idx="57">
                  <c:v>0.98456211041833264</c:v>
                </c:pt>
                <c:pt idx="58">
                  <c:v>0.96544439953642724</c:v>
                </c:pt>
                <c:pt idx="59">
                  <c:v>1.0227975321821505</c:v>
                </c:pt>
                <c:pt idx="60">
                  <c:v>1.0132386767411978</c:v>
                </c:pt>
                <c:pt idx="61">
                  <c:v>0.80294385704018922</c:v>
                </c:pt>
                <c:pt idx="62">
                  <c:v>0.97500325497737317</c:v>
                </c:pt>
                <c:pt idx="63">
                  <c:v>0.97500325497737994</c:v>
                </c:pt>
                <c:pt idx="64">
                  <c:v>0.91765012233164978</c:v>
                </c:pt>
                <c:pt idx="65">
                  <c:v>0.87941470056783189</c:v>
                </c:pt>
                <c:pt idx="66">
                  <c:v>0.98456211041833286</c:v>
                </c:pt>
                <c:pt idx="67">
                  <c:v>0.84117927880400722</c:v>
                </c:pt>
                <c:pt idx="68">
                  <c:v>0.94632668865451486</c:v>
                </c:pt>
                <c:pt idx="69">
                  <c:v>0.95588554409546767</c:v>
                </c:pt>
                <c:pt idx="70">
                  <c:v>1.0419152430640561</c:v>
                </c:pt>
                <c:pt idx="71">
                  <c:v>0.86029698968591961</c:v>
                </c:pt>
                <c:pt idx="72">
                  <c:v>1.0227975321821507</c:v>
                </c:pt>
                <c:pt idx="73">
                  <c:v>0.86985584512687919</c:v>
                </c:pt>
                <c:pt idx="74">
                  <c:v>0.97500325497737994</c:v>
                </c:pt>
                <c:pt idx="75">
                  <c:v>1.0132386767411912</c:v>
                </c:pt>
                <c:pt idx="76">
                  <c:v>0.89853241144973739</c:v>
                </c:pt>
                <c:pt idx="77">
                  <c:v>0.92720897777260936</c:v>
                </c:pt>
                <c:pt idx="78">
                  <c:v>0.95588554409546078</c:v>
                </c:pt>
                <c:pt idx="79">
                  <c:v>0.92720897777260936</c:v>
                </c:pt>
                <c:pt idx="80">
                  <c:v>0.94632668865451486</c:v>
                </c:pt>
                <c:pt idx="81">
                  <c:v>0.78382614615828372</c:v>
                </c:pt>
                <c:pt idx="82">
                  <c:v>0.99412096585928555</c:v>
                </c:pt>
                <c:pt idx="83">
                  <c:v>0.99412096585928555</c:v>
                </c:pt>
                <c:pt idx="84">
                  <c:v>0.9080912668906902</c:v>
                </c:pt>
                <c:pt idx="85">
                  <c:v>0.96544439953642724</c:v>
                </c:pt>
                <c:pt idx="86">
                  <c:v>0.92720897777260247</c:v>
                </c:pt>
                <c:pt idx="87">
                  <c:v>1.1088272311507392</c:v>
                </c:pt>
                <c:pt idx="88">
                  <c:v>0.93676783321356216</c:v>
                </c:pt>
                <c:pt idx="89">
                  <c:v>1.0132386767411978</c:v>
                </c:pt>
                <c:pt idx="90">
                  <c:v>1.2044157855602873</c:v>
                </c:pt>
                <c:pt idx="91">
                  <c:v>1.1852980746783817</c:v>
                </c:pt>
                <c:pt idx="92">
                  <c:v>1.080150664827874</c:v>
                </c:pt>
                <c:pt idx="93">
                  <c:v>1.070591809386928</c:v>
                </c:pt>
                <c:pt idx="94">
                  <c:v>1.0897095202688267</c:v>
                </c:pt>
                <c:pt idx="95">
                  <c:v>1.0514740985050159</c:v>
                </c:pt>
                <c:pt idx="96">
                  <c:v>0.98456211041833264</c:v>
                </c:pt>
                <c:pt idx="97">
                  <c:v>1.0227975321821505</c:v>
                </c:pt>
                <c:pt idx="98">
                  <c:v>1.0227975321821507</c:v>
                </c:pt>
                <c:pt idx="99">
                  <c:v>1.0132386767411978</c:v>
                </c:pt>
                <c:pt idx="100">
                  <c:v>0.86985584512687231</c:v>
                </c:pt>
                <c:pt idx="101">
                  <c:v>0.86985584512687908</c:v>
                </c:pt>
                <c:pt idx="102">
                  <c:v>0.91765012233164978</c:v>
                </c:pt>
                <c:pt idx="103">
                  <c:v>0.89853241144973739</c:v>
                </c:pt>
                <c:pt idx="104">
                  <c:v>0.91765012233164966</c:v>
                </c:pt>
                <c:pt idx="105">
                  <c:v>0.81250271248114203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4BB-4C65-8471-B0BF3A3B0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5027760784112814"/>
              <c:y val="0.915717193919664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515611234503535E-2"/>
              <c:y val="0.297773897962401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280364330782778"/>
          <c:y val="3.7504753160271929E-2"/>
          <c:w val="0.14837348023896274"/>
          <c:h val="0.28185252525252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0820173986479"/>
          <c:y val="2.3962110743224237E-2"/>
          <c:w val="0.7882010920938356"/>
          <c:h val="0.82386913429107578"/>
        </c:manualLayout>
      </c:layout>
      <c:scatterChart>
        <c:scatterStyle val="smoothMarker"/>
        <c:varyColors val="0"/>
        <c:ser>
          <c:idx val="5"/>
          <c:order val="0"/>
          <c:tx>
            <c:v>700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'[1]2(A)'!$BU$4:$BU$231</c:f>
                <c:numCache>
                  <c:formatCode>General</c:formatCode>
                  <c:ptCount val="228"/>
                  <c:pt idx="0">
                    <c:v>0.66239488726273543</c:v>
                  </c:pt>
                  <c:pt idx="1">
                    <c:v>0.12166436704825735</c:v>
                  </c:pt>
                  <c:pt idx="2">
                    <c:v>0.10814610404289585</c:v>
                  </c:pt>
                  <c:pt idx="3">
                    <c:v>4.0554789016086806E-2</c:v>
                  </c:pt>
                  <c:pt idx="4">
                    <c:v>9.4627841037534799E-2</c:v>
                  </c:pt>
                  <c:pt idx="5">
                    <c:v>0.17573741906970639</c:v>
                  </c:pt>
                  <c:pt idx="6">
                    <c:v>0.21629220808578861</c:v>
                  </c:pt>
                  <c:pt idx="7">
                    <c:v>0.24332873409651473</c:v>
                  </c:pt>
                  <c:pt idx="8">
                    <c:v>5.4073052021448867E-2</c:v>
                  </c:pt>
                  <c:pt idx="9">
                    <c:v>0.12166436704825744</c:v>
                  </c:pt>
                  <c:pt idx="10">
                    <c:v>1.4934244736205523E-2</c:v>
                  </c:pt>
                  <c:pt idx="11">
                    <c:v>0.22981047109115313</c:v>
                  </c:pt>
                  <c:pt idx="12">
                    <c:v>1.3518263005361667E-2</c:v>
                  </c:pt>
                  <c:pt idx="13">
                    <c:v>0.16221915606434437</c:v>
                  </c:pt>
                  <c:pt idx="14">
                    <c:v>9.4627841037534091E-2</c:v>
                  </c:pt>
                  <c:pt idx="15">
                    <c:v>1.3518263005359313E-2</c:v>
                  </c:pt>
                  <c:pt idx="16">
                    <c:v>0.31092004912332272</c:v>
                  </c:pt>
                  <c:pt idx="17">
                    <c:v>0.17573741906970627</c:v>
                  </c:pt>
                  <c:pt idx="18">
                    <c:v>0.14870089305898268</c:v>
                  </c:pt>
                  <c:pt idx="19">
                    <c:v>1.3518263005361589E-2</c:v>
                  </c:pt>
                  <c:pt idx="20">
                    <c:v>4.0554789016087354E-2</c:v>
                  </c:pt>
                  <c:pt idx="21">
                    <c:v>0.16221915606434231</c:v>
                  </c:pt>
                  <c:pt idx="22">
                    <c:v>0.14870089305898268</c:v>
                  </c:pt>
                  <c:pt idx="23">
                    <c:v>4.0554789016085079E-2</c:v>
                  </c:pt>
                  <c:pt idx="24">
                    <c:v>0.17573741906970436</c:v>
                  </c:pt>
                  <c:pt idx="25">
                    <c:v>0.2433287340965129</c:v>
                  </c:pt>
                  <c:pt idx="26">
                    <c:v>0.21629220808578656</c:v>
                  </c:pt>
                  <c:pt idx="27">
                    <c:v>0.21629220808579375</c:v>
                  </c:pt>
                  <c:pt idx="28">
                    <c:v>1.3518263005364023E-2</c:v>
                  </c:pt>
                  <c:pt idx="29">
                    <c:v>0.18925568207506713</c:v>
                  </c:pt>
                  <c:pt idx="30">
                    <c:v>0.44610267917694679</c:v>
                  </c:pt>
                  <c:pt idx="31">
                    <c:v>0.36499310114477695</c:v>
                  </c:pt>
                  <c:pt idx="32">
                    <c:v>0.14870089305897968</c:v>
                  </c:pt>
                  <c:pt idx="33">
                    <c:v>0.12166436704825735</c:v>
                  </c:pt>
                  <c:pt idx="34">
                    <c:v>2.7036526010723334E-2</c:v>
                  </c:pt>
                  <c:pt idx="35">
                    <c:v>5.4073052021446508E-2</c:v>
                  </c:pt>
                  <c:pt idx="36">
                    <c:v>0.28388352311260734</c:v>
                  </c:pt>
                  <c:pt idx="37">
                    <c:v>5.4073052021451455E-2</c:v>
                  </c:pt>
                  <c:pt idx="38">
                    <c:v>0.22981047109116087</c:v>
                  </c:pt>
                  <c:pt idx="39">
                    <c:v>0.14870089305897521</c:v>
                  </c:pt>
                  <c:pt idx="40">
                    <c:v>5.4073052021451455E-2</c:v>
                  </c:pt>
                  <c:pt idx="41">
                    <c:v>0.12166436704826222</c:v>
                  </c:pt>
                  <c:pt idx="42">
                    <c:v>0.13518263005361711</c:v>
                  </c:pt>
                  <c:pt idx="43">
                    <c:v>1.3518263005364023E-2</c:v>
                  </c:pt>
                  <c:pt idx="44">
                    <c:v>0.13518263005361675</c:v>
                  </c:pt>
                  <c:pt idx="45">
                    <c:v>2.7036526010723334E-2</c:v>
                  </c:pt>
                  <c:pt idx="46">
                    <c:v>0.10814610404289812</c:v>
                  </c:pt>
                  <c:pt idx="47">
                    <c:v>6.759131502680582E-2</c:v>
                  </c:pt>
                  <c:pt idx="48">
                    <c:v>2.7036526010728278E-2</c:v>
                  </c:pt>
                  <c:pt idx="49">
                    <c:v>6.7591315026810761E-2</c:v>
                  </c:pt>
                  <c:pt idx="50">
                    <c:v>0.13518263005362147</c:v>
                  </c:pt>
                  <c:pt idx="51">
                    <c:v>0.52721225720911691</c:v>
                  </c:pt>
                  <c:pt idx="52">
                    <c:v>6.7591315026810844E-2</c:v>
                  </c:pt>
                  <c:pt idx="53">
                    <c:v>0.16221915606434437</c:v>
                  </c:pt>
                  <c:pt idx="54">
                    <c:v>4.8698183706588758E-15</c:v>
                  </c:pt>
                  <c:pt idx="55">
                    <c:v>9.4627841037534022E-2</c:v>
                  </c:pt>
                  <c:pt idx="56">
                    <c:v>4.0554789016082643E-2</c:v>
                  </c:pt>
                  <c:pt idx="57">
                    <c:v>8.1109578032170004E-2</c:v>
                  </c:pt>
                  <c:pt idx="58">
                    <c:v>1.3518263005359313E-2</c:v>
                  </c:pt>
                  <c:pt idx="59">
                    <c:v>5.4073052021441956E-2</c:v>
                  </c:pt>
                  <c:pt idx="60">
                    <c:v>0.16221915606433068</c:v>
                  </c:pt>
                  <c:pt idx="61">
                    <c:v>5.4073052021446744E-2</c:v>
                  </c:pt>
                  <c:pt idx="62">
                    <c:v>0.28388352311259324</c:v>
                  </c:pt>
                  <c:pt idx="63">
                    <c:v>0.1622191560643389</c:v>
                  </c:pt>
                  <c:pt idx="64">
                    <c:v>1.3518263005368732E-2</c:v>
                  </c:pt>
                  <c:pt idx="65">
                    <c:v>2.7036526010718546E-2</c:v>
                  </c:pt>
                  <c:pt idx="66">
                    <c:v>0.17573741906969867</c:v>
                  </c:pt>
                  <c:pt idx="67">
                    <c:v>0.13518263005361136</c:v>
                  </c:pt>
                  <c:pt idx="68">
                    <c:v>1.3518263005359233E-2</c:v>
                  </c:pt>
                  <c:pt idx="69">
                    <c:v>0.28388352311259285</c:v>
                  </c:pt>
                  <c:pt idx="70">
                    <c:v>2.7036526010728121E-2</c:v>
                  </c:pt>
                  <c:pt idx="71">
                    <c:v>6.7591315026815632E-2</c:v>
                  </c:pt>
                  <c:pt idx="72">
                    <c:v>0.12166436704825256</c:v>
                  </c:pt>
                  <c:pt idx="73">
                    <c:v>2.7036526010718466E-2</c:v>
                  </c:pt>
                  <c:pt idx="74">
                    <c:v>0.16221915606434026</c:v>
                  </c:pt>
                  <c:pt idx="75">
                    <c:v>4.0554789016087514E-2</c:v>
                  </c:pt>
                  <c:pt idx="76">
                    <c:v>4.0554789016087354E-2</c:v>
                  </c:pt>
                  <c:pt idx="77">
                    <c:v>0.16221915606434917</c:v>
                  </c:pt>
                  <c:pt idx="78">
                    <c:v>4.0554789016087354E-2</c:v>
                  </c:pt>
                  <c:pt idx="79">
                    <c:v>6.7591315026805973E-2</c:v>
                  </c:pt>
                  <c:pt idx="80">
                    <c:v>5.4073052021437092E-2</c:v>
                  </c:pt>
                  <c:pt idx="81">
                    <c:v>8.1109578032165217E-2</c:v>
                  </c:pt>
                  <c:pt idx="82">
                    <c:v>2.7036526010728121E-2</c:v>
                  </c:pt>
                  <c:pt idx="83">
                    <c:v>2.7036526010718466E-2</c:v>
                  </c:pt>
                  <c:pt idx="84">
                    <c:v>4.0554789016097013E-2</c:v>
                  </c:pt>
                  <c:pt idx="85">
                    <c:v>6.7591315026805904E-2</c:v>
                  </c:pt>
                  <c:pt idx="86">
                    <c:v>5.4073052021465819E-2</c:v>
                  </c:pt>
                  <c:pt idx="87">
                    <c:v>0.17573741906969867</c:v>
                  </c:pt>
                  <c:pt idx="88">
                    <c:v>0.1757374190696892</c:v>
                  </c:pt>
                  <c:pt idx="89">
                    <c:v>9.462784103751494E-2</c:v>
                  </c:pt>
                  <c:pt idx="90">
                    <c:v>1.3518263005378546E-2</c:v>
                  </c:pt>
                  <c:pt idx="91">
                    <c:v>6.7591315026815563E-2</c:v>
                  </c:pt>
                  <c:pt idx="92">
                    <c:v>0.14870089305897072</c:v>
                  </c:pt>
                  <c:pt idx="93">
                    <c:v>5.4073052021465895E-2</c:v>
                  </c:pt>
                  <c:pt idx="94">
                    <c:v>0.21629220808579633</c:v>
                  </c:pt>
                  <c:pt idx="95">
                    <c:v>1.3518263005359311E-2</c:v>
                  </c:pt>
                  <c:pt idx="96">
                    <c:v>5.4073052021456243E-2</c:v>
                  </c:pt>
                  <c:pt idx="97">
                    <c:v>0.10814610404290299</c:v>
                  </c:pt>
                  <c:pt idx="98">
                    <c:v>4.0554789016087354E-2</c:v>
                  </c:pt>
                  <c:pt idx="99">
                    <c:v>0.17573741906969931</c:v>
                  </c:pt>
                  <c:pt idx="100">
                    <c:v>0.25684699710187409</c:v>
                  </c:pt>
                  <c:pt idx="101">
                    <c:v>5.4073052021465819E-2</c:v>
                  </c:pt>
                  <c:pt idx="102">
                    <c:v>0.12166436704826222</c:v>
                  </c:pt>
                  <c:pt idx="103">
                    <c:v>5.4073052021456243E-2</c:v>
                  </c:pt>
                  <c:pt idx="104">
                    <c:v>6.7591315026805904E-2</c:v>
                  </c:pt>
                  <c:pt idx="105">
                    <c:v>1.351826300536881E-2</c:v>
                  </c:pt>
                  <c:pt idx="106">
                    <c:v>1.3518263005359233E-2</c:v>
                  </c:pt>
                  <c:pt idx="107">
                    <c:v>5.4073052021456243E-2</c:v>
                  </c:pt>
                  <c:pt idx="108">
                    <c:v>0.14870089305898043</c:v>
                  </c:pt>
                  <c:pt idx="109">
                    <c:v>0.28388352311261167</c:v>
                  </c:pt>
                  <c:pt idx="110">
                    <c:v>6.7591315026796328E-2</c:v>
                  </c:pt>
                  <c:pt idx="111">
                    <c:v>4.0554789016087354E-2</c:v>
                  </c:pt>
                  <c:pt idx="112">
                    <c:v>1.3518263005349578E-2</c:v>
                  </c:pt>
                  <c:pt idx="113">
                    <c:v>8.1109578032184368E-2</c:v>
                  </c:pt>
                  <c:pt idx="114">
                    <c:v>4.0554789016096937E-2</c:v>
                  </c:pt>
                  <c:pt idx="115">
                    <c:v>1.3518263005349734E-2</c:v>
                  </c:pt>
                  <c:pt idx="116">
                    <c:v>0.12166436704825265</c:v>
                  </c:pt>
                  <c:pt idx="117">
                    <c:v>9.4627841037534091E-2</c:v>
                  </c:pt>
                  <c:pt idx="118">
                    <c:v>5.4073052021437008E-2</c:v>
                  </c:pt>
                  <c:pt idx="119">
                    <c:v>0.1216643670482528</c:v>
                  </c:pt>
                  <c:pt idx="120">
                    <c:v>5.4073052021437008E-2</c:v>
                  </c:pt>
                  <c:pt idx="121">
                    <c:v>1.351826300536889E-2</c:v>
                  </c:pt>
                  <c:pt idx="122">
                    <c:v>0.17573741906969867</c:v>
                  </c:pt>
                  <c:pt idx="123">
                    <c:v>4.0554789016077619E-2</c:v>
                  </c:pt>
                  <c:pt idx="124">
                    <c:v>0.10814610404289328</c:v>
                  </c:pt>
                  <c:pt idx="125">
                    <c:v>8.1109578032165217E-2</c:v>
                  </c:pt>
                  <c:pt idx="126">
                    <c:v>0.12166436704824368</c:v>
                  </c:pt>
                  <c:pt idx="127">
                    <c:v>0.18925568207507798</c:v>
                  </c:pt>
                  <c:pt idx="128">
                    <c:v>0.10814610404289333</c:v>
                  </c:pt>
                  <c:pt idx="129">
                    <c:v>5.4073052021456319E-2</c:v>
                  </c:pt>
                  <c:pt idx="130">
                    <c:v>0.24332873409650516</c:v>
                  </c:pt>
                  <c:pt idx="131">
                    <c:v>0.10814610404289333</c:v>
                  </c:pt>
                  <c:pt idx="132">
                    <c:v>4.0554789016087514E-2</c:v>
                  </c:pt>
                  <c:pt idx="133">
                    <c:v>2.7036526010718466E-2</c:v>
                  </c:pt>
                  <c:pt idx="134">
                    <c:v>2.7036526010718466E-2</c:v>
                  </c:pt>
                  <c:pt idx="135">
                    <c:v>8.1109578032194096E-2</c:v>
                  </c:pt>
                  <c:pt idx="136">
                    <c:v>0.10814610404291257</c:v>
                  </c:pt>
                  <c:pt idx="137">
                    <c:v>0.12166436704826193</c:v>
                  </c:pt>
                  <c:pt idx="138">
                    <c:v>8.1109578032174778E-2</c:v>
                  </c:pt>
                  <c:pt idx="139">
                    <c:v>9.4627841037543681E-2</c:v>
                  </c:pt>
                  <c:pt idx="140">
                    <c:v>6.7591315026825124E-2</c:v>
                  </c:pt>
                  <c:pt idx="141">
                    <c:v>2.703652601073778E-2</c:v>
                  </c:pt>
                  <c:pt idx="142">
                    <c:v>0.10814610404291257</c:v>
                  </c:pt>
                  <c:pt idx="143">
                    <c:v>0.22981047109115554</c:v>
                  </c:pt>
                  <c:pt idx="144">
                    <c:v>0</c:v>
                  </c:pt>
                  <c:pt idx="145">
                    <c:v>1.9155127995942056E-14</c:v>
                  </c:pt>
                  <c:pt idx="146">
                    <c:v>4.0554789016106513E-2</c:v>
                  </c:pt>
                  <c:pt idx="147">
                    <c:v>4.0554789016087354E-2</c:v>
                  </c:pt>
                  <c:pt idx="148">
                    <c:v>6.7591315026805973E-2</c:v>
                  </c:pt>
                  <c:pt idx="149">
                    <c:v>4.0554789016087438E-2</c:v>
                  </c:pt>
                  <c:pt idx="150">
                    <c:v>4.0554789016087438E-2</c:v>
                  </c:pt>
                  <c:pt idx="151">
                    <c:v>0.10814610404289328</c:v>
                  </c:pt>
                  <c:pt idx="152">
                    <c:v>0.16221915606434917</c:v>
                  </c:pt>
                  <c:pt idx="153">
                    <c:v>1.3518263005349734E-2</c:v>
                  </c:pt>
                  <c:pt idx="154">
                    <c:v>1.3518263005349656E-2</c:v>
                  </c:pt>
                  <c:pt idx="155">
                    <c:v>1.3518263005349656E-2</c:v>
                  </c:pt>
                  <c:pt idx="156">
                    <c:v>0.12166436704824277</c:v>
                  </c:pt>
                  <c:pt idx="157">
                    <c:v>9.4627841037543681E-2</c:v>
                  </c:pt>
                  <c:pt idx="158">
                    <c:v>2.7036526010718546E-2</c:v>
                  </c:pt>
                  <c:pt idx="159">
                    <c:v>0.16221915606434983</c:v>
                  </c:pt>
                  <c:pt idx="160">
                    <c:v>0.10814610404289333</c:v>
                  </c:pt>
                  <c:pt idx="161">
                    <c:v>1.3518263005349734E-2</c:v>
                  </c:pt>
                  <c:pt idx="162">
                    <c:v>0.16221915606436901</c:v>
                  </c:pt>
                  <c:pt idx="163">
                    <c:v>6.7591315026786739E-2</c:v>
                  </c:pt>
                  <c:pt idx="164">
                    <c:v>4.0554789016106589E-2</c:v>
                  </c:pt>
                  <c:pt idx="165">
                    <c:v>1.3518263005349656E-2</c:v>
                  </c:pt>
                  <c:pt idx="166">
                    <c:v>0.16221915606432999</c:v>
                  </c:pt>
                  <c:pt idx="167">
                    <c:v>4.0554789016068203E-2</c:v>
                  </c:pt>
                  <c:pt idx="168">
                    <c:v>6.7591315026806056E-2</c:v>
                  </c:pt>
                  <c:pt idx="169">
                    <c:v>9.4627841037543681E-2</c:v>
                  </c:pt>
                  <c:pt idx="170">
                    <c:v>0.10814610404289333</c:v>
                  </c:pt>
                  <c:pt idx="171">
                    <c:v>8.1109578032155627E-2</c:v>
                  </c:pt>
                  <c:pt idx="172">
                    <c:v>9.4627841037524529E-2</c:v>
                  </c:pt>
                  <c:pt idx="173">
                    <c:v>8.1109578032174862E-2</c:v>
                  </c:pt>
                  <c:pt idx="174">
                    <c:v>5.4073052021456319E-2</c:v>
                  </c:pt>
                  <c:pt idx="175">
                    <c:v>5.4073052021437008E-2</c:v>
                  </c:pt>
                  <c:pt idx="176">
                    <c:v>6.7591315026786739E-2</c:v>
                  </c:pt>
                  <c:pt idx="177">
                    <c:v>2.7036526010737701E-2</c:v>
                  </c:pt>
                  <c:pt idx="178">
                    <c:v>6.7591315026805904E-2</c:v>
                  </c:pt>
                  <c:pt idx="179">
                    <c:v>0</c:v>
                  </c:pt>
                  <c:pt idx="180">
                    <c:v>5.4073052021456243E-2</c:v>
                  </c:pt>
                  <c:pt idx="181">
                    <c:v>0.1216643670482811</c:v>
                  </c:pt>
                  <c:pt idx="182">
                    <c:v>1.3518263005388043E-2</c:v>
                  </c:pt>
                  <c:pt idx="183">
                    <c:v>0.14870089305898043</c:v>
                  </c:pt>
                  <c:pt idx="184">
                    <c:v>8.1109578032194027E-2</c:v>
                  </c:pt>
                  <c:pt idx="185">
                    <c:v>0.13518263005363107</c:v>
                  </c:pt>
                  <c:pt idx="186">
                    <c:v>1.3518263005349656E-2</c:v>
                  </c:pt>
                  <c:pt idx="187">
                    <c:v>4.0554789016087514E-2</c:v>
                  </c:pt>
                  <c:pt idx="188">
                    <c:v>1.9233792831725164E-14</c:v>
                  </c:pt>
                  <c:pt idx="189">
                    <c:v>2.7036526010718622E-2</c:v>
                  </c:pt>
                  <c:pt idx="190">
                    <c:v>0.12166436704826102</c:v>
                  </c:pt>
                  <c:pt idx="191">
                    <c:v>8.1109578032174862E-2</c:v>
                  </c:pt>
                  <c:pt idx="192">
                    <c:v>0.12166436704826193</c:v>
                  </c:pt>
                  <c:pt idx="193">
                    <c:v>0.12166436704824299</c:v>
                  </c:pt>
                  <c:pt idx="194">
                    <c:v>5.4073052021456243E-2</c:v>
                  </c:pt>
                  <c:pt idx="195">
                    <c:v>6.7591315026805973E-2</c:v>
                  </c:pt>
                  <c:pt idx="196">
                    <c:v>0.14870089305898118</c:v>
                  </c:pt>
                  <c:pt idx="197">
                    <c:v>2.7036526010718546E-2</c:v>
                  </c:pt>
                  <c:pt idx="198">
                    <c:v>0.16221915606434917</c:v>
                  </c:pt>
                  <c:pt idx="199">
                    <c:v>0</c:v>
                  </c:pt>
                  <c:pt idx="200">
                    <c:v>2.703652601073778E-2</c:v>
                  </c:pt>
                  <c:pt idx="201">
                    <c:v>9.4627841037505211E-2</c:v>
                  </c:pt>
                  <c:pt idx="202">
                    <c:v>8.1109578032194096E-2</c:v>
                  </c:pt>
                  <c:pt idx="203">
                    <c:v>4.055478901606812E-2</c:v>
                  </c:pt>
                  <c:pt idx="204">
                    <c:v>0.16221915606436832</c:v>
                  </c:pt>
                  <c:pt idx="205">
                    <c:v>6.7591315026805973E-2</c:v>
                  </c:pt>
                  <c:pt idx="206">
                    <c:v>1.351826300536881E-2</c:v>
                  </c:pt>
                  <c:pt idx="207">
                    <c:v>1.351826300536881E-2</c:v>
                  </c:pt>
                  <c:pt idx="208">
                    <c:v>6.7591315026786739E-2</c:v>
                  </c:pt>
                  <c:pt idx="209">
                    <c:v>0.10814610404291257</c:v>
                  </c:pt>
                  <c:pt idx="210">
                    <c:v>0.21629220808578656</c:v>
                  </c:pt>
                  <c:pt idx="211">
                    <c:v>6.7591315026805904E-2</c:v>
                  </c:pt>
                  <c:pt idx="212">
                    <c:v>0.21629220808578656</c:v>
                  </c:pt>
                  <c:pt idx="213">
                    <c:v>2.7036526010718466E-2</c:v>
                  </c:pt>
                  <c:pt idx="214">
                    <c:v>8.1109578032174709E-2</c:v>
                  </c:pt>
                  <c:pt idx="215">
                    <c:v>5.4073052021456319E-2</c:v>
                  </c:pt>
                  <c:pt idx="216">
                    <c:v>0.18925568207506713</c:v>
                  </c:pt>
                  <c:pt idx="217">
                    <c:v>0.10814610404289333</c:v>
                  </c:pt>
                  <c:pt idx="218">
                    <c:v>0.16221915606435122</c:v>
                  </c:pt>
                  <c:pt idx="219">
                    <c:v>5.4073052021456403E-2</c:v>
                  </c:pt>
                  <c:pt idx="220">
                    <c:v>1.3518263005349656E-2</c:v>
                  </c:pt>
                  <c:pt idx="221">
                    <c:v>0</c:v>
                  </c:pt>
                  <c:pt idx="222">
                    <c:v>0.16221915606432999</c:v>
                  </c:pt>
                  <c:pt idx="223">
                    <c:v>0.16221915606432932</c:v>
                  </c:pt>
                  <c:pt idx="224">
                    <c:v>6.7591315026805904E-2</c:v>
                  </c:pt>
                  <c:pt idx="225">
                    <c:v>0.13518263005361136</c:v>
                  </c:pt>
                  <c:pt idx="226">
                    <c:v>1.3518263005368847E-2</c:v>
                  </c:pt>
                  <c:pt idx="227">
                    <c:v>0.10814610404291254</c:v>
                  </c:pt>
                </c:numCache>
              </c:numRef>
            </c:plus>
            <c:minus>
              <c:numRef>
                <c:f>'[1]2(A)'!$BU$4:$BU$231</c:f>
                <c:numCache>
                  <c:formatCode>General</c:formatCode>
                  <c:ptCount val="228"/>
                  <c:pt idx="0">
                    <c:v>0.66239488726273543</c:v>
                  </c:pt>
                  <c:pt idx="1">
                    <c:v>0.12166436704825735</c:v>
                  </c:pt>
                  <c:pt idx="2">
                    <c:v>0.10814610404289585</c:v>
                  </c:pt>
                  <c:pt idx="3">
                    <c:v>4.0554789016086806E-2</c:v>
                  </c:pt>
                  <c:pt idx="4">
                    <c:v>9.4627841037534799E-2</c:v>
                  </c:pt>
                  <c:pt idx="5">
                    <c:v>0.17573741906970639</c:v>
                  </c:pt>
                  <c:pt idx="6">
                    <c:v>0.21629220808578861</c:v>
                  </c:pt>
                  <c:pt idx="7">
                    <c:v>0.24332873409651473</c:v>
                  </c:pt>
                  <c:pt idx="8">
                    <c:v>5.4073052021448867E-2</c:v>
                  </c:pt>
                  <c:pt idx="9">
                    <c:v>0.12166436704825744</c:v>
                  </c:pt>
                  <c:pt idx="10">
                    <c:v>1.4934244736205523E-2</c:v>
                  </c:pt>
                  <c:pt idx="11">
                    <c:v>0.22981047109115313</c:v>
                  </c:pt>
                  <c:pt idx="12">
                    <c:v>1.3518263005361667E-2</c:v>
                  </c:pt>
                  <c:pt idx="13">
                    <c:v>0.16221915606434437</c:v>
                  </c:pt>
                  <c:pt idx="14">
                    <c:v>9.4627841037534091E-2</c:v>
                  </c:pt>
                  <c:pt idx="15">
                    <c:v>1.3518263005359313E-2</c:v>
                  </c:pt>
                  <c:pt idx="16">
                    <c:v>0.31092004912332272</c:v>
                  </c:pt>
                  <c:pt idx="17">
                    <c:v>0.17573741906970627</c:v>
                  </c:pt>
                  <c:pt idx="18">
                    <c:v>0.14870089305898268</c:v>
                  </c:pt>
                  <c:pt idx="19">
                    <c:v>1.3518263005361589E-2</c:v>
                  </c:pt>
                  <c:pt idx="20">
                    <c:v>4.0554789016087354E-2</c:v>
                  </c:pt>
                  <c:pt idx="21">
                    <c:v>0.16221915606434231</c:v>
                  </c:pt>
                  <c:pt idx="22">
                    <c:v>0.14870089305898268</c:v>
                  </c:pt>
                  <c:pt idx="23">
                    <c:v>4.0554789016085079E-2</c:v>
                  </c:pt>
                  <c:pt idx="24">
                    <c:v>0.17573741906970436</c:v>
                  </c:pt>
                  <c:pt idx="25">
                    <c:v>0.2433287340965129</c:v>
                  </c:pt>
                  <c:pt idx="26">
                    <c:v>0.21629220808578656</c:v>
                  </c:pt>
                  <c:pt idx="27">
                    <c:v>0.21629220808579375</c:v>
                  </c:pt>
                  <c:pt idx="28">
                    <c:v>1.3518263005364023E-2</c:v>
                  </c:pt>
                  <c:pt idx="29">
                    <c:v>0.18925568207506713</c:v>
                  </c:pt>
                  <c:pt idx="30">
                    <c:v>0.44610267917694679</c:v>
                  </c:pt>
                  <c:pt idx="31">
                    <c:v>0.36499310114477695</c:v>
                  </c:pt>
                  <c:pt idx="32">
                    <c:v>0.14870089305897968</c:v>
                  </c:pt>
                  <c:pt idx="33">
                    <c:v>0.12166436704825735</c:v>
                  </c:pt>
                  <c:pt idx="34">
                    <c:v>2.7036526010723334E-2</c:v>
                  </c:pt>
                  <c:pt idx="35">
                    <c:v>5.4073052021446508E-2</c:v>
                  </c:pt>
                  <c:pt idx="36">
                    <c:v>0.28388352311260734</c:v>
                  </c:pt>
                  <c:pt idx="37">
                    <c:v>5.4073052021451455E-2</c:v>
                  </c:pt>
                  <c:pt idx="38">
                    <c:v>0.22981047109116087</c:v>
                  </c:pt>
                  <c:pt idx="39">
                    <c:v>0.14870089305897521</c:v>
                  </c:pt>
                  <c:pt idx="40">
                    <c:v>5.4073052021451455E-2</c:v>
                  </c:pt>
                  <c:pt idx="41">
                    <c:v>0.12166436704826222</c:v>
                  </c:pt>
                  <c:pt idx="42">
                    <c:v>0.13518263005361711</c:v>
                  </c:pt>
                  <c:pt idx="43">
                    <c:v>1.3518263005364023E-2</c:v>
                  </c:pt>
                  <c:pt idx="44">
                    <c:v>0.13518263005361675</c:v>
                  </c:pt>
                  <c:pt idx="45">
                    <c:v>2.7036526010723334E-2</c:v>
                  </c:pt>
                  <c:pt idx="46">
                    <c:v>0.10814610404289812</c:v>
                  </c:pt>
                  <c:pt idx="47">
                    <c:v>6.759131502680582E-2</c:v>
                  </c:pt>
                  <c:pt idx="48">
                    <c:v>2.7036526010728278E-2</c:v>
                  </c:pt>
                  <c:pt idx="49">
                    <c:v>6.7591315026810761E-2</c:v>
                  </c:pt>
                  <c:pt idx="50">
                    <c:v>0.13518263005362147</c:v>
                  </c:pt>
                  <c:pt idx="51">
                    <c:v>0.52721225720911691</c:v>
                  </c:pt>
                  <c:pt idx="52">
                    <c:v>6.7591315026810844E-2</c:v>
                  </c:pt>
                  <c:pt idx="53">
                    <c:v>0.16221915606434437</c:v>
                  </c:pt>
                  <c:pt idx="54">
                    <c:v>4.8698183706588758E-15</c:v>
                  </c:pt>
                  <c:pt idx="55">
                    <c:v>9.4627841037534022E-2</c:v>
                  </c:pt>
                  <c:pt idx="56">
                    <c:v>4.0554789016082643E-2</c:v>
                  </c:pt>
                  <c:pt idx="57">
                    <c:v>8.1109578032170004E-2</c:v>
                  </c:pt>
                  <c:pt idx="58">
                    <c:v>1.3518263005359313E-2</c:v>
                  </c:pt>
                  <c:pt idx="59">
                    <c:v>5.4073052021441956E-2</c:v>
                  </c:pt>
                  <c:pt idx="60">
                    <c:v>0.16221915606433068</c:v>
                  </c:pt>
                  <c:pt idx="61">
                    <c:v>5.4073052021446744E-2</c:v>
                  </c:pt>
                  <c:pt idx="62">
                    <c:v>0.28388352311259324</c:v>
                  </c:pt>
                  <c:pt idx="63">
                    <c:v>0.1622191560643389</c:v>
                  </c:pt>
                  <c:pt idx="64">
                    <c:v>1.3518263005368732E-2</c:v>
                  </c:pt>
                  <c:pt idx="65">
                    <c:v>2.7036526010718546E-2</c:v>
                  </c:pt>
                  <c:pt idx="66">
                    <c:v>0.17573741906969867</c:v>
                  </c:pt>
                  <c:pt idx="67">
                    <c:v>0.13518263005361136</c:v>
                  </c:pt>
                  <c:pt idx="68">
                    <c:v>1.3518263005359233E-2</c:v>
                  </c:pt>
                  <c:pt idx="69">
                    <c:v>0.28388352311259285</c:v>
                  </c:pt>
                  <c:pt idx="70">
                    <c:v>2.7036526010728121E-2</c:v>
                  </c:pt>
                  <c:pt idx="71">
                    <c:v>6.7591315026815632E-2</c:v>
                  </c:pt>
                  <c:pt idx="72">
                    <c:v>0.12166436704825256</c:v>
                  </c:pt>
                  <c:pt idx="73">
                    <c:v>2.7036526010718466E-2</c:v>
                  </c:pt>
                  <c:pt idx="74">
                    <c:v>0.16221915606434026</c:v>
                  </c:pt>
                  <c:pt idx="75">
                    <c:v>4.0554789016087514E-2</c:v>
                  </c:pt>
                  <c:pt idx="76">
                    <c:v>4.0554789016087354E-2</c:v>
                  </c:pt>
                  <c:pt idx="77">
                    <c:v>0.16221915606434917</c:v>
                  </c:pt>
                  <c:pt idx="78">
                    <c:v>4.0554789016087354E-2</c:v>
                  </c:pt>
                  <c:pt idx="79">
                    <c:v>6.7591315026805973E-2</c:v>
                  </c:pt>
                  <c:pt idx="80">
                    <c:v>5.4073052021437092E-2</c:v>
                  </c:pt>
                  <c:pt idx="81">
                    <c:v>8.1109578032165217E-2</c:v>
                  </c:pt>
                  <c:pt idx="82">
                    <c:v>2.7036526010728121E-2</c:v>
                  </c:pt>
                  <c:pt idx="83">
                    <c:v>2.7036526010718466E-2</c:v>
                  </c:pt>
                  <c:pt idx="84">
                    <c:v>4.0554789016097013E-2</c:v>
                  </c:pt>
                  <c:pt idx="85">
                    <c:v>6.7591315026805904E-2</c:v>
                  </c:pt>
                  <c:pt idx="86">
                    <c:v>5.4073052021465819E-2</c:v>
                  </c:pt>
                  <c:pt idx="87">
                    <c:v>0.17573741906969867</c:v>
                  </c:pt>
                  <c:pt idx="88">
                    <c:v>0.1757374190696892</c:v>
                  </c:pt>
                  <c:pt idx="89">
                    <c:v>9.462784103751494E-2</c:v>
                  </c:pt>
                  <c:pt idx="90">
                    <c:v>1.3518263005378546E-2</c:v>
                  </c:pt>
                  <c:pt idx="91">
                    <c:v>6.7591315026815563E-2</c:v>
                  </c:pt>
                  <c:pt idx="92">
                    <c:v>0.14870089305897072</c:v>
                  </c:pt>
                  <c:pt idx="93">
                    <c:v>5.4073052021465895E-2</c:v>
                  </c:pt>
                  <c:pt idx="94">
                    <c:v>0.21629220808579633</c:v>
                  </c:pt>
                  <c:pt idx="95">
                    <c:v>1.3518263005359311E-2</c:v>
                  </c:pt>
                  <c:pt idx="96">
                    <c:v>5.4073052021456243E-2</c:v>
                  </c:pt>
                  <c:pt idx="97">
                    <c:v>0.10814610404290299</c:v>
                  </c:pt>
                  <c:pt idx="98">
                    <c:v>4.0554789016087354E-2</c:v>
                  </c:pt>
                  <c:pt idx="99">
                    <c:v>0.17573741906969931</c:v>
                  </c:pt>
                  <c:pt idx="100">
                    <c:v>0.25684699710187409</c:v>
                  </c:pt>
                  <c:pt idx="101">
                    <c:v>5.4073052021465819E-2</c:v>
                  </c:pt>
                  <c:pt idx="102">
                    <c:v>0.12166436704826222</c:v>
                  </c:pt>
                  <c:pt idx="103">
                    <c:v>5.4073052021456243E-2</c:v>
                  </c:pt>
                  <c:pt idx="104">
                    <c:v>6.7591315026805904E-2</c:v>
                  </c:pt>
                  <c:pt idx="105">
                    <c:v>1.351826300536881E-2</c:v>
                  </c:pt>
                  <c:pt idx="106">
                    <c:v>1.3518263005359233E-2</c:v>
                  </c:pt>
                  <c:pt idx="107">
                    <c:v>5.4073052021456243E-2</c:v>
                  </c:pt>
                  <c:pt idx="108">
                    <c:v>0.14870089305898043</c:v>
                  </c:pt>
                  <c:pt idx="109">
                    <c:v>0.28388352311261167</c:v>
                  </c:pt>
                  <c:pt idx="110">
                    <c:v>6.7591315026796328E-2</c:v>
                  </c:pt>
                  <c:pt idx="111">
                    <c:v>4.0554789016087354E-2</c:v>
                  </c:pt>
                  <c:pt idx="112">
                    <c:v>1.3518263005349578E-2</c:v>
                  </c:pt>
                  <c:pt idx="113">
                    <c:v>8.1109578032184368E-2</c:v>
                  </c:pt>
                  <c:pt idx="114">
                    <c:v>4.0554789016096937E-2</c:v>
                  </c:pt>
                  <c:pt idx="115">
                    <c:v>1.3518263005349734E-2</c:v>
                  </c:pt>
                  <c:pt idx="116">
                    <c:v>0.12166436704825265</c:v>
                  </c:pt>
                  <c:pt idx="117">
                    <c:v>9.4627841037534091E-2</c:v>
                  </c:pt>
                  <c:pt idx="118">
                    <c:v>5.4073052021437008E-2</c:v>
                  </c:pt>
                  <c:pt idx="119">
                    <c:v>0.1216643670482528</c:v>
                  </c:pt>
                  <c:pt idx="120">
                    <c:v>5.4073052021437008E-2</c:v>
                  </c:pt>
                  <c:pt idx="121">
                    <c:v>1.351826300536889E-2</c:v>
                  </c:pt>
                  <c:pt idx="122">
                    <c:v>0.17573741906969867</c:v>
                  </c:pt>
                  <c:pt idx="123">
                    <c:v>4.0554789016077619E-2</c:v>
                  </c:pt>
                  <c:pt idx="124">
                    <c:v>0.10814610404289328</c:v>
                  </c:pt>
                  <c:pt idx="125">
                    <c:v>8.1109578032165217E-2</c:v>
                  </c:pt>
                  <c:pt idx="126">
                    <c:v>0.12166436704824368</c:v>
                  </c:pt>
                  <c:pt idx="127">
                    <c:v>0.18925568207507798</c:v>
                  </c:pt>
                  <c:pt idx="128">
                    <c:v>0.10814610404289333</c:v>
                  </c:pt>
                  <c:pt idx="129">
                    <c:v>5.4073052021456319E-2</c:v>
                  </c:pt>
                  <c:pt idx="130">
                    <c:v>0.24332873409650516</c:v>
                  </c:pt>
                  <c:pt idx="131">
                    <c:v>0.10814610404289333</c:v>
                  </c:pt>
                  <c:pt idx="132">
                    <c:v>4.0554789016087514E-2</c:v>
                  </c:pt>
                  <c:pt idx="133">
                    <c:v>2.7036526010718466E-2</c:v>
                  </c:pt>
                  <c:pt idx="134">
                    <c:v>2.7036526010718466E-2</c:v>
                  </c:pt>
                  <c:pt idx="135">
                    <c:v>8.1109578032194096E-2</c:v>
                  </c:pt>
                  <c:pt idx="136">
                    <c:v>0.10814610404291257</c:v>
                  </c:pt>
                  <c:pt idx="137">
                    <c:v>0.12166436704826193</c:v>
                  </c:pt>
                  <c:pt idx="138">
                    <c:v>8.1109578032174778E-2</c:v>
                  </c:pt>
                  <c:pt idx="139">
                    <c:v>9.4627841037543681E-2</c:v>
                  </c:pt>
                  <c:pt idx="140">
                    <c:v>6.7591315026825124E-2</c:v>
                  </c:pt>
                  <c:pt idx="141">
                    <c:v>2.703652601073778E-2</c:v>
                  </c:pt>
                  <c:pt idx="142">
                    <c:v>0.10814610404291257</c:v>
                  </c:pt>
                  <c:pt idx="143">
                    <c:v>0.22981047109115554</c:v>
                  </c:pt>
                  <c:pt idx="144">
                    <c:v>0</c:v>
                  </c:pt>
                  <c:pt idx="145">
                    <c:v>1.9155127995942056E-14</c:v>
                  </c:pt>
                  <c:pt idx="146">
                    <c:v>4.0554789016106513E-2</c:v>
                  </c:pt>
                  <c:pt idx="147">
                    <c:v>4.0554789016087354E-2</c:v>
                  </c:pt>
                  <c:pt idx="148">
                    <c:v>6.7591315026805973E-2</c:v>
                  </c:pt>
                  <c:pt idx="149">
                    <c:v>4.0554789016087438E-2</c:v>
                  </c:pt>
                  <c:pt idx="150">
                    <c:v>4.0554789016087438E-2</c:v>
                  </c:pt>
                  <c:pt idx="151">
                    <c:v>0.10814610404289328</c:v>
                  </c:pt>
                  <c:pt idx="152">
                    <c:v>0.16221915606434917</c:v>
                  </c:pt>
                  <c:pt idx="153">
                    <c:v>1.3518263005349734E-2</c:v>
                  </c:pt>
                  <c:pt idx="154">
                    <c:v>1.3518263005349656E-2</c:v>
                  </c:pt>
                  <c:pt idx="155">
                    <c:v>1.3518263005349656E-2</c:v>
                  </c:pt>
                  <c:pt idx="156">
                    <c:v>0.12166436704824277</c:v>
                  </c:pt>
                  <c:pt idx="157">
                    <c:v>9.4627841037543681E-2</c:v>
                  </c:pt>
                  <c:pt idx="158">
                    <c:v>2.7036526010718546E-2</c:v>
                  </c:pt>
                  <c:pt idx="159">
                    <c:v>0.16221915606434983</c:v>
                  </c:pt>
                  <c:pt idx="160">
                    <c:v>0.10814610404289333</c:v>
                  </c:pt>
                  <c:pt idx="161">
                    <c:v>1.3518263005349734E-2</c:v>
                  </c:pt>
                  <c:pt idx="162">
                    <c:v>0.16221915606436901</c:v>
                  </c:pt>
                  <c:pt idx="163">
                    <c:v>6.7591315026786739E-2</c:v>
                  </c:pt>
                  <c:pt idx="164">
                    <c:v>4.0554789016106589E-2</c:v>
                  </c:pt>
                  <c:pt idx="165">
                    <c:v>1.3518263005349656E-2</c:v>
                  </c:pt>
                  <c:pt idx="166">
                    <c:v>0.16221915606432999</c:v>
                  </c:pt>
                  <c:pt idx="167">
                    <c:v>4.0554789016068203E-2</c:v>
                  </c:pt>
                  <c:pt idx="168">
                    <c:v>6.7591315026806056E-2</c:v>
                  </c:pt>
                  <c:pt idx="169">
                    <c:v>9.4627841037543681E-2</c:v>
                  </c:pt>
                  <c:pt idx="170">
                    <c:v>0.10814610404289333</c:v>
                  </c:pt>
                  <c:pt idx="171">
                    <c:v>8.1109578032155627E-2</c:v>
                  </c:pt>
                  <c:pt idx="172">
                    <c:v>9.4627841037524529E-2</c:v>
                  </c:pt>
                  <c:pt idx="173">
                    <c:v>8.1109578032174862E-2</c:v>
                  </c:pt>
                  <c:pt idx="174">
                    <c:v>5.4073052021456319E-2</c:v>
                  </c:pt>
                  <c:pt idx="175">
                    <c:v>5.4073052021437008E-2</c:v>
                  </c:pt>
                  <c:pt idx="176">
                    <c:v>6.7591315026786739E-2</c:v>
                  </c:pt>
                  <c:pt idx="177">
                    <c:v>2.7036526010737701E-2</c:v>
                  </c:pt>
                  <c:pt idx="178">
                    <c:v>6.7591315026805904E-2</c:v>
                  </c:pt>
                  <c:pt idx="179">
                    <c:v>0</c:v>
                  </c:pt>
                  <c:pt idx="180">
                    <c:v>5.4073052021456243E-2</c:v>
                  </c:pt>
                  <c:pt idx="181">
                    <c:v>0.1216643670482811</c:v>
                  </c:pt>
                  <c:pt idx="182">
                    <c:v>1.3518263005388043E-2</c:v>
                  </c:pt>
                  <c:pt idx="183">
                    <c:v>0.14870089305898043</c:v>
                  </c:pt>
                  <c:pt idx="184">
                    <c:v>8.1109578032194027E-2</c:v>
                  </c:pt>
                  <c:pt idx="185">
                    <c:v>0.13518263005363107</c:v>
                  </c:pt>
                  <c:pt idx="186">
                    <c:v>1.3518263005349656E-2</c:v>
                  </c:pt>
                  <c:pt idx="187">
                    <c:v>4.0554789016087514E-2</c:v>
                  </c:pt>
                  <c:pt idx="188">
                    <c:v>1.9233792831725164E-14</c:v>
                  </c:pt>
                  <c:pt idx="189">
                    <c:v>2.7036526010718622E-2</c:v>
                  </c:pt>
                  <c:pt idx="190">
                    <c:v>0.12166436704826102</c:v>
                  </c:pt>
                  <c:pt idx="191">
                    <c:v>8.1109578032174862E-2</c:v>
                  </c:pt>
                  <c:pt idx="192">
                    <c:v>0.12166436704826193</c:v>
                  </c:pt>
                  <c:pt idx="193">
                    <c:v>0.12166436704824299</c:v>
                  </c:pt>
                  <c:pt idx="194">
                    <c:v>5.4073052021456243E-2</c:v>
                  </c:pt>
                  <c:pt idx="195">
                    <c:v>6.7591315026805973E-2</c:v>
                  </c:pt>
                  <c:pt idx="196">
                    <c:v>0.14870089305898118</c:v>
                  </c:pt>
                  <c:pt idx="197">
                    <c:v>2.7036526010718546E-2</c:v>
                  </c:pt>
                  <c:pt idx="198">
                    <c:v>0.16221915606434917</c:v>
                  </c:pt>
                  <c:pt idx="199">
                    <c:v>0</c:v>
                  </c:pt>
                  <c:pt idx="200">
                    <c:v>2.703652601073778E-2</c:v>
                  </c:pt>
                  <c:pt idx="201">
                    <c:v>9.4627841037505211E-2</c:v>
                  </c:pt>
                  <c:pt idx="202">
                    <c:v>8.1109578032194096E-2</c:v>
                  </c:pt>
                  <c:pt idx="203">
                    <c:v>4.055478901606812E-2</c:v>
                  </c:pt>
                  <c:pt idx="204">
                    <c:v>0.16221915606436832</c:v>
                  </c:pt>
                  <c:pt idx="205">
                    <c:v>6.7591315026805973E-2</c:v>
                  </c:pt>
                  <c:pt idx="206">
                    <c:v>1.351826300536881E-2</c:v>
                  </c:pt>
                  <c:pt idx="207">
                    <c:v>1.351826300536881E-2</c:v>
                  </c:pt>
                  <c:pt idx="208">
                    <c:v>6.7591315026786739E-2</c:v>
                  </c:pt>
                  <c:pt idx="209">
                    <c:v>0.10814610404291257</c:v>
                  </c:pt>
                  <c:pt idx="210">
                    <c:v>0.21629220808578656</c:v>
                  </c:pt>
                  <c:pt idx="211">
                    <c:v>6.7591315026805904E-2</c:v>
                  </c:pt>
                  <c:pt idx="212">
                    <c:v>0.21629220808578656</c:v>
                  </c:pt>
                  <c:pt idx="213">
                    <c:v>2.7036526010718466E-2</c:v>
                  </c:pt>
                  <c:pt idx="214">
                    <c:v>8.1109578032174709E-2</c:v>
                  </c:pt>
                  <c:pt idx="215">
                    <c:v>5.4073052021456319E-2</c:v>
                  </c:pt>
                  <c:pt idx="216">
                    <c:v>0.18925568207506713</c:v>
                  </c:pt>
                  <c:pt idx="217">
                    <c:v>0.10814610404289333</c:v>
                  </c:pt>
                  <c:pt idx="218">
                    <c:v>0.16221915606435122</c:v>
                  </c:pt>
                  <c:pt idx="219">
                    <c:v>5.4073052021456403E-2</c:v>
                  </c:pt>
                  <c:pt idx="220">
                    <c:v>1.3518263005349656E-2</c:v>
                  </c:pt>
                  <c:pt idx="221">
                    <c:v>0</c:v>
                  </c:pt>
                  <c:pt idx="222">
                    <c:v>0.16221915606432999</c:v>
                  </c:pt>
                  <c:pt idx="223">
                    <c:v>0.16221915606432932</c:v>
                  </c:pt>
                  <c:pt idx="224">
                    <c:v>6.7591315026805904E-2</c:v>
                  </c:pt>
                  <c:pt idx="225">
                    <c:v>0.13518263005361136</c:v>
                  </c:pt>
                  <c:pt idx="226">
                    <c:v>1.3518263005368847E-2</c:v>
                  </c:pt>
                  <c:pt idx="227">
                    <c:v>0.10814610404291254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'[1]2(A)'!$BQ$4:$BQ$238</c:f>
              <c:numCache>
                <c:formatCode>General</c:formatCode>
                <c:ptCount val="235"/>
                <c:pt idx="0">
                  <c:v>0.89288556278852049</c:v>
                </c:pt>
                <c:pt idx="1">
                  <c:v>0.89406522436642422</c:v>
                </c:pt>
                <c:pt idx="2">
                  <c:v>0.8950974938698586</c:v>
                </c:pt>
                <c:pt idx="3">
                  <c:v>0.89581092976954591</c:v>
                </c:pt>
                <c:pt idx="4">
                  <c:v>0.89663105854291059</c:v>
                </c:pt>
                <c:pt idx="5">
                  <c:v>0.89743011872635781</c:v>
                </c:pt>
                <c:pt idx="6">
                  <c:v>0.89810002023603697</c:v>
                </c:pt>
                <c:pt idx="7">
                  <c:v>0.89872506954393916</c:v>
                </c:pt>
                <c:pt idx="8">
                  <c:v>0.89943243720944022</c:v>
                </c:pt>
                <c:pt idx="9">
                  <c:v>0.90009601798098493</c:v>
                </c:pt>
                <c:pt idx="10">
                  <c:v>0.90038402641693738</c:v>
                </c:pt>
                <c:pt idx="11">
                  <c:v>0.90093997360159317</c:v>
                </c:pt>
                <c:pt idx="12">
                  <c:v>0.90158176508365273</c:v>
                </c:pt>
                <c:pt idx="13">
                  <c:v>0.90223036981984439</c:v>
                </c:pt>
                <c:pt idx="14">
                  <c:v>0.90273995007163654</c:v>
                </c:pt>
                <c:pt idx="15">
                  <c:v>0.90337092357459414</c:v>
                </c:pt>
                <c:pt idx="16">
                  <c:v>0.90392070047207596</c:v>
                </c:pt>
                <c:pt idx="17">
                  <c:v>0.90443741245507381</c:v>
                </c:pt>
                <c:pt idx="18">
                  <c:v>0.90505191054601397</c:v>
                </c:pt>
                <c:pt idx="19">
                  <c:v>0.90564600846888244</c:v>
                </c:pt>
                <c:pt idx="20">
                  <c:v>0.90628014643940724</c:v>
                </c:pt>
                <c:pt idx="21">
                  <c:v>0.90678710232142334</c:v>
                </c:pt>
                <c:pt idx="22">
                  <c:v>0.90740374595275486</c:v>
                </c:pt>
                <c:pt idx="23">
                  <c:v>0.90802528057771292</c:v>
                </c:pt>
                <c:pt idx="24">
                  <c:v>0.90863075416739036</c:v>
                </c:pt>
                <c:pt idx="25">
                  <c:v>0.90923057341427804</c:v>
                </c:pt>
                <c:pt idx="26">
                  <c:v>0.90989890653371086</c:v>
                </c:pt>
                <c:pt idx="27">
                  <c:v>0.91043596482641242</c:v>
                </c:pt>
                <c:pt idx="28">
                  <c:v>0.91103490341095694</c:v>
                </c:pt>
                <c:pt idx="29">
                  <c:v>0.9115923075729736</c:v>
                </c:pt>
                <c:pt idx="30">
                  <c:v>0.91209021686829783</c:v>
                </c:pt>
                <c:pt idx="31">
                  <c:v>0.91262553748331154</c:v>
                </c:pt>
                <c:pt idx="32">
                  <c:v>0.91316145833078843</c:v>
                </c:pt>
                <c:pt idx="33">
                  <c:v>0.91371992532453061</c:v>
                </c:pt>
                <c:pt idx="34">
                  <c:v>0.9142954617182748</c:v>
                </c:pt>
                <c:pt idx="35">
                  <c:v>0.91494956790923898</c:v>
                </c:pt>
                <c:pt idx="36">
                  <c:v>0.91541152929719738</c:v>
                </c:pt>
                <c:pt idx="37">
                  <c:v>0.91602379185765492</c:v>
                </c:pt>
                <c:pt idx="38">
                  <c:v>0.91647840948595793</c:v>
                </c:pt>
                <c:pt idx="39">
                  <c:v>0.91705106097030953</c:v>
                </c:pt>
                <c:pt idx="40">
                  <c:v>0.91767794706965433</c:v>
                </c:pt>
                <c:pt idx="41">
                  <c:v>0.91820513948952254</c:v>
                </c:pt>
                <c:pt idx="42">
                  <c:v>0.9187398857042206</c:v>
                </c:pt>
                <c:pt idx="43">
                  <c:v>0.91931859747197975</c:v>
                </c:pt>
                <c:pt idx="44">
                  <c:v>0.91992283361126759</c:v>
                </c:pt>
                <c:pt idx="45">
                  <c:v>0.92050700748793701</c:v>
                </c:pt>
                <c:pt idx="46">
                  <c:v>0.92104833784450291</c:v>
                </c:pt>
                <c:pt idx="47">
                  <c:v>0.92171513834911745</c:v>
                </c:pt>
                <c:pt idx="48">
                  <c:v>0.92233708018313609</c:v>
                </c:pt>
                <c:pt idx="49">
                  <c:v>0.92287116273397118</c:v>
                </c:pt>
                <c:pt idx="50">
                  <c:v>0.92349562283199016</c:v>
                </c:pt>
                <c:pt idx="51">
                  <c:v>0.92397061902706468</c:v>
                </c:pt>
                <c:pt idx="52">
                  <c:v>0.92457677658546622</c:v>
                </c:pt>
                <c:pt idx="53">
                  <c:v>0.92517727504567271</c:v>
                </c:pt>
                <c:pt idx="54">
                  <c:v>0.92583253751753203</c:v>
                </c:pt>
                <c:pt idx="55">
                  <c:v>0.92641619254366603</c:v>
                </c:pt>
                <c:pt idx="56">
                  <c:v>0.92702806636032387</c:v>
                </c:pt>
                <c:pt idx="57">
                  <c:v>0.92756236131653458</c:v>
                </c:pt>
                <c:pt idx="58">
                  <c:v>0.9282527886557026</c:v>
                </c:pt>
                <c:pt idx="59">
                  <c:v>0.92895934177001926</c:v>
                </c:pt>
                <c:pt idx="60">
                  <c:v>0.92942636239801013</c:v>
                </c:pt>
                <c:pt idx="61">
                  <c:v>0.93001285617737206</c:v>
                </c:pt>
                <c:pt idx="62">
                  <c:v>0.93073634785940285</c:v>
                </c:pt>
                <c:pt idx="63">
                  <c:v>0.93128721008426218</c:v>
                </c:pt>
                <c:pt idx="64">
                  <c:v>0.93188443400511201</c:v>
                </c:pt>
                <c:pt idx="65">
                  <c:v>0.93248972405182284</c:v>
                </c:pt>
                <c:pt idx="66">
                  <c:v>0.93314837429521935</c:v>
                </c:pt>
                <c:pt idx="67">
                  <c:v>0.93374478329117383</c:v>
                </c:pt>
                <c:pt idx="68">
                  <c:v>0.93437176947715106</c:v>
                </c:pt>
                <c:pt idx="69">
                  <c:v>0.93487561896161764</c:v>
                </c:pt>
                <c:pt idx="70">
                  <c:v>0.93548767843961333</c:v>
                </c:pt>
                <c:pt idx="71">
                  <c:v>0.93609195926763067</c:v>
                </c:pt>
                <c:pt idx="72">
                  <c:v>0.93671874729395266</c:v>
                </c:pt>
                <c:pt idx="73">
                  <c:v>0.93721615080814691</c:v>
                </c:pt>
                <c:pt idx="74">
                  <c:v>0.93784920070844824</c:v>
                </c:pt>
                <c:pt idx="75">
                  <c:v>0.93848767559241275</c:v>
                </c:pt>
                <c:pt idx="76">
                  <c:v>0.93905393777337021</c:v>
                </c:pt>
                <c:pt idx="77">
                  <c:v>0.93968864886421666</c:v>
                </c:pt>
                <c:pt idx="78">
                  <c:v>0.94025413473657293</c:v>
                </c:pt>
                <c:pt idx="79">
                  <c:v>0.94087399460278542</c:v>
                </c:pt>
                <c:pt idx="80">
                  <c:v>0.94149832793260235</c:v>
                </c:pt>
                <c:pt idx="81">
                  <c:v>0.94205695470003736</c:v>
                </c:pt>
                <c:pt idx="82">
                  <c:v>0.94259493146770723</c:v>
                </c:pt>
                <c:pt idx="83">
                  <c:v>0.94316021878188461</c:v>
                </c:pt>
                <c:pt idx="84">
                  <c:v>0.94377883277763464</c:v>
                </c:pt>
                <c:pt idx="85">
                  <c:v>0.94433713144066544</c:v>
                </c:pt>
                <c:pt idx="86">
                  <c:v>0.94490334915581853</c:v>
                </c:pt>
                <c:pt idx="87">
                  <c:v>0.94543375173694955</c:v>
                </c:pt>
                <c:pt idx="88">
                  <c:v>0.94597223470695013</c:v>
                </c:pt>
                <c:pt idx="89">
                  <c:v>0.94659826508615863</c:v>
                </c:pt>
                <c:pt idx="90">
                  <c:v>0.94720014392013763</c:v>
                </c:pt>
                <c:pt idx="91">
                  <c:v>0.94782051996464034</c:v>
                </c:pt>
                <c:pt idx="92">
                  <c:v>0.94830234728871987</c:v>
                </c:pt>
                <c:pt idx="93">
                  <c:v>0.94894237842845863</c:v>
                </c:pt>
                <c:pt idx="94">
                  <c:v>0.94947038049598254</c:v>
                </c:pt>
                <c:pt idx="95">
                  <c:v>0.95006415791590237</c:v>
                </c:pt>
                <c:pt idx="96">
                  <c:v>0.95057296177427708</c:v>
                </c:pt>
                <c:pt idx="97">
                  <c:v>0.95117259540289456</c:v>
                </c:pt>
                <c:pt idx="98">
                  <c:v>0.9516890085606674</c:v>
                </c:pt>
                <c:pt idx="99">
                  <c:v>0.95216644064303058</c:v>
                </c:pt>
                <c:pt idx="100">
                  <c:v>0.95250726790072648</c:v>
                </c:pt>
                <c:pt idx="101">
                  <c:v>0.95306578157521127</c:v>
                </c:pt>
                <c:pt idx="102">
                  <c:v>0.95366179688425734</c:v>
                </c:pt>
                <c:pt idx="103">
                  <c:v>0.95425389275118866</c:v>
                </c:pt>
                <c:pt idx="104">
                  <c:v>0.95483083749755293</c:v>
                </c:pt>
                <c:pt idx="105">
                  <c:v>0.95533772828471619</c:v>
                </c:pt>
                <c:pt idx="106">
                  <c:v>0.95587413050620618</c:v>
                </c:pt>
                <c:pt idx="107">
                  <c:v>0.95646753664510764</c:v>
                </c:pt>
                <c:pt idx="108">
                  <c:v>0.95700381140763979</c:v>
                </c:pt>
                <c:pt idx="109">
                  <c:v>0.95744776561132616</c:v>
                </c:pt>
                <c:pt idx="110">
                  <c:v>0.95799460094865396</c:v>
                </c:pt>
                <c:pt idx="111">
                  <c:v>0.95858772434692907</c:v>
                </c:pt>
                <c:pt idx="112">
                  <c:v>0.95918277996101597</c:v>
                </c:pt>
                <c:pt idx="113">
                  <c:v>0.95967556927567177</c:v>
                </c:pt>
                <c:pt idx="114">
                  <c:v>0.96025585997907115</c:v>
                </c:pt>
                <c:pt idx="115">
                  <c:v>0.96074758926291848</c:v>
                </c:pt>
                <c:pt idx="116">
                  <c:v>0.96134140184082051</c:v>
                </c:pt>
                <c:pt idx="117">
                  <c:v>0.96188528841802601</c:v>
                </c:pt>
                <c:pt idx="118">
                  <c:v>0.96250543055159143</c:v>
                </c:pt>
                <c:pt idx="119">
                  <c:v>0.96306177537198023</c:v>
                </c:pt>
                <c:pt idx="120">
                  <c:v>0.96364478000909082</c:v>
                </c:pt>
                <c:pt idx="121">
                  <c:v>0.96427376292976297</c:v>
                </c:pt>
                <c:pt idx="122">
                  <c:v>0.96483260841289309</c:v>
                </c:pt>
                <c:pt idx="123">
                  <c:v>0.96545930901442545</c:v>
                </c:pt>
                <c:pt idx="124">
                  <c:v>0.96594117855545869</c:v>
                </c:pt>
                <c:pt idx="125">
                  <c:v>0.96653583682347266</c:v>
                </c:pt>
                <c:pt idx="126">
                  <c:v>0.96710711782947878</c:v>
                </c:pt>
                <c:pt idx="127">
                  <c:v>0.9675402952443084</c:v>
                </c:pt>
                <c:pt idx="128">
                  <c:v>0.96814383053703112</c:v>
                </c:pt>
                <c:pt idx="129">
                  <c:v>0.96871402780289051</c:v>
                </c:pt>
                <c:pt idx="130">
                  <c:v>0.96927683856160241</c:v>
                </c:pt>
                <c:pt idx="131">
                  <c:v>0.96985940043468633</c:v>
                </c:pt>
                <c:pt idx="132">
                  <c:v>0.97035602258119658</c:v>
                </c:pt>
                <c:pt idx="133">
                  <c:v>0.97096523423351522</c:v>
                </c:pt>
                <c:pt idx="134">
                  <c:v>0.97149544548565991</c:v>
                </c:pt>
                <c:pt idx="135">
                  <c:v>0.97206682232961472</c:v>
                </c:pt>
                <c:pt idx="136">
                  <c:v>0.97265771068153195</c:v>
                </c:pt>
                <c:pt idx="137">
                  <c:v>0.9731699905654454</c:v>
                </c:pt>
                <c:pt idx="138">
                  <c:v>0.97374745756708325</c:v>
                </c:pt>
                <c:pt idx="139">
                  <c:v>0.97439425686496473</c:v>
                </c:pt>
                <c:pt idx="140">
                  <c:v>0.97498047659201603</c:v>
                </c:pt>
                <c:pt idx="141">
                  <c:v>0.97547646627164064</c:v>
                </c:pt>
                <c:pt idx="142">
                  <c:v>0.97607381632765444</c:v>
                </c:pt>
                <c:pt idx="143">
                  <c:v>0.97664857925474546</c:v>
                </c:pt>
                <c:pt idx="144">
                  <c:v>0.97721277281762187</c:v>
                </c:pt>
                <c:pt idx="145">
                  <c:v>0.97767496050880442</c:v>
                </c:pt>
                <c:pt idx="146">
                  <c:v>0.9782094426829</c:v>
                </c:pt>
                <c:pt idx="147">
                  <c:v>0.97881479249324865</c:v>
                </c:pt>
                <c:pt idx="148">
                  <c:v>0.97934876545677407</c:v>
                </c:pt>
                <c:pt idx="149">
                  <c:v>0.97987373091587693</c:v>
                </c:pt>
                <c:pt idx="150">
                  <c:v>0.98045407810603158</c:v>
                </c:pt>
                <c:pt idx="151">
                  <c:v>0.98089174688964886</c:v>
                </c:pt>
                <c:pt idx="152">
                  <c:v>0.98145101615972208</c:v>
                </c:pt>
                <c:pt idx="153">
                  <c:v>0.98197462209801123</c:v>
                </c:pt>
                <c:pt idx="154">
                  <c:v>0.98252702951546556</c:v>
                </c:pt>
                <c:pt idx="155">
                  <c:v>0.98310835945337138</c:v>
                </c:pt>
                <c:pt idx="156">
                  <c:v>0.98364735745763987</c:v>
                </c:pt>
                <c:pt idx="157">
                  <c:v>0.98414884660240509</c:v>
                </c:pt>
                <c:pt idx="158">
                  <c:v>0.98472717589184677</c:v>
                </c:pt>
                <c:pt idx="159">
                  <c:v>0.98520967320590791</c:v>
                </c:pt>
                <c:pt idx="160">
                  <c:v>0.98577155120502735</c:v>
                </c:pt>
                <c:pt idx="161">
                  <c:v>0.9863420716274991</c:v>
                </c:pt>
                <c:pt idx="162">
                  <c:v>0.9868961177071538</c:v>
                </c:pt>
                <c:pt idx="163">
                  <c:v>0.98749558762638756</c:v>
                </c:pt>
                <c:pt idx="164">
                  <c:v>0.9879825829941008</c:v>
                </c:pt>
                <c:pt idx="165">
                  <c:v>0.988538706924461</c:v>
                </c:pt>
                <c:pt idx="166">
                  <c:v>0.98908901975495556</c:v>
                </c:pt>
                <c:pt idx="167">
                  <c:v>0.98966475519208275</c:v>
                </c:pt>
                <c:pt idx="168">
                  <c:v>0.99017177630218467</c:v>
                </c:pt>
                <c:pt idx="169">
                  <c:v>0.99073744487075621</c:v>
                </c:pt>
                <c:pt idx="170">
                  <c:v>0.99135090781317758</c:v>
                </c:pt>
                <c:pt idx="171">
                  <c:v>0.99190383060084075</c:v>
                </c:pt>
                <c:pt idx="172">
                  <c:v>0.99243466699301564</c:v>
                </c:pt>
                <c:pt idx="173">
                  <c:v>0.99297736181745178</c:v>
                </c:pt>
                <c:pt idx="174">
                  <c:v>0.99350444476260047</c:v>
                </c:pt>
                <c:pt idx="175">
                  <c:v>0.99402017521231523</c:v>
                </c:pt>
                <c:pt idx="176">
                  <c:v>0.99451722981159563</c:v>
                </c:pt>
                <c:pt idx="177">
                  <c:v>0.99506145209391228</c:v>
                </c:pt>
                <c:pt idx="178">
                  <c:v>0.99564051856705738</c:v>
                </c:pt>
                <c:pt idx="179">
                  <c:v>0.99618553874632454</c:v>
                </c:pt>
                <c:pt idx="180">
                  <c:v>0.99674896043828032</c:v>
                </c:pt>
                <c:pt idx="181">
                  <c:v>0.99730028936852599</c:v>
                </c:pt>
                <c:pt idx="182">
                  <c:v>0.99783133831250126</c:v>
                </c:pt>
                <c:pt idx="183">
                  <c:v>0.99841690636559166</c:v>
                </c:pt>
                <c:pt idx="184">
                  <c:v>0.9989715395737343</c:v>
                </c:pt>
                <c:pt idx="185">
                  <c:v>0.9995333688235013</c:v>
                </c:pt>
                <c:pt idx="186">
                  <c:v>1.0001054829105365</c:v>
                </c:pt>
                <c:pt idx="187">
                  <c:v>1.0006295280466895</c:v>
                </c:pt>
                <c:pt idx="188">
                  <c:v>1.0012325612429975</c:v>
                </c:pt>
                <c:pt idx="189">
                  <c:v>1.0017675920341942</c:v>
                </c:pt>
                <c:pt idx="190">
                  <c:v>1.002365176027002</c:v>
                </c:pt>
                <c:pt idx="191">
                  <c:v>1.0028877664370603</c:v>
                </c:pt>
                <c:pt idx="192">
                  <c:v>1.0034205919878232</c:v>
                </c:pt>
                <c:pt idx="193">
                  <c:v>1.0040859353960319</c:v>
                </c:pt>
                <c:pt idx="194">
                  <c:v>1.0045740901351978</c:v>
                </c:pt>
                <c:pt idx="195">
                  <c:v>1.0051264893911354</c:v>
                </c:pt>
                <c:pt idx="196">
                  <c:v>1.0056937500193288</c:v>
                </c:pt>
                <c:pt idx="197">
                  <c:v>1.0062072613144735</c:v>
                </c:pt>
                <c:pt idx="198">
                  <c:v>1.0067902284353152</c:v>
                </c:pt>
                <c:pt idx="199">
                  <c:v>1.0072896351780747</c:v>
                </c:pt>
                <c:pt idx="200">
                  <c:v>1.0078353551060346</c:v>
                </c:pt>
                <c:pt idx="201">
                  <c:v>1.0083601503170938</c:v>
                </c:pt>
                <c:pt idx="202">
                  <c:v>1.0089830215421016</c:v>
                </c:pt>
                <c:pt idx="203">
                  <c:v>1.0093811937706327</c:v>
                </c:pt>
                <c:pt idx="204">
                  <c:v>1.0100014828000026</c:v>
                </c:pt>
                <c:pt idx="205">
                  <c:v>1.010571805328303</c:v>
                </c:pt>
                <c:pt idx="206">
                  <c:v>1.0111481009580912</c:v>
                </c:pt>
                <c:pt idx="207">
                  <c:v>1.011659589832361</c:v>
                </c:pt>
                <c:pt idx="208">
                  <c:v>1.0122785103706855</c:v>
                </c:pt>
                <c:pt idx="209">
                  <c:v>1.0128607771804194</c:v>
                </c:pt>
                <c:pt idx="210">
                  <c:v>1.0134901437078998</c:v>
                </c:pt>
                <c:pt idx="211">
                  <c:v>1.0141563926504034</c:v>
                </c:pt>
                <c:pt idx="212">
                  <c:v>1.0149969579193567</c:v>
                </c:pt>
                <c:pt idx="213">
                  <c:v>1.0158392894163142</c:v>
                </c:pt>
                <c:pt idx="214">
                  <c:v>1.0166887168414007</c:v>
                </c:pt>
                <c:pt idx="215">
                  <c:v>1.017451435580373</c:v>
                </c:pt>
                <c:pt idx="216">
                  <c:v>1.0182436166842539</c:v>
                </c:pt>
                <c:pt idx="217">
                  <c:v>1.0189324998557934</c:v>
                </c:pt>
                <c:pt idx="218">
                  <c:v>1.0197994240231036</c:v>
                </c:pt>
                <c:pt idx="219">
                  <c:v>1.0205707975869667</c:v>
                </c:pt>
                <c:pt idx="220">
                  <c:v>1.021307253260034</c:v>
                </c:pt>
                <c:pt idx="221">
                  <c:v>1.0221018066114351</c:v>
                </c:pt>
                <c:pt idx="222">
                  <c:v>1.0227064018779448</c:v>
                </c:pt>
                <c:pt idx="223">
                  <c:v>1.0235713774846444</c:v>
                </c:pt>
                <c:pt idx="224">
                  <c:v>1.0242373068729944</c:v>
                </c:pt>
                <c:pt idx="225">
                  <c:v>1.0248728305306374</c:v>
                </c:pt>
                <c:pt idx="226">
                  <c:v>1.0249138170316889</c:v>
                </c:pt>
                <c:pt idx="227">
                  <c:v>1.0251439540880916</c:v>
                </c:pt>
              </c:numCache>
            </c:numRef>
          </c:xVal>
          <c:yVal>
            <c:numRef>
              <c:f>'[1]2(A)'!$BR$4:$BR$238</c:f>
              <c:numCache>
                <c:formatCode>General</c:formatCode>
                <c:ptCount val="235"/>
                <c:pt idx="0">
                  <c:v>3.6228062121218212</c:v>
                </c:pt>
                <c:pt idx="1">
                  <c:v>1.6536819912851595</c:v>
                </c:pt>
                <c:pt idx="2">
                  <c:v>1.5102991596708391</c:v>
                </c:pt>
                <c:pt idx="3">
                  <c:v>1.0227975321821501</c:v>
                </c:pt>
                <c:pt idx="4">
                  <c:v>1.2522100627650619</c:v>
                </c:pt>
                <c:pt idx="5">
                  <c:v>1.252210062765063</c:v>
                </c:pt>
                <c:pt idx="6">
                  <c:v>1.0514740985050142</c:v>
                </c:pt>
                <c:pt idx="7">
                  <c:v>0.99412096585928555</c:v>
                </c:pt>
                <c:pt idx="8">
                  <c:v>1.1470626529145622</c:v>
                </c:pt>
                <c:pt idx="9">
                  <c:v>1.0801506648278774</c:v>
                </c:pt>
                <c:pt idx="10">
                  <c:v>0.8879723057248704</c:v>
                </c:pt>
                <c:pt idx="11">
                  <c:v>0.9080912668906953</c:v>
                </c:pt>
                <c:pt idx="12">
                  <c:v>1.0610329539459669</c:v>
                </c:pt>
                <c:pt idx="13">
                  <c:v>1.0705918093869247</c:v>
                </c:pt>
                <c:pt idx="14">
                  <c:v>0.85073813424496669</c:v>
                </c:pt>
                <c:pt idx="15">
                  <c:v>1.0419152430640595</c:v>
                </c:pt>
                <c:pt idx="16">
                  <c:v>0.9080912668906953</c:v>
                </c:pt>
                <c:pt idx="17">
                  <c:v>0.85073813424496503</c:v>
                </c:pt>
                <c:pt idx="18">
                  <c:v>1.0227975321821505</c:v>
                </c:pt>
                <c:pt idx="19">
                  <c:v>0.98456211041833108</c:v>
                </c:pt>
                <c:pt idx="20">
                  <c:v>1.0419152430640595</c:v>
                </c:pt>
                <c:pt idx="21">
                  <c:v>0.84117927880401222</c:v>
                </c:pt>
                <c:pt idx="22">
                  <c:v>1.0227975321821505</c:v>
                </c:pt>
                <c:pt idx="23">
                  <c:v>1.022797532182149</c:v>
                </c:pt>
                <c:pt idx="24">
                  <c:v>0.98456211041833286</c:v>
                </c:pt>
                <c:pt idx="25">
                  <c:v>0.97500325497737483</c:v>
                </c:pt>
                <c:pt idx="26">
                  <c:v>1.0897095202688372</c:v>
                </c:pt>
                <c:pt idx="27">
                  <c:v>0.87941470056783011</c:v>
                </c:pt>
                <c:pt idx="28">
                  <c:v>0.98456211041832931</c:v>
                </c:pt>
                <c:pt idx="29">
                  <c:v>0.91765012233164978</c:v>
                </c:pt>
                <c:pt idx="30">
                  <c:v>0.81250271248114547</c:v>
                </c:pt>
                <c:pt idx="31">
                  <c:v>0.86985584512687919</c:v>
                </c:pt>
                <c:pt idx="32">
                  <c:v>0.86985584512687231</c:v>
                </c:pt>
                <c:pt idx="33">
                  <c:v>0.90809126689069353</c:v>
                </c:pt>
                <c:pt idx="34">
                  <c:v>0.93676783321355872</c:v>
                </c:pt>
                <c:pt idx="35">
                  <c:v>1.0514740985050159</c:v>
                </c:pt>
                <c:pt idx="36">
                  <c:v>0.75514957983542208</c:v>
                </c:pt>
                <c:pt idx="37">
                  <c:v>1.0132386767411945</c:v>
                </c:pt>
                <c:pt idx="38">
                  <c:v>0.75514957983542197</c:v>
                </c:pt>
                <c:pt idx="39">
                  <c:v>0.94632668865451142</c:v>
                </c:pt>
                <c:pt idx="40">
                  <c:v>1.0323563876231068</c:v>
                </c:pt>
                <c:pt idx="41">
                  <c:v>0.86985584512687231</c:v>
                </c:pt>
                <c:pt idx="42">
                  <c:v>0.87941470056783522</c:v>
                </c:pt>
                <c:pt idx="43">
                  <c:v>0.94632668865451153</c:v>
                </c:pt>
                <c:pt idx="44">
                  <c:v>0.97500325497737661</c:v>
                </c:pt>
                <c:pt idx="45">
                  <c:v>0.93676783321355872</c:v>
                </c:pt>
                <c:pt idx="46">
                  <c:v>0.87941470056782856</c:v>
                </c:pt>
                <c:pt idx="47">
                  <c:v>1.0610329539459686</c:v>
                </c:pt>
                <c:pt idx="48">
                  <c:v>0.99412096585928555</c:v>
                </c:pt>
                <c:pt idx="49">
                  <c:v>0.85073813424497025</c:v>
                </c:pt>
                <c:pt idx="50">
                  <c:v>0.99412096585928555</c:v>
                </c:pt>
                <c:pt idx="51">
                  <c:v>0.75514957983541864</c:v>
                </c:pt>
                <c:pt idx="52">
                  <c:v>0.96544439953642391</c:v>
                </c:pt>
                <c:pt idx="53">
                  <c:v>0.95588554409546433</c:v>
                </c:pt>
                <c:pt idx="54">
                  <c:v>1.032356387623107</c:v>
                </c:pt>
                <c:pt idx="55">
                  <c:v>0.92720897777260247</c:v>
                </c:pt>
                <c:pt idx="56">
                  <c:v>0.96544439953642369</c:v>
                </c:pt>
                <c:pt idx="57">
                  <c:v>0.84117927880401056</c:v>
                </c:pt>
                <c:pt idx="58">
                  <c:v>1.0801506648278809</c:v>
                </c:pt>
                <c:pt idx="59">
                  <c:v>1.1088272311507426</c:v>
                </c:pt>
                <c:pt idx="60">
                  <c:v>0.72647301351254678</c:v>
                </c:pt>
                <c:pt idx="61">
                  <c:v>0.91765012233164978</c:v>
                </c:pt>
                <c:pt idx="62">
                  <c:v>1.1375037974736042</c:v>
                </c:pt>
                <c:pt idx="63">
                  <c:v>0.86029698968591961</c:v>
                </c:pt>
                <c:pt idx="64">
                  <c:v>0.92720897777260247</c:v>
                </c:pt>
                <c:pt idx="65">
                  <c:v>0.93676783321356205</c:v>
                </c:pt>
                <c:pt idx="66">
                  <c:v>1.0227975321821439</c:v>
                </c:pt>
                <c:pt idx="67">
                  <c:v>0.91765012233165666</c:v>
                </c:pt>
                <c:pt idx="68">
                  <c:v>0.96544439953642036</c:v>
                </c:pt>
                <c:pt idx="69">
                  <c:v>0.77426729071733091</c:v>
                </c:pt>
                <c:pt idx="70">
                  <c:v>0.93676783321355539</c:v>
                </c:pt>
                <c:pt idx="71">
                  <c:v>0.92720897777260936</c:v>
                </c:pt>
                <c:pt idx="72">
                  <c:v>0.96544439953642036</c:v>
                </c:pt>
                <c:pt idx="73">
                  <c:v>0.76470843527637145</c:v>
                </c:pt>
                <c:pt idx="74">
                  <c:v>0.97500325497737994</c:v>
                </c:pt>
                <c:pt idx="75">
                  <c:v>0.98456211041833286</c:v>
                </c:pt>
                <c:pt idx="76">
                  <c:v>0.86985584512687231</c:v>
                </c:pt>
                <c:pt idx="77">
                  <c:v>0.97500325497738682</c:v>
                </c:pt>
                <c:pt idx="78">
                  <c:v>0.86985584512687231</c:v>
                </c:pt>
                <c:pt idx="79">
                  <c:v>0.94632668865450809</c:v>
                </c:pt>
                <c:pt idx="80">
                  <c:v>0.95588554409546767</c:v>
                </c:pt>
                <c:pt idx="81">
                  <c:v>0.86029698968591961</c:v>
                </c:pt>
                <c:pt idx="82">
                  <c:v>0.82206156792210838</c:v>
                </c:pt>
                <c:pt idx="83">
                  <c:v>0.86029698968591273</c:v>
                </c:pt>
                <c:pt idx="84">
                  <c:v>0.94632668865451497</c:v>
                </c:pt>
                <c:pt idx="85">
                  <c:v>0.85073813424496669</c:v>
                </c:pt>
                <c:pt idx="86">
                  <c:v>0.8602969896859195</c:v>
                </c:pt>
                <c:pt idx="87">
                  <c:v>0.81250271248114203</c:v>
                </c:pt>
                <c:pt idx="88">
                  <c:v>0.81250271248116235</c:v>
                </c:pt>
                <c:pt idx="89">
                  <c:v>0.9463266886545012</c:v>
                </c:pt>
                <c:pt idx="90">
                  <c:v>0.88897355600879813</c:v>
                </c:pt>
                <c:pt idx="91">
                  <c:v>0.9272089777725957</c:v>
                </c:pt>
                <c:pt idx="92">
                  <c:v>0.71691415807159398</c:v>
                </c:pt>
                <c:pt idx="93">
                  <c:v>0.95588554409547455</c:v>
                </c:pt>
                <c:pt idx="94">
                  <c:v>0.78382614615828361</c:v>
                </c:pt>
                <c:pt idx="95">
                  <c:v>0.88897355600878458</c:v>
                </c:pt>
                <c:pt idx="96">
                  <c:v>0.76470843527637145</c:v>
                </c:pt>
                <c:pt idx="97">
                  <c:v>0.89853241144974416</c:v>
                </c:pt>
                <c:pt idx="98">
                  <c:v>0.77426729071733102</c:v>
                </c:pt>
                <c:pt idx="99">
                  <c:v>0.71691415807160075</c:v>
                </c:pt>
                <c:pt idx="100">
                  <c:v>0.50661933837059892</c:v>
                </c:pt>
                <c:pt idx="101">
                  <c:v>0.84117927880400034</c:v>
                </c:pt>
                <c:pt idx="102">
                  <c:v>0.88897355600879147</c:v>
                </c:pt>
                <c:pt idx="103">
                  <c:v>0.87941470056783189</c:v>
                </c:pt>
                <c:pt idx="104">
                  <c:v>0.85073813424496669</c:v>
                </c:pt>
                <c:pt idx="105">
                  <c:v>0.75514957983542552</c:v>
                </c:pt>
                <c:pt idx="106">
                  <c:v>0.79338500159922964</c:v>
                </c:pt>
                <c:pt idx="107">
                  <c:v>0.87941470056783189</c:v>
                </c:pt>
                <c:pt idx="108">
                  <c:v>0.79338500159923653</c:v>
                </c:pt>
                <c:pt idx="109">
                  <c:v>0.65956102542587058</c:v>
                </c:pt>
                <c:pt idx="110">
                  <c:v>0.8125027124811488</c:v>
                </c:pt>
                <c:pt idx="111">
                  <c:v>0.86985584512687231</c:v>
                </c:pt>
                <c:pt idx="112">
                  <c:v>0.86985584512687231</c:v>
                </c:pt>
                <c:pt idx="113">
                  <c:v>0.72647301351256699</c:v>
                </c:pt>
                <c:pt idx="114">
                  <c:v>0.85073813424495992</c:v>
                </c:pt>
                <c:pt idx="115">
                  <c:v>0.71691415807160075</c:v>
                </c:pt>
                <c:pt idx="116">
                  <c:v>0.86985584512687908</c:v>
                </c:pt>
                <c:pt idx="117">
                  <c:v>0.79338500159924341</c:v>
                </c:pt>
                <c:pt idx="118">
                  <c:v>0.8985324114497375</c:v>
                </c:pt>
                <c:pt idx="119">
                  <c:v>0.8125027124811488</c:v>
                </c:pt>
                <c:pt idx="120">
                  <c:v>0.84117927880400711</c:v>
                </c:pt>
                <c:pt idx="121">
                  <c:v>0.90809126689069697</c:v>
                </c:pt>
                <c:pt idx="122">
                  <c:v>0.81250271248114203</c:v>
                </c:pt>
                <c:pt idx="123">
                  <c:v>0.90809126689070374</c:v>
                </c:pt>
                <c:pt idx="124">
                  <c:v>0.70735530263064117</c:v>
                </c:pt>
                <c:pt idx="125">
                  <c:v>0.86029698968591961</c:v>
                </c:pt>
                <c:pt idx="126">
                  <c:v>0.83162042336304765</c:v>
                </c:pt>
                <c:pt idx="127">
                  <c:v>0.63088445910301216</c:v>
                </c:pt>
                <c:pt idx="128">
                  <c:v>0.87941470056783189</c:v>
                </c:pt>
                <c:pt idx="129">
                  <c:v>0.82206156792210172</c:v>
                </c:pt>
                <c:pt idx="130">
                  <c:v>0.82206156792210161</c:v>
                </c:pt>
                <c:pt idx="131">
                  <c:v>0.84117927880402077</c:v>
                </c:pt>
                <c:pt idx="132">
                  <c:v>0.71691415807160075</c:v>
                </c:pt>
                <c:pt idx="133">
                  <c:v>0.87941470056783189</c:v>
                </c:pt>
                <c:pt idx="134">
                  <c:v>0.76470843527637145</c:v>
                </c:pt>
                <c:pt idx="135">
                  <c:v>0.82206156792210172</c:v>
                </c:pt>
                <c:pt idx="136">
                  <c:v>0.84117927880400711</c:v>
                </c:pt>
                <c:pt idx="137">
                  <c:v>0.73603186895351991</c:v>
                </c:pt>
                <c:pt idx="138">
                  <c:v>0.82206156792208795</c:v>
                </c:pt>
                <c:pt idx="139">
                  <c:v>0.92720897777261624</c:v>
                </c:pt>
                <c:pt idx="140">
                  <c:v>0.83162042336303399</c:v>
                </c:pt>
                <c:pt idx="141">
                  <c:v>0.70735530263065471</c:v>
                </c:pt>
                <c:pt idx="142">
                  <c:v>0.84117927880400711</c:v>
                </c:pt>
                <c:pt idx="143">
                  <c:v>0.81250271248115569</c:v>
                </c:pt>
                <c:pt idx="144">
                  <c:v>0.80294385704019611</c:v>
                </c:pt>
                <c:pt idx="145">
                  <c:v>0.65000216998491089</c:v>
                </c:pt>
                <c:pt idx="146">
                  <c:v>0.75514957983542541</c:v>
                </c:pt>
                <c:pt idx="147">
                  <c:v>0.85073813424495315</c:v>
                </c:pt>
                <c:pt idx="148">
                  <c:v>0.75514957983542541</c:v>
                </c:pt>
                <c:pt idx="149">
                  <c:v>0.73603186895351991</c:v>
                </c:pt>
                <c:pt idx="150">
                  <c:v>0.81250271248114214</c:v>
                </c:pt>
                <c:pt idx="151">
                  <c:v>0.61176674822109978</c:v>
                </c:pt>
                <c:pt idx="152">
                  <c:v>0.78382614615827695</c:v>
                </c:pt>
                <c:pt idx="153">
                  <c:v>0.73603186895351991</c:v>
                </c:pt>
                <c:pt idx="154">
                  <c:v>0.77426729071733091</c:v>
                </c:pt>
                <c:pt idx="155">
                  <c:v>0.81250271248114214</c:v>
                </c:pt>
                <c:pt idx="156">
                  <c:v>0.75514957983542541</c:v>
                </c:pt>
                <c:pt idx="157">
                  <c:v>0.69779644718969513</c:v>
                </c:pt>
                <c:pt idx="158">
                  <c:v>0.80294385704018256</c:v>
                </c:pt>
                <c:pt idx="159">
                  <c:v>0.6691198808668436</c:v>
                </c:pt>
                <c:pt idx="160">
                  <c:v>0.7838261461582634</c:v>
                </c:pt>
                <c:pt idx="161">
                  <c:v>0.79338500159925007</c:v>
                </c:pt>
                <c:pt idx="162">
                  <c:v>0.76470843527637145</c:v>
                </c:pt>
                <c:pt idx="163">
                  <c:v>0.83162042336306108</c:v>
                </c:pt>
                <c:pt idx="164">
                  <c:v>0.67867873630777598</c:v>
                </c:pt>
                <c:pt idx="165">
                  <c:v>0.77426729071733091</c:v>
                </c:pt>
                <c:pt idx="166">
                  <c:v>0.76470843527637133</c:v>
                </c:pt>
                <c:pt idx="167">
                  <c:v>0.79338500159923653</c:v>
                </c:pt>
                <c:pt idx="168">
                  <c:v>0.69779644718969513</c:v>
                </c:pt>
                <c:pt idx="169">
                  <c:v>0.77426729071731737</c:v>
                </c:pt>
                <c:pt idx="170">
                  <c:v>0.84117927880402077</c:v>
                </c:pt>
                <c:pt idx="171">
                  <c:v>0.76470843527637133</c:v>
                </c:pt>
                <c:pt idx="172">
                  <c:v>0.73603186895351991</c:v>
                </c:pt>
                <c:pt idx="173">
                  <c:v>0.74559072439446583</c:v>
                </c:pt>
                <c:pt idx="174">
                  <c:v>0.72647301351256033</c:v>
                </c:pt>
                <c:pt idx="175">
                  <c:v>0.70735530263062762</c:v>
                </c:pt>
                <c:pt idx="176">
                  <c:v>0.67867873630778974</c:v>
                </c:pt>
                <c:pt idx="177">
                  <c:v>0.74559072439446594</c:v>
                </c:pt>
                <c:pt idx="178">
                  <c:v>0.79338500159923653</c:v>
                </c:pt>
                <c:pt idx="179">
                  <c:v>0.74559072439446594</c:v>
                </c:pt>
                <c:pt idx="180">
                  <c:v>0.76470843527637145</c:v>
                </c:pt>
                <c:pt idx="181">
                  <c:v>0.75514957983542541</c:v>
                </c:pt>
                <c:pt idx="182">
                  <c:v>0.71691415807160075</c:v>
                </c:pt>
                <c:pt idx="183">
                  <c:v>0.79338500159923653</c:v>
                </c:pt>
                <c:pt idx="184">
                  <c:v>0.76470843527637145</c:v>
                </c:pt>
                <c:pt idx="185">
                  <c:v>0.76470843527637145</c:v>
                </c:pt>
                <c:pt idx="186">
                  <c:v>0.77426729071733091</c:v>
                </c:pt>
                <c:pt idx="187">
                  <c:v>0.71691415807160075</c:v>
                </c:pt>
                <c:pt idx="188">
                  <c:v>0.82206156792210172</c:v>
                </c:pt>
                <c:pt idx="189">
                  <c:v>0.72647301351256033</c:v>
                </c:pt>
                <c:pt idx="190">
                  <c:v>0.81250271248114214</c:v>
                </c:pt>
                <c:pt idx="191">
                  <c:v>0.70735530263065471</c:v>
                </c:pt>
                <c:pt idx="192">
                  <c:v>0.71691415807160075</c:v>
                </c:pt>
                <c:pt idx="193">
                  <c:v>0.88897355600877792</c:v>
                </c:pt>
                <c:pt idx="194">
                  <c:v>0.65000216998491089</c:v>
                </c:pt>
                <c:pt idx="195">
                  <c:v>0.73603186895350625</c:v>
                </c:pt>
                <c:pt idx="196">
                  <c:v>0.75514957983542541</c:v>
                </c:pt>
                <c:pt idx="197">
                  <c:v>0.6882375917487491</c:v>
                </c:pt>
                <c:pt idx="198">
                  <c:v>0.76470843527635779</c:v>
                </c:pt>
                <c:pt idx="199">
                  <c:v>0.6691198808668436</c:v>
                </c:pt>
                <c:pt idx="200">
                  <c:v>0.72647301351254678</c:v>
                </c:pt>
                <c:pt idx="201">
                  <c:v>0.69779644718969513</c:v>
                </c:pt>
                <c:pt idx="202">
                  <c:v>0.82206156792210172</c:v>
                </c:pt>
                <c:pt idx="203">
                  <c:v>0.52573704925250442</c:v>
                </c:pt>
                <c:pt idx="204">
                  <c:v>0.82206156792210172</c:v>
                </c:pt>
                <c:pt idx="205">
                  <c:v>0.75514957983542541</c:v>
                </c:pt>
                <c:pt idx="206">
                  <c:v>0.75514957983542552</c:v>
                </c:pt>
                <c:pt idx="207">
                  <c:v>0.67867873630777598</c:v>
                </c:pt>
                <c:pt idx="208">
                  <c:v>0.81250271248114214</c:v>
                </c:pt>
                <c:pt idx="209">
                  <c:v>0.76470843527638488</c:v>
                </c:pt>
                <c:pt idx="210">
                  <c:v>0.82206156792208807</c:v>
                </c:pt>
                <c:pt idx="211">
                  <c:v>0.85073813424496669</c:v>
                </c:pt>
                <c:pt idx="212">
                  <c:v>1.0514740985050091</c:v>
                </c:pt>
                <c:pt idx="213">
                  <c:v>1.0514740985050226</c:v>
                </c:pt>
                <c:pt idx="214">
                  <c:v>1.0705918093869282</c:v>
                </c:pt>
                <c:pt idx="215">
                  <c:v>0.95588554409545412</c:v>
                </c:pt>
                <c:pt idx="216">
                  <c:v>0.99412096585929244</c:v>
                </c:pt>
                <c:pt idx="217">
                  <c:v>0.86029698968591273</c:v>
                </c:pt>
                <c:pt idx="218">
                  <c:v>1.0897095202688472</c:v>
                </c:pt>
                <c:pt idx="219">
                  <c:v>0.97500325497737328</c:v>
                </c:pt>
                <c:pt idx="220">
                  <c:v>0.92720897777260247</c:v>
                </c:pt>
                <c:pt idx="221">
                  <c:v>1.0132386767411981</c:v>
                </c:pt>
                <c:pt idx="222">
                  <c:v>0.76470843527637133</c:v>
                </c:pt>
                <c:pt idx="223">
                  <c:v>1.108827231150753</c:v>
                </c:pt>
                <c:pt idx="224">
                  <c:v>0.85073813424496669</c:v>
                </c:pt>
                <c:pt idx="225">
                  <c:v>0.57353132645727523</c:v>
                </c:pt>
                <c:pt idx="226">
                  <c:v>6.69119880866898E-2</c:v>
                </c:pt>
                <c:pt idx="227">
                  <c:v>9.5588554409541324E-2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F9-4B29-A3C9-DE0D5C54924F}"/>
            </c:ext>
          </c:extLst>
        </c:ser>
        <c:ser>
          <c:idx val="6"/>
          <c:order val="1"/>
          <c:tx>
            <c:v>500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'[1]2(A)'!$CG$4:$CG$162</c:f>
                <c:numCache>
                  <c:formatCode>General</c:formatCode>
                  <c:ptCount val="159"/>
                  <c:pt idx="0">
                    <c:v>0.33275252194413468</c:v>
                  </c:pt>
                  <c:pt idx="1">
                    <c:v>0.55424878321983884</c:v>
                  </c:pt>
                  <c:pt idx="2">
                    <c:v>0.21629220808579014</c:v>
                  </c:pt>
                  <c:pt idx="3">
                    <c:v>0.12166436704825924</c:v>
                  </c:pt>
                  <c:pt idx="4">
                    <c:v>2.703652601072349E-2</c:v>
                  </c:pt>
                  <c:pt idx="5">
                    <c:v>0.3649931011447724</c:v>
                  </c:pt>
                  <c:pt idx="6">
                    <c:v>4.0554789016086099E-2</c:v>
                  </c:pt>
                  <c:pt idx="7">
                    <c:v>0.21629220808579222</c:v>
                  </c:pt>
                  <c:pt idx="8">
                    <c:v>0.24332873409651382</c:v>
                  </c:pt>
                  <c:pt idx="9">
                    <c:v>0.18925568207506713</c:v>
                  </c:pt>
                  <c:pt idx="10">
                    <c:v>0.16221915606434165</c:v>
                  </c:pt>
                  <c:pt idx="11">
                    <c:v>0</c:v>
                  </c:pt>
                  <c:pt idx="12">
                    <c:v>0.10814610404289569</c:v>
                  </c:pt>
                  <c:pt idx="13">
                    <c:v>0.12166436704825735</c:v>
                  </c:pt>
                  <c:pt idx="14">
                    <c:v>2.7036526010725689E-2</c:v>
                  </c:pt>
                  <c:pt idx="15">
                    <c:v>5.4073052021446667E-2</c:v>
                  </c:pt>
                  <c:pt idx="16">
                    <c:v>0.10814610404289585</c:v>
                  </c:pt>
                  <c:pt idx="17">
                    <c:v>0.14870089305898268</c:v>
                  </c:pt>
                  <c:pt idx="18">
                    <c:v>8.1109578032172364E-2</c:v>
                  </c:pt>
                  <c:pt idx="19">
                    <c:v>0.21629220808578759</c:v>
                  </c:pt>
                  <c:pt idx="20">
                    <c:v>1.3518263005364179E-2</c:v>
                  </c:pt>
                  <c:pt idx="21">
                    <c:v>2.7036526010723334E-2</c:v>
                  </c:pt>
                  <c:pt idx="22">
                    <c:v>0</c:v>
                  </c:pt>
                  <c:pt idx="23">
                    <c:v>0.17573741906970752</c:v>
                  </c:pt>
                  <c:pt idx="24">
                    <c:v>1.3518263005364023E-2</c:v>
                  </c:pt>
                  <c:pt idx="25">
                    <c:v>8.1109578032165286E-2</c:v>
                  </c:pt>
                  <c:pt idx="26">
                    <c:v>4.8698183706588758E-15</c:v>
                  </c:pt>
                  <c:pt idx="27">
                    <c:v>4.0554789016087514E-2</c:v>
                  </c:pt>
                  <c:pt idx="28">
                    <c:v>0.12166436704825744</c:v>
                  </c:pt>
                  <c:pt idx="29">
                    <c:v>2.7036526010723178E-2</c:v>
                  </c:pt>
                  <c:pt idx="30">
                    <c:v>0.33795657513404898</c:v>
                  </c:pt>
                  <c:pt idx="31">
                    <c:v>6.7591315026815479E-2</c:v>
                  </c:pt>
                  <c:pt idx="32">
                    <c:v>2.703652601071831E-2</c:v>
                  </c:pt>
                  <c:pt idx="33">
                    <c:v>2.7036526010728201E-2</c:v>
                  </c:pt>
                  <c:pt idx="34">
                    <c:v>2.7036526010718622E-2</c:v>
                  </c:pt>
                  <c:pt idx="35">
                    <c:v>4.0554789016082643E-2</c:v>
                  </c:pt>
                  <c:pt idx="36">
                    <c:v>0.31092004912332166</c:v>
                  </c:pt>
                  <c:pt idx="37">
                    <c:v>1.3518263005364023E-2</c:v>
                  </c:pt>
                  <c:pt idx="38">
                    <c:v>4.0554789016087514E-2</c:v>
                  </c:pt>
                  <c:pt idx="39">
                    <c:v>9.4627841037534022E-2</c:v>
                  </c:pt>
                  <c:pt idx="40">
                    <c:v>5.4073052021446667E-2</c:v>
                  </c:pt>
                  <c:pt idx="41">
                    <c:v>2.703652601072349E-2</c:v>
                  </c:pt>
                  <c:pt idx="42">
                    <c:v>2.7036526010728278E-2</c:v>
                  </c:pt>
                  <c:pt idx="43">
                    <c:v>0</c:v>
                  </c:pt>
                  <c:pt idx="44">
                    <c:v>8.1109578032174945E-2</c:v>
                  </c:pt>
                  <c:pt idx="45">
                    <c:v>2.7036526010723413E-2</c:v>
                  </c:pt>
                  <c:pt idx="46">
                    <c:v>8.1109578032170004E-2</c:v>
                  </c:pt>
                  <c:pt idx="47">
                    <c:v>8.1109578032170004E-2</c:v>
                  </c:pt>
                  <c:pt idx="48">
                    <c:v>8.1109578032174778E-2</c:v>
                  </c:pt>
                  <c:pt idx="49">
                    <c:v>0.175737419069705</c:v>
                  </c:pt>
                  <c:pt idx="50">
                    <c:v>6.7591315026810844E-2</c:v>
                  </c:pt>
                  <c:pt idx="51">
                    <c:v>2.7036526010723413E-2</c:v>
                  </c:pt>
                  <c:pt idx="52">
                    <c:v>1.3518263005359313E-2</c:v>
                  </c:pt>
                  <c:pt idx="53">
                    <c:v>1.3518263005359233E-2</c:v>
                  </c:pt>
                  <c:pt idx="54">
                    <c:v>5.4073052021441879E-2</c:v>
                  </c:pt>
                  <c:pt idx="55">
                    <c:v>9.4627841037529317E-2</c:v>
                  </c:pt>
                  <c:pt idx="56">
                    <c:v>1.3518263005359155E-2</c:v>
                  </c:pt>
                  <c:pt idx="57">
                    <c:v>0.14870089305897072</c:v>
                  </c:pt>
                  <c:pt idx="58">
                    <c:v>1.3518263005368732E-2</c:v>
                  </c:pt>
                  <c:pt idx="59">
                    <c:v>8.1109578032165133E-2</c:v>
                  </c:pt>
                  <c:pt idx="60">
                    <c:v>2.7036526010728201E-2</c:v>
                  </c:pt>
                  <c:pt idx="61">
                    <c:v>4.0554789016077779E-2</c:v>
                  </c:pt>
                  <c:pt idx="62">
                    <c:v>0.10814610404289325</c:v>
                  </c:pt>
                  <c:pt idx="63">
                    <c:v>6.7591315026806056E-2</c:v>
                  </c:pt>
                  <c:pt idx="64">
                    <c:v>2.7036526010728045E-2</c:v>
                  </c:pt>
                  <c:pt idx="65">
                    <c:v>2.7036526010728121E-2</c:v>
                  </c:pt>
                  <c:pt idx="66">
                    <c:v>5.4073052021456319E-2</c:v>
                  </c:pt>
                  <c:pt idx="67">
                    <c:v>0.14870089305899015</c:v>
                  </c:pt>
                  <c:pt idx="68">
                    <c:v>0.12166436704826231</c:v>
                  </c:pt>
                  <c:pt idx="69">
                    <c:v>0.12166436704825256</c:v>
                  </c:pt>
                  <c:pt idx="70">
                    <c:v>5.4073052021456403E-2</c:v>
                  </c:pt>
                  <c:pt idx="71">
                    <c:v>1.3518263005359233E-2</c:v>
                  </c:pt>
                  <c:pt idx="72">
                    <c:v>6.7591315026815563E-2</c:v>
                  </c:pt>
                  <c:pt idx="73">
                    <c:v>9.4627841037543597E-2</c:v>
                  </c:pt>
                  <c:pt idx="74">
                    <c:v>1.3518263005349578E-2</c:v>
                  </c:pt>
                  <c:pt idx="75">
                    <c:v>0.12166436704825273</c:v>
                  </c:pt>
                  <c:pt idx="76">
                    <c:v>5.4073052021446584E-2</c:v>
                  </c:pt>
                  <c:pt idx="77">
                    <c:v>4.0554789016087438E-2</c:v>
                  </c:pt>
                  <c:pt idx="78">
                    <c:v>9.4627841037534091E-2</c:v>
                  </c:pt>
                  <c:pt idx="79">
                    <c:v>4.0554789016097013E-2</c:v>
                  </c:pt>
                  <c:pt idx="80">
                    <c:v>5.4073052021446903E-2</c:v>
                  </c:pt>
                  <c:pt idx="81">
                    <c:v>4.0554789016077855E-2</c:v>
                  </c:pt>
                  <c:pt idx="82">
                    <c:v>1.3518263005359233E-2</c:v>
                  </c:pt>
                  <c:pt idx="83">
                    <c:v>0.18925568207505833</c:v>
                  </c:pt>
                  <c:pt idx="84">
                    <c:v>0.13518263005362205</c:v>
                  </c:pt>
                  <c:pt idx="85">
                    <c:v>0.1487008930589894</c:v>
                  </c:pt>
                  <c:pt idx="86">
                    <c:v>4.0554789016097013E-2</c:v>
                  </c:pt>
                  <c:pt idx="87">
                    <c:v>6.7591315026805973E-2</c:v>
                  </c:pt>
                  <c:pt idx="88">
                    <c:v>0.12166436704825265</c:v>
                  </c:pt>
                  <c:pt idx="89">
                    <c:v>8.1109578032165286E-2</c:v>
                  </c:pt>
                  <c:pt idx="90">
                    <c:v>2.7036526010747356E-2</c:v>
                  </c:pt>
                  <c:pt idx="91">
                    <c:v>0.1757374190697088</c:v>
                  </c:pt>
                  <c:pt idx="92">
                    <c:v>1.351826300536889E-2</c:v>
                  </c:pt>
                  <c:pt idx="93">
                    <c:v>9.4627841037534258E-2</c:v>
                  </c:pt>
                  <c:pt idx="94">
                    <c:v>4.0554789016087438E-2</c:v>
                  </c:pt>
                  <c:pt idx="95">
                    <c:v>0</c:v>
                  </c:pt>
                  <c:pt idx="96">
                    <c:v>0.12166436704825265</c:v>
                  </c:pt>
                  <c:pt idx="97">
                    <c:v>2.7036526010728045E-2</c:v>
                  </c:pt>
                  <c:pt idx="98">
                    <c:v>8.1109578032184368E-2</c:v>
                  </c:pt>
                  <c:pt idx="99">
                    <c:v>9.5775639979710279E-15</c:v>
                  </c:pt>
                  <c:pt idx="100">
                    <c:v>1.3518263005378468E-2</c:v>
                  </c:pt>
                  <c:pt idx="101">
                    <c:v>0.13518263005363101</c:v>
                  </c:pt>
                  <c:pt idx="102">
                    <c:v>0.28388352311259246</c:v>
                  </c:pt>
                  <c:pt idx="103">
                    <c:v>9.4627841037534091E-2</c:v>
                  </c:pt>
                  <c:pt idx="104">
                    <c:v>5.4073052021456319E-2</c:v>
                  </c:pt>
                  <c:pt idx="105">
                    <c:v>9.4993837687661248E-15</c:v>
                  </c:pt>
                  <c:pt idx="106">
                    <c:v>8.1109578032174778E-2</c:v>
                  </c:pt>
                  <c:pt idx="107">
                    <c:v>0.12166436704826222</c:v>
                  </c:pt>
                  <c:pt idx="108">
                    <c:v>5.4073052021446667E-2</c:v>
                  </c:pt>
                  <c:pt idx="109">
                    <c:v>0</c:v>
                  </c:pt>
                  <c:pt idx="110">
                    <c:v>0.1351826300536122</c:v>
                  </c:pt>
                  <c:pt idx="111">
                    <c:v>5.4073052021456243E-2</c:v>
                  </c:pt>
                  <c:pt idx="112">
                    <c:v>6.7591315026796481E-2</c:v>
                  </c:pt>
                  <c:pt idx="113">
                    <c:v>5.4073052021456319E-2</c:v>
                  </c:pt>
                  <c:pt idx="114">
                    <c:v>9.5775639979710279E-15</c:v>
                  </c:pt>
                  <c:pt idx="115">
                    <c:v>1.3518263005359391E-2</c:v>
                  </c:pt>
                  <c:pt idx="116">
                    <c:v>2.703652601073778E-2</c:v>
                  </c:pt>
                  <c:pt idx="117">
                    <c:v>0.16221915606434917</c:v>
                  </c:pt>
                  <c:pt idx="118">
                    <c:v>8.1109578032174778E-2</c:v>
                  </c:pt>
                  <c:pt idx="119">
                    <c:v>0.12166436704824299</c:v>
                  </c:pt>
                  <c:pt idx="120">
                    <c:v>9.462784103751487E-2</c:v>
                  </c:pt>
                  <c:pt idx="121">
                    <c:v>6.7591315026796481E-2</c:v>
                  </c:pt>
                  <c:pt idx="122">
                    <c:v>5.4073052021446744E-2</c:v>
                  </c:pt>
                  <c:pt idx="123">
                    <c:v>2.7036526010718546E-2</c:v>
                  </c:pt>
                  <c:pt idx="124">
                    <c:v>1.3518263005388123E-2</c:v>
                  </c:pt>
                  <c:pt idx="125">
                    <c:v>5.4073052021437008E-2</c:v>
                  </c:pt>
                  <c:pt idx="126">
                    <c:v>9.4627841037543681E-2</c:v>
                  </c:pt>
                  <c:pt idx="127">
                    <c:v>0.13518263005361189</c:v>
                  </c:pt>
                  <c:pt idx="128">
                    <c:v>2.7036526010718546E-2</c:v>
                  </c:pt>
                  <c:pt idx="129">
                    <c:v>8.1109578032174945E-2</c:v>
                  </c:pt>
                  <c:pt idx="130">
                    <c:v>4.0554789016087438E-2</c:v>
                  </c:pt>
                  <c:pt idx="131">
                    <c:v>6.7591315026825222E-2</c:v>
                  </c:pt>
                  <c:pt idx="132">
                    <c:v>5.4073052021417933E-2</c:v>
                  </c:pt>
                  <c:pt idx="133">
                    <c:v>4.0554789016087438E-2</c:v>
                  </c:pt>
                  <c:pt idx="134">
                    <c:v>6.7591315026825222E-2</c:v>
                  </c:pt>
                  <c:pt idx="135">
                    <c:v>1.351826300536889E-2</c:v>
                  </c:pt>
                  <c:pt idx="136">
                    <c:v>4.0554789016087438E-2</c:v>
                  </c:pt>
                  <c:pt idx="137">
                    <c:v>4.0554789016068279E-2</c:v>
                  </c:pt>
                  <c:pt idx="138">
                    <c:v>0.21629220808578709</c:v>
                  </c:pt>
                  <c:pt idx="139">
                    <c:v>6.7591315026806056E-2</c:v>
                  </c:pt>
                  <c:pt idx="140">
                    <c:v>0.13518263005361172</c:v>
                  </c:pt>
                  <c:pt idx="141">
                    <c:v>1.3518263005349656E-2</c:v>
                  </c:pt>
                  <c:pt idx="142">
                    <c:v>0.21629220808580504</c:v>
                  </c:pt>
                  <c:pt idx="143">
                    <c:v>4.0554789016087438E-2</c:v>
                  </c:pt>
                  <c:pt idx="144">
                    <c:v>0.27036526010724327</c:v>
                  </c:pt>
                  <c:pt idx="145">
                    <c:v>0.148700893059</c:v>
                  </c:pt>
                  <c:pt idx="146">
                    <c:v>1.3518263005349734E-2</c:v>
                  </c:pt>
                  <c:pt idx="147">
                    <c:v>0.22981047109115604</c:v>
                  </c:pt>
                  <c:pt idx="148">
                    <c:v>0.28388352311261128</c:v>
                  </c:pt>
                  <c:pt idx="149">
                    <c:v>2.703652601073778E-2</c:v>
                  </c:pt>
                  <c:pt idx="150">
                    <c:v>1.351826300536889E-2</c:v>
                  </c:pt>
                  <c:pt idx="151">
                    <c:v>9.4627841037524599E-2</c:v>
                  </c:pt>
                  <c:pt idx="152">
                    <c:v>0</c:v>
                  </c:pt>
                  <c:pt idx="153">
                    <c:v>0.20277394508043703</c:v>
                  </c:pt>
                  <c:pt idx="154">
                    <c:v>0.25684699710187386</c:v>
                  </c:pt>
                  <c:pt idx="155">
                    <c:v>2.7036526010718622E-2</c:v>
                  </c:pt>
                  <c:pt idx="156">
                    <c:v>4.0554789016087354E-2</c:v>
                  </c:pt>
                  <c:pt idx="157">
                    <c:v>0.39307043779347844</c:v>
                  </c:pt>
                  <c:pt idx="158">
                    <c:v>0.38266846905784735</c:v>
                  </c:pt>
                </c:numCache>
              </c:numRef>
            </c:plus>
            <c:minus>
              <c:numRef>
                <c:f>'[1]2(A)'!$CG$4:$CG$162</c:f>
                <c:numCache>
                  <c:formatCode>General</c:formatCode>
                  <c:ptCount val="159"/>
                  <c:pt idx="0">
                    <c:v>0.33275252194413468</c:v>
                  </c:pt>
                  <c:pt idx="1">
                    <c:v>0.55424878321983884</c:v>
                  </c:pt>
                  <c:pt idx="2">
                    <c:v>0.21629220808579014</c:v>
                  </c:pt>
                  <c:pt idx="3">
                    <c:v>0.12166436704825924</c:v>
                  </c:pt>
                  <c:pt idx="4">
                    <c:v>2.703652601072349E-2</c:v>
                  </c:pt>
                  <c:pt idx="5">
                    <c:v>0.3649931011447724</c:v>
                  </c:pt>
                  <c:pt idx="6">
                    <c:v>4.0554789016086099E-2</c:v>
                  </c:pt>
                  <c:pt idx="7">
                    <c:v>0.21629220808579222</c:v>
                  </c:pt>
                  <c:pt idx="8">
                    <c:v>0.24332873409651382</c:v>
                  </c:pt>
                  <c:pt idx="9">
                    <c:v>0.18925568207506713</c:v>
                  </c:pt>
                  <c:pt idx="10">
                    <c:v>0.16221915606434165</c:v>
                  </c:pt>
                  <c:pt idx="11">
                    <c:v>0</c:v>
                  </c:pt>
                  <c:pt idx="12">
                    <c:v>0.10814610404289569</c:v>
                  </c:pt>
                  <c:pt idx="13">
                    <c:v>0.12166436704825735</c:v>
                  </c:pt>
                  <c:pt idx="14">
                    <c:v>2.7036526010725689E-2</c:v>
                  </c:pt>
                  <c:pt idx="15">
                    <c:v>5.4073052021446667E-2</c:v>
                  </c:pt>
                  <c:pt idx="16">
                    <c:v>0.10814610404289585</c:v>
                  </c:pt>
                  <c:pt idx="17">
                    <c:v>0.14870089305898268</c:v>
                  </c:pt>
                  <c:pt idx="18">
                    <c:v>8.1109578032172364E-2</c:v>
                  </c:pt>
                  <c:pt idx="19">
                    <c:v>0.21629220808578759</c:v>
                  </c:pt>
                  <c:pt idx="20">
                    <c:v>1.3518263005364179E-2</c:v>
                  </c:pt>
                  <c:pt idx="21">
                    <c:v>2.7036526010723334E-2</c:v>
                  </c:pt>
                  <c:pt idx="22">
                    <c:v>0</c:v>
                  </c:pt>
                  <c:pt idx="23">
                    <c:v>0.17573741906970752</c:v>
                  </c:pt>
                  <c:pt idx="24">
                    <c:v>1.3518263005364023E-2</c:v>
                  </c:pt>
                  <c:pt idx="25">
                    <c:v>8.1109578032165286E-2</c:v>
                  </c:pt>
                  <c:pt idx="26">
                    <c:v>4.8698183706588758E-15</c:v>
                  </c:pt>
                  <c:pt idx="27">
                    <c:v>4.0554789016087514E-2</c:v>
                  </c:pt>
                  <c:pt idx="28">
                    <c:v>0.12166436704825744</c:v>
                  </c:pt>
                  <c:pt idx="29">
                    <c:v>2.7036526010723178E-2</c:v>
                  </c:pt>
                  <c:pt idx="30">
                    <c:v>0.33795657513404898</c:v>
                  </c:pt>
                  <c:pt idx="31">
                    <c:v>6.7591315026815479E-2</c:v>
                  </c:pt>
                  <c:pt idx="32">
                    <c:v>2.703652601071831E-2</c:v>
                  </c:pt>
                  <c:pt idx="33">
                    <c:v>2.7036526010728201E-2</c:v>
                  </c:pt>
                  <c:pt idx="34">
                    <c:v>2.7036526010718622E-2</c:v>
                  </c:pt>
                  <c:pt idx="35">
                    <c:v>4.0554789016082643E-2</c:v>
                  </c:pt>
                  <c:pt idx="36">
                    <c:v>0.31092004912332166</c:v>
                  </c:pt>
                  <c:pt idx="37">
                    <c:v>1.3518263005364023E-2</c:v>
                  </c:pt>
                  <c:pt idx="38">
                    <c:v>4.0554789016087514E-2</c:v>
                  </c:pt>
                  <c:pt idx="39">
                    <c:v>9.4627841037534022E-2</c:v>
                  </c:pt>
                  <c:pt idx="40">
                    <c:v>5.4073052021446667E-2</c:v>
                  </c:pt>
                  <c:pt idx="41">
                    <c:v>2.703652601072349E-2</c:v>
                  </c:pt>
                  <c:pt idx="42">
                    <c:v>2.7036526010728278E-2</c:v>
                  </c:pt>
                  <c:pt idx="43">
                    <c:v>0</c:v>
                  </c:pt>
                  <c:pt idx="44">
                    <c:v>8.1109578032174945E-2</c:v>
                  </c:pt>
                  <c:pt idx="45">
                    <c:v>2.7036526010723413E-2</c:v>
                  </c:pt>
                  <c:pt idx="46">
                    <c:v>8.1109578032170004E-2</c:v>
                  </c:pt>
                  <c:pt idx="47">
                    <c:v>8.1109578032170004E-2</c:v>
                  </c:pt>
                  <c:pt idx="48">
                    <c:v>8.1109578032174778E-2</c:v>
                  </c:pt>
                  <c:pt idx="49">
                    <c:v>0.175737419069705</c:v>
                  </c:pt>
                  <c:pt idx="50">
                    <c:v>6.7591315026810844E-2</c:v>
                  </c:pt>
                  <c:pt idx="51">
                    <c:v>2.7036526010723413E-2</c:v>
                  </c:pt>
                  <c:pt idx="52">
                    <c:v>1.3518263005359313E-2</c:v>
                  </c:pt>
                  <c:pt idx="53">
                    <c:v>1.3518263005359233E-2</c:v>
                  </c:pt>
                  <c:pt idx="54">
                    <c:v>5.4073052021441879E-2</c:v>
                  </c:pt>
                  <c:pt idx="55">
                    <c:v>9.4627841037529317E-2</c:v>
                  </c:pt>
                  <c:pt idx="56">
                    <c:v>1.3518263005359155E-2</c:v>
                  </c:pt>
                  <c:pt idx="57">
                    <c:v>0.14870089305897072</c:v>
                  </c:pt>
                  <c:pt idx="58">
                    <c:v>1.3518263005368732E-2</c:v>
                  </c:pt>
                  <c:pt idx="59">
                    <c:v>8.1109578032165133E-2</c:v>
                  </c:pt>
                  <c:pt idx="60">
                    <c:v>2.7036526010728201E-2</c:v>
                  </c:pt>
                  <c:pt idx="61">
                    <c:v>4.0554789016077779E-2</c:v>
                  </c:pt>
                  <c:pt idx="62">
                    <c:v>0.10814610404289325</c:v>
                  </c:pt>
                  <c:pt idx="63">
                    <c:v>6.7591315026806056E-2</c:v>
                  </c:pt>
                  <c:pt idx="64">
                    <c:v>2.7036526010728045E-2</c:v>
                  </c:pt>
                  <c:pt idx="65">
                    <c:v>2.7036526010728121E-2</c:v>
                  </c:pt>
                  <c:pt idx="66">
                    <c:v>5.4073052021456319E-2</c:v>
                  </c:pt>
                  <c:pt idx="67">
                    <c:v>0.14870089305899015</c:v>
                  </c:pt>
                  <c:pt idx="68">
                    <c:v>0.12166436704826231</c:v>
                  </c:pt>
                  <c:pt idx="69">
                    <c:v>0.12166436704825256</c:v>
                  </c:pt>
                  <c:pt idx="70">
                    <c:v>5.4073052021456403E-2</c:v>
                  </c:pt>
                  <c:pt idx="71">
                    <c:v>1.3518263005359233E-2</c:v>
                  </c:pt>
                  <c:pt idx="72">
                    <c:v>6.7591315026815563E-2</c:v>
                  </c:pt>
                  <c:pt idx="73">
                    <c:v>9.4627841037543597E-2</c:v>
                  </c:pt>
                  <c:pt idx="74">
                    <c:v>1.3518263005349578E-2</c:v>
                  </c:pt>
                  <c:pt idx="75">
                    <c:v>0.12166436704825273</c:v>
                  </c:pt>
                  <c:pt idx="76">
                    <c:v>5.4073052021446584E-2</c:v>
                  </c:pt>
                  <c:pt idx="77">
                    <c:v>4.0554789016087438E-2</c:v>
                  </c:pt>
                  <c:pt idx="78">
                    <c:v>9.4627841037534091E-2</c:v>
                  </c:pt>
                  <c:pt idx="79">
                    <c:v>4.0554789016097013E-2</c:v>
                  </c:pt>
                  <c:pt idx="80">
                    <c:v>5.4073052021446903E-2</c:v>
                  </c:pt>
                  <c:pt idx="81">
                    <c:v>4.0554789016077855E-2</c:v>
                  </c:pt>
                  <c:pt idx="82">
                    <c:v>1.3518263005359233E-2</c:v>
                  </c:pt>
                  <c:pt idx="83">
                    <c:v>0.18925568207505833</c:v>
                  </c:pt>
                  <c:pt idx="84">
                    <c:v>0.13518263005362205</c:v>
                  </c:pt>
                  <c:pt idx="85">
                    <c:v>0.1487008930589894</c:v>
                  </c:pt>
                  <c:pt idx="86">
                    <c:v>4.0554789016097013E-2</c:v>
                  </c:pt>
                  <c:pt idx="87">
                    <c:v>6.7591315026805973E-2</c:v>
                  </c:pt>
                  <c:pt idx="88">
                    <c:v>0.12166436704825265</c:v>
                  </c:pt>
                  <c:pt idx="89">
                    <c:v>8.1109578032165286E-2</c:v>
                  </c:pt>
                  <c:pt idx="90">
                    <c:v>2.7036526010747356E-2</c:v>
                  </c:pt>
                  <c:pt idx="91">
                    <c:v>0.1757374190697088</c:v>
                  </c:pt>
                  <c:pt idx="92">
                    <c:v>1.351826300536889E-2</c:v>
                  </c:pt>
                  <c:pt idx="93">
                    <c:v>9.4627841037534258E-2</c:v>
                  </c:pt>
                  <c:pt idx="94">
                    <c:v>4.0554789016087438E-2</c:v>
                  </c:pt>
                  <c:pt idx="95">
                    <c:v>0</c:v>
                  </c:pt>
                  <c:pt idx="96">
                    <c:v>0.12166436704825265</c:v>
                  </c:pt>
                  <c:pt idx="97">
                    <c:v>2.7036526010728045E-2</c:v>
                  </c:pt>
                  <c:pt idx="98">
                    <c:v>8.1109578032184368E-2</c:v>
                  </c:pt>
                  <c:pt idx="99">
                    <c:v>9.5775639979710279E-15</c:v>
                  </c:pt>
                  <c:pt idx="100">
                    <c:v>1.3518263005378468E-2</c:v>
                  </c:pt>
                  <c:pt idx="101">
                    <c:v>0.13518263005363101</c:v>
                  </c:pt>
                  <c:pt idx="102">
                    <c:v>0.28388352311259246</c:v>
                  </c:pt>
                  <c:pt idx="103">
                    <c:v>9.4627841037534091E-2</c:v>
                  </c:pt>
                  <c:pt idx="104">
                    <c:v>5.4073052021456319E-2</c:v>
                  </c:pt>
                  <c:pt idx="105">
                    <c:v>9.4993837687661248E-15</c:v>
                  </c:pt>
                  <c:pt idx="106">
                    <c:v>8.1109578032174778E-2</c:v>
                  </c:pt>
                  <c:pt idx="107">
                    <c:v>0.12166436704826222</c:v>
                  </c:pt>
                  <c:pt idx="108">
                    <c:v>5.4073052021446667E-2</c:v>
                  </c:pt>
                  <c:pt idx="109">
                    <c:v>0</c:v>
                  </c:pt>
                  <c:pt idx="110">
                    <c:v>0.1351826300536122</c:v>
                  </c:pt>
                  <c:pt idx="111">
                    <c:v>5.4073052021456243E-2</c:v>
                  </c:pt>
                  <c:pt idx="112">
                    <c:v>6.7591315026796481E-2</c:v>
                  </c:pt>
                  <c:pt idx="113">
                    <c:v>5.4073052021456319E-2</c:v>
                  </c:pt>
                  <c:pt idx="114">
                    <c:v>9.5775639979710279E-15</c:v>
                  </c:pt>
                  <c:pt idx="115">
                    <c:v>1.3518263005359391E-2</c:v>
                  </c:pt>
                  <c:pt idx="116">
                    <c:v>2.703652601073778E-2</c:v>
                  </c:pt>
                  <c:pt idx="117">
                    <c:v>0.16221915606434917</c:v>
                  </c:pt>
                  <c:pt idx="118">
                    <c:v>8.1109578032174778E-2</c:v>
                  </c:pt>
                  <c:pt idx="119">
                    <c:v>0.12166436704824299</c:v>
                  </c:pt>
                  <c:pt idx="120">
                    <c:v>9.462784103751487E-2</c:v>
                  </c:pt>
                  <c:pt idx="121">
                    <c:v>6.7591315026796481E-2</c:v>
                  </c:pt>
                  <c:pt idx="122">
                    <c:v>5.4073052021446744E-2</c:v>
                  </c:pt>
                  <c:pt idx="123">
                    <c:v>2.7036526010718546E-2</c:v>
                  </c:pt>
                  <c:pt idx="124">
                    <c:v>1.3518263005388123E-2</c:v>
                  </c:pt>
                  <c:pt idx="125">
                    <c:v>5.4073052021437008E-2</c:v>
                  </c:pt>
                  <c:pt idx="126">
                    <c:v>9.4627841037543681E-2</c:v>
                  </c:pt>
                  <c:pt idx="127">
                    <c:v>0.13518263005361189</c:v>
                  </c:pt>
                  <c:pt idx="128">
                    <c:v>2.7036526010718546E-2</c:v>
                  </c:pt>
                  <c:pt idx="129">
                    <c:v>8.1109578032174945E-2</c:v>
                  </c:pt>
                  <c:pt idx="130">
                    <c:v>4.0554789016087438E-2</c:v>
                  </c:pt>
                  <c:pt idx="131">
                    <c:v>6.7591315026825222E-2</c:v>
                  </c:pt>
                  <c:pt idx="132">
                    <c:v>5.4073052021417933E-2</c:v>
                  </c:pt>
                  <c:pt idx="133">
                    <c:v>4.0554789016087438E-2</c:v>
                  </c:pt>
                  <c:pt idx="134">
                    <c:v>6.7591315026825222E-2</c:v>
                  </c:pt>
                  <c:pt idx="135">
                    <c:v>1.351826300536889E-2</c:v>
                  </c:pt>
                  <c:pt idx="136">
                    <c:v>4.0554789016087438E-2</c:v>
                  </c:pt>
                  <c:pt idx="137">
                    <c:v>4.0554789016068279E-2</c:v>
                  </c:pt>
                  <c:pt idx="138">
                    <c:v>0.21629220808578709</c:v>
                  </c:pt>
                  <c:pt idx="139">
                    <c:v>6.7591315026806056E-2</c:v>
                  </c:pt>
                  <c:pt idx="140">
                    <c:v>0.13518263005361172</c:v>
                  </c:pt>
                  <c:pt idx="141">
                    <c:v>1.3518263005349656E-2</c:v>
                  </c:pt>
                  <c:pt idx="142">
                    <c:v>0.21629220808580504</c:v>
                  </c:pt>
                  <c:pt idx="143">
                    <c:v>4.0554789016087438E-2</c:v>
                  </c:pt>
                  <c:pt idx="144">
                    <c:v>0.27036526010724327</c:v>
                  </c:pt>
                  <c:pt idx="145">
                    <c:v>0.148700893059</c:v>
                  </c:pt>
                  <c:pt idx="146">
                    <c:v>1.3518263005349734E-2</c:v>
                  </c:pt>
                  <c:pt idx="147">
                    <c:v>0.22981047109115604</c:v>
                  </c:pt>
                  <c:pt idx="148">
                    <c:v>0.28388352311261128</c:v>
                  </c:pt>
                  <c:pt idx="149">
                    <c:v>2.703652601073778E-2</c:v>
                  </c:pt>
                  <c:pt idx="150">
                    <c:v>1.351826300536889E-2</c:v>
                  </c:pt>
                  <c:pt idx="151">
                    <c:v>9.4627841037524599E-2</c:v>
                  </c:pt>
                  <c:pt idx="152">
                    <c:v>0</c:v>
                  </c:pt>
                  <c:pt idx="153">
                    <c:v>0.20277394508043703</c:v>
                  </c:pt>
                  <c:pt idx="154">
                    <c:v>0.25684699710187386</c:v>
                  </c:pt>
                  <c:pt idx="155">
                    <c:v>2.7036526010718622E-2</c:v>
                  </c:pt>
                  <c:pt idx="156">
                    <c:v>4.0554789016087354E-2</c:v>
                  </c:pt>
                  <c:pt idx="157">
                    <c:v>0.39307043779347844</c:v>
                  </c:pt>
                  <c:pt idx="158">
                    <c:v>0.38266846905784735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'[1]2(A)'!$CC$4:$CC$162</c:f>
              <c:numCache>
                <c:formatCode>General</c:formatCode>
                <c:ptCount val="159"/>
                <c:pt idx="0">
                  <c:v>0.89275160355653949</c:v>
                </c:pt>
                <c:pt idx="1">
                  <c:v>0.89418676074830905</c:v>
                </c:pt>
                <c:pt idx="2">
                  <c:v>0.89579620371967361</c:v>
                </c:pt>
                <c:pt idx="3">
                  <c:v>0.89707308195590407</c:v>
                </c:pt>
                <c:pt idx="4">
                  <c:v>0.8981168990222026</c:v>
                </c:pt>
                <c:pt idx="5">
                  <c:v>0.8991808254112118</c:v>
                </c:pt>
                <c:pt idx="6">
                  <c:v>0.90027125037323941</c:v>
                </c:pt>
                <c:pt idx="7">
                  <c:v>0.90112003529126783</c:v>
                </c:pt>
                <c:pt idx="8">
                  <c:v>0.90204405610910887</c:v>
                </c:pt>
                <c:pt idx="9">
                  <c:v>0.9030154075226029</c:v>
                </c:pt>
                <c:pt idx="10">
                  <c:v>0.90397039172687532</c:v>
                </c:pt>
                <c:pt idx="11">
                  <c:v>0.90495273964196876</c:v>
                </c:pt>
                <c:pt idx="12">
                  <c:v>0.90587265537482131</c:v>
                </c:pt>
                <c:pt idx="13">
                  <c:v>0.9067834917944847</c:v>
                </c:pt>
                <c:pt idx="14">
                  <c:v>0.90768210131892646</c:v>
                </c:pt>
                <c:pt idx="15">
                  <c:v>0.90859935242390666</c:v>
                </c:pt>
                <c:pt idx="16">
                  <c:v>0.90957752379240331</c:v>
                </c:pt>
                <c:pt idx="17">
                  <c:v>0.91045702209186063</c:v>
                </c:pt>
                <c:pt idx="18">
                  <c:v>0.91144843674015963</c:v>
                </c:pt>
                <c:pt idx="19">
                  <c:v>0.91236887172647618</c:v>
                </c:pt>
                <c:pt idx="20">
                  <c:v>0.91334868455265739</c:v>
                </c:pt>
                <c:pt idx="21">
                  <c:v>0.91425380815418955</c:v>
                </c:pt>
                <c:pt idx="22">
                  <c:v>0.91526908542235352</c:v>
                </c:pt>
                <c:pt idx="23">
                  <c:v>0.91624655219217332</c:v>
                </c:pt>
                <c:pt idx="24">
                  <c:v>0.9171643801971735</c:v>
                </c:pt>
                <c:pt idx="25">
                  <c:v>0.91806206397469059</c:v>
                </c:pt>
                <c:pt idx="26">
                  <c:v>0.91896833392253252</c:v>
                </c:pt>
                <c:pt idx="27">
                  <c:v>0.91990185200998287</c:v>
                </c:pt>
                <c:pt idx="28">
                  <c:v>0.92071940456097445</c:v>
                </c:pt>
                <c:pt idx="29">
                  <c:v>0.92174581209913509</c:v>
                </c:pt>
                <c:pt idx="30">
                  <c:v>0.92255927102303192</c:v>
                </c:pt>
                <c:pt idx="31">
                  <c:v>0.92346260450582351</c:v>
                </c:pt>
                <c:pt idx="32">
                  <c:v>0.92436917909737715</c:v>
                </c:pt>
                <c:pt idx="33">
                  <c:v>0.92534708643074182</c:v>
                </c:pt>
                <c:pt idx="34">
                  <c:v>0.92629087323916848</c:v>
                </c:pt>
                <c:pt idx="35">
                  <c:v>0.92718014814044292</c:v>
                </c:pt>
                <c:pt idx="36">
                  <c:v>0.92820586339947164</c:v>
                </c:pt>
                <c:pt idx="37">
                  <c:v>0.92911572407275966</c:v>
                </c:pt>
                <c:pt idx="38">
                  <c:v>0.93010383999038293</c:v>
                </c:pt>
                <c:pt idx="39">
                  <c:v>0.93100387320749611</c:v>
                </c:pt>
                <c:pt idx="40">
                  <c:v>0.93191571529703499</c:v>
                </c:pt>
                <c:pt idx="41">
                  <c:v>0.93287647336513779</c:v>
                </c:pt>
                <c:pt idx="42">
                  <c:v>0.93377728957839257</c:v>
                </c:pt>
                <c:pt idx="43">
                  <c:v>0.93471639348488988</c:v>
                </c:pt>
                <c:pt idx="44">
                  <c:v>0.93557120440329955</c:v>
                </c:pt>
                <c:pt idx="45">
                  <c:v>0.93647611369475603</c:v>
                </c:pt>
                <c:pt idx="46">
                  <c:v>0.93731545950703765</c:v>
                </c:pt>
                <c:pt idx="47">
                  <c:v>0.93823424609858164</c:v>
                </c:pt>
                <c:pt idx="48">
                  <c:v>0.93918063639822869</c:v>
                </c:pt>
                <c:pt idx="49">
                  <c:v>0.94009784051364131</c:v>
                </c:pt>
                <c:pt idx="50">
                  <c:v>0.94110664025989377</c:v>
                </c:pt>
                <c:pt idx="51">
                  <c:v>0.94203369480756582</c:v>
                </c:pt>
                <c:pt idx="52">
                  <c:v>0.94301438866143017</c:v>
                </c:pt>
                <c:pt idx="53">
                  <c:v>0.94392179882523153</c:v>
                </c:pt>
                <c:pt idx="54">
                  <c:v>0.94488737074138673</c:v>
                </c:pt>
                <c:pt idx="55">
                  <c:v>0.94572714164384974</c:v>
                </c:pt>
                <c:pt idx="56">
                  <c:v>0.94667989104527916</c:v>
                </c:pt>
                <c:pt idx="57">
                  <c:v>0.94760627169675271</c:v>
                </c:pt>
                <c:pt idx="58">
                  <c:v>0.94855416385029045</c:v>
                </c:pt>
                <c:pt idx="59">
                  <c:v>0.94940479013072143</c:v>
                </c:pt>
                <c:pt idx="60">
                  <c:v>0.95042316118412962</c:v>
                </c:pt>
                <c:pt idx="61">
                  <c:v>0.9513602052837149</c:v>
                </c:pt>
                <c:pt idx="62">
                  <c:v>0.95227137319890098</c:v>
                </c:pt>
                <c:pt idx="63">
                  <c:v>0.95319466993023316</c:v>
                </c:pt>
                <c:pt idx="64">
                  <c:v>0.95416822230318976</c:v>
                </c:pt>
                <c:pt idx="65">
                  <c:v>0.95508461941364375</c:v>
                </c:pt>
                <c:pt idx="66">
                  <c:v>0.95598298856678954</c:v>
                </c:pt>
                <c:pt idx="67">
                  <c:v>0.95688155796962315</c:v>
                </c:pt>
                <c:pt idx="68">
                  <c:v>0.95779556567995283</c:v>
                </c:pt>
                <c:pt idx="69">
                  <c:v>0.95871465906094766</c:v>
                </c:pt>
                <c:pt idx="70">
                  <c:v>0.95964433350322997</c:v>
                </c:pt>
                <c:pt idx="71">
                  <c:v>0.96057827550526942</c:v>
                </c:pt>
                <c:pt idx="72">
                  <c:v>0.96144220478843112</c:v>
                </c:pt>
                <c:pt idx="73">
                  <c:v>0.96240503947182288</c:v>
                </c:pt>
                <c:pt idx="74">
                  <c:v>0.96340251316665304</c:v>
                </c:pt>
                <c:pt idx="75">
                  <c:v>0.964292082062431</c:v>
                </c:pt>
                <c:pt idx="76">
                  <c:v>0.96528452488365735</c:v>
                </c:pt>
                <c:pt idx="77">
                  <c:v>0.96619419553691333</c:v>
                </c:pt>
                <c:pt idx="78">
                  <c:v>0.96709019648372174</c:v>
                </c:pt>
                <c:pt idx="79">
                  <c:v>0.96801710667985796</c:v>
                </c:pt>
                <c:pt idx="80">
                  <c:v>0.96896739754348415</c:v>
                </c:pt>
                <c:pt idx="81">
                  <c:v>0.96984557704062246</c:v>
                </c:pt>
                <c:pt idx="82">
                  <c:v>0.97078125693344897</c:v>
                </c:pt>
                <c:pt idx="83">
                  <c:v>0.97155926424212868</c:v>
                </c:pt>
                <c:pt idx="84">
                  <c:v>0.97236355507828631</c:v>
                </c:pt>
                <c:pt idx="85">
                  <c:v>0.9732680852687241</c:v>
                </c:pt>
                <c:pt idx="86">
                  <c:v>0.97421446156496261</c:v>
                </c:pt>
                <c:pt idx="87">
                  <c:v>0.97514737092128256</c:v>
                </c:pt>
                <c:pt idx="88">
                  <c:v>0.97601454102028162</c:v>
                </c:pt>
                <c:pt idx="89">
                  <c:v>0.97693524626265182</c:v>
                </c:pt>
                <c:pt idx="90">
                  <c:v>0.97796176200926466</c:v>
                </c:pt>
                <c:pt idx="91">
                  <c:v>0.97898306793254597</c:v>
                </c:pt>
                <c:pt idx="92">
                  <c:v>0.9798634127080772</c:v>
                </c:pt>
                <c:pt idx="93">
                  <c:v>0.98079831977350351</c:v>
                </c:pt>
                <c:pt idx="94">
                  <c:v>0.98172114854728532</c:v>
                </c:pt>
                <c:pt idx="95">
                  <c:v>0.98262998305998595</c:v>
                </c:pt>
                <c:pt idx="96">
                  <c:v>0.98353687947962887</c:v>
                </c:pt>
                <c:pt idx="97">
                  <c:v>0.98438932016252689</c:v>
                </c:pt>
                <c:pt idx="98">
                  <c:v>0.98542322144069694</c:v>
                </c:pt>
                <c:pt idx="99">
                  <c:v>0.98634513046728922</c:v>
                </c:pt>
                <c:pt idx="100">
                  <c:v>0.98723725865925505</c:v>
                </c:pt>
                <c:pt idx="101">
                  <c:v>0.98822469729901941</c:v>
                </c:pt>
                <c:pt idx="102">
                  <c:v>0.98902987460904324</c:v>
                </c:pt>
                <c:pt idx="103">
                  <c:v>0.98987244473509706</c:v>
                </c:pt>
                <c:pt idx="104">
                  <c:v>0.99072321590325196</c:v>
                </c:pt>
                <c:pt idx="105">
                  <c:v>0.99166586524270739</c:v>
                </c:pt>
                <c:pt idx="106">
                  <c:v>0.99258293738716641</c:v>
                </c:pt>
                <c:pt idx="107">
                  <c:v>0.99349514526716098</c:v>
                </c:pt>
                <c:pt idx="108">
                  <c:v>0.99437758601453496</c:v>
                </c:pt>
                <c:pt idx="109">
                  <c:v>0.99530080587754721</c:v>
                </c:pt>
                <c:pt idx="110">
                  <c:v>0.99616684992886406</c:v>
                </c:pt>
                <c:pt idx="111">
                  <c:v>0.99707809229230437</c:v>
                </c:pt>
                <c:pt idx="112">
                  <c:v>0.99810316434862234</c:v>
                </c:pt>
                <c:pt idx="113">
                  <c:v>0.99907347006016178</c:v>
                </c:pt>
                <c:pt idx="114">
                  <c:v>0.99998631724916609</c:v>
                </c:pt>
                <c:pt idx="115">
                  <c:v>1.0010352726759568</c:v>
                </c:pt>
                <c:pt idx="116">
                  <c:v>1.0020522990330107</c:v>
                </c:pt>
                <c:pt idx="117">
                  <c:v>1.0029854704928152</c:v>
                </c:pt>
                <c:pt idx="118">
                  <c:v>1.0038628070867071</c:v>
                </c:pt>
                <c:pt idx="119">
                  <c:v>1.00479973189498</c:v>
                </c:pt>
                <c:pt idx="120">
                  <c:v>1.0057551942649943</c:v>
                </c:pt>
                <c:pt idx="121">
                  <c:v>1.0068085631567416</c:v>
                </c:pt>
                <c:pt idx="122">
                  <c:v>1.0077761584996503</c:v>
                </c:pt>
                <c:pt idx="123">
                  <c:v>1.0086436336452382</c:v>
                </c:pt>
                <c:pt idx="124">
                  <c:v>1.0096192148169774</c:v>
                </c:pt>
                <c:pt idx="125">
                  <c:v>1.0105529599107952</c:v>
                </c:pt>
                <c:pt idx="126">
                  <c:v>1.0114365219528003</c:v>
                </c:pt>
                <c:pt idx="127">
                  <c:v>1.0124643984927348</c:v>
                </c:pt>
                <c:pt idx="128">
                  <c:v>1.0133572423885524</c:v>
                </c:pt>
                <c:pt idx="129">
                  <c:v>1.014377001460391</c:v>
                </c:pt>
                <c:pt idx="130">
                  <c:v>1.0152638280997728</c:v>
                </c:pt>
                <c:pt idx="131">
                  <c:v>1.0162559421910173</c:v>
                </c:pt>
                <c:pt idx="132">
                  <c:v>1.0171387760469346</c:v>
                </c:pt>
                <c:pt idx="133">
                  <c:v>1.0180125852782882</c:v>
                </c:pt>
                <c:pt idx="134">
                  <c:v>1.0190352189118872</c:v>
                </c:pt>
                <c:pt idx="135">
                  <c:v>1.0199321478223897</c:v>
                </c:pt>
                <c:pt idx="136">
                  <c:v>1.0208360725567716</c:v>
                </c:pt>
                <c:pt idx="137">
                  <c:v>1.0217154107635731</c:v>
                </c:pt>
                <c:pt idx="138">
                  <c:v>1.0227272535731693</c:v>
                </c:pt>
                <c:pt idx="139">
                  <c:v>1.0237825864543204</c:v>
                </c:pt>
                <c:pt idx="140">
                  <c:v>1.0248316758860834</c:v>
                </c:pt>
                <c:pt idx="141">
                  <c:v>1.0258470467225413</c:v>
                </c:pt>
                <c:pt idx="142">
                  <c:v>1.026979596549654</c:v>
                </c:pt>
                <c:pt idx="143">
                  <c:v>1.0280479163452931</c:v>
                </c:pt>
                <c:pt idx="144">
                  <c:v>1.0292785428004474</c:v>
                </c:pt>
                <c:pt idx="145">
                  <c:v>1.0306776415722585</c:v>
                </c:pt>
                <c:pt idx="146">
                  <c:v>1.0320281326841383</c:v>
                </c:pt>
                <c:pt idx="147">
                  <c:v>1.0332749217596255</c:v>
                </c:pt>
                <c:pt idx="148">
                  <c:v>1.0348172439773853</c:v>
                </c:pt>
                <c:pt idx="149">
                  <c:v>1.0359182285013804</c:v>
                </c:pt>
                <c:pt idx="150">
                  <c:v>1.03726226074274</c:v>
                </c:pt>
                <c:pt idx="151">
                  <c:v>1.0385431631033559</c:v>
                </c:pt>
                <c:pt idx="152">
                  <c:v>1.0397881891666356</c:v>
                </c:pt>
                <c:pt idx="153">
                  <c:v>1.0409795258849541</c:v>
                </c:pt>
                <c:pt idx="154">
                  <c:v>1.0421537625089827</c:v>
                </c:pt>
                <c:pt idx="155">
                  <c:v>1.0435172410606901</c:v>
                </c:pt>
                <c:pt idx="156">
                  <c:v>1.0447831447450735</c:v>
                </c:pt>
                <c:pt idx="157">
                  <c:v>1.0455152573268585</c:v>
                </c:pt>
                <c:pt idx="158">
                  <c:v>1.0465401320461694</c:v>
                </c:pt>
              </c:numCache>
            </c:numRef>
          </c:xVal>
          <c:yVal>
            <c:numRef>
              <c:f>'[1]2(A)'!$CD$4:$CD$162</c:f>
              <c:numCache>
                <c:formatCode>General</c:formatCode>
                <c:ptCount val="159"/>
                <c:pt idx="0">
                  <c:v>1.6191263908215825</c:v>
                </c:pt>
                <c:pt idx="1">
                  <c:v>1.3286809062926999</c:v>
                </c:pt>
                <c:pt idx="2">
                  <c:v>1.6058877140803862</c:v>
                </c:pt>
                <c:pt idx="3">
                  <c:v>1.3095631954107905</c:v>
                </c:pt>
                <c:pt idx="4">
                  <c:v>1.0897095202688338</c:v>
                </c:pt>
                <c:pt idx="5">
                  <c:v>1.1566215083555149</c:v>
                </c:pt>
                <c:pt idx="6">
                  <c:v>1.2330923518831534</c:v>
                </c:pt>
                <c:pt idx="7">
                  <c:v>0.95588554409546767</c:v>
                </c:pt>
                <c:pt idx="8">
                  <c:v>1.0705918093869231</c:v>
                </c:pt>
                <c:pt idx="9">
                  <c:v>1.1279449420326524</c:v>
                </c:pt>
                <c:pt idx="10">
                  <c:v>1.1088272311507437</c:v>
                </c:pt>
                <c:pt idx="11">
                  <c:v>1.1661803637964694</c:v>
                </c:pt>
                <c:pt idx="12">
                  <c:v>1.1088272311507441</c:v>
                </c:pt>
                <c:pt idx="13">
                  <c:v>1.0992683757097863</c:v>
                </c:pt>
                <c:pt idx="14">
                  <c:v>1.0705918093869231</c:v>
                </c:pt>
                <c:pt idx="15">
                  <c:v>1.0897095202688336</c:v>
                </c:pt>
                <c:pt idx="16">
                  <c:v>1.1470626529145622</c:v>
                </c:pt>
                <c:pt idx="17">
                  <c:v>1.0419152430640579</c:v>
                </c:pt>
                <c:pt idx="18">
                  <c:v>1.1661803637964714</c:v>
                </c:pt>
                <c:pt idx="19">
                  <c:v>1.0705918093869231</c:v>
                </c:pt>
                <c:pt idx="20">
                  <c:v>1.1375037974736077</c:v>
                </c:pt>
                <c:pt idx="21">
                  <c:v>1.0514740985050124</c:v>
                </c:pt>
                <c:pt idx="22">
                  <c:v>1.1661803637964727</c:v>
                </c:pt>
                <c:pt idx="23">
                  <c:v>1.118386086591697</c:v>
                </c:pt>
                <c:pt idx="24">
                  <c:v>1.0610329539459684</c:v>
                </c:pt>
                <c:pt idx="25">
                  <c:v>1.0323563876231068</c:v>
                </c:pt>
                <c:pt idx="26">
                  <c:v>1.0514740985050124</c:v>
                </c:pt>
                <c:pt idx="27">
                  <c:v>1.0801506648278809</c:v>
                </c:pt>
                <c:pt idx="28">
                  <c:v>0.94632668865451142</c:v>
                </c:pt>
                <c:pt idx="29">
                  <c:v>1.1661803637964727</c:v>
                </c:pt>
                <c:pt idx="30">
                  <c:v>0.92720897777260247</c:v>
                </c:pt>
                <c:pt idx="31">
                  <c:v>1.0227975321821505</c:v>
                </c:pt>
                <c:pt idx="32">
                  <c:v>1.0323563876231034</c:v>
                </c:pt>
                <c:pt idx="33">
                  <c:v>1.1088272311507459</c:v>
                </c:pt>
                <c:pt idx="34">
                  <c:v>1.0705918093869213</c:v>
                </c:pt>
                <c:pt idx="35">
                  <c:v>1.0036798213002416</c:v>
                </c:pt>
                <c:pt idx="36">
                  <c:v>1.1566215083555165</c:v>
                </c:pt>
                <c:pt idx="37">
                  <c:v>1.0227975321821474</c:v>
                </c:pt>
                <c:pt idx="38">
                  <c:v>1.0992683757097932</c:v>
                </c:pt>
                <c:pt idx="39">
                  <c:v>1.0036798213002385</c:v>
                </c:pt>
                <c:pt idx="40">
                  <c:v>1.0132386767411978</c:v>
                </c:pt>
                <c:pt idx="41">
                  <c:v>1.0705918093869178</c:v>
                </c:pt>
                <c:pt idx="42">
                  <c:v>1.0132386767411978</c:v>
                </c:pt>
                <c:pt idx="43">
                  <c:v>1.0514740985050157</c:v>
                </c:pt>
                <c:pt idx="44">
                  <c:v>0.95588554409546767</c:v>
                </c:pt>
                <c:pt idx="45">
                  <c:v>1.0132386767411945</c:v>
                </c:pt>
                <c:pt idx="46">
                  <c:v>0.93676783321355861</c:v>
                </c:pt>
                <c:pt idx="47">
                  <c:v>1.0132386767411945</c:v>
                </c:pt>
                <c:pt idx="48">
                  <c:v>1.0323563876231034</c:v>
                </c:pt>
                <c:pt idx="49">
                  <c:v>1.0036798213002416</c:v>
                </c:pt>
                <c:pt idx="50">
                  <c:v>1.0992683757097899</c:v>
                </c:pt>
                <c:pt idx="51">
                  <c:v>1.0132386767411945</c:v>
                </c:pt>
                <c:pt idx="52">
                  <c:v>1.0610329539459684</c:v>
                </c:pt>
                <c:pt idx="53">
                  <c:v>0.98456211041833264</c:v>
                </c:pt>
                <c:pt idx="54">
                  <c:v>1.0323563876231068</c:v>
                </c:pt>
                <c:pt idx="55">
                  <c:v>0.90809126689068687</c:v>
                </c:pt>
                <c:pt idx="56">
                  <c:v>1.0227975321821507</c:v>
                </c:pt>
                <c:pt idx="57">
                  <c:v>1.0036798213002451</c:v>
                </c:pt>
                <c:pt idx="58">
                  <c:v>1.0227975321821576</c:v>
                </c:pt>
                <c:pt idx="59">
                  <c:v>0.91765012233164978</c:v>
                </c:pt>
                <c:pt idx="60">
                  <c:v>1.0897095202688267</c:v>
                </c:pt>
                <c:pt idx="61">
                  <c:v>1.0036798213002451</c:v>
                </c:pt>
                <c:pt idx="62">
                  <c:v>0.97500325497737306</c:v>
                </c:pt>
                <c:pt idx="63">
                  <c:v>0.98456211041833264</c:v>
                </c:pt>
                <c:pt idx="64">
                  <c:v>1.0323563876231103</c:v>
                </c:pt>
                <c:pt idx="65">
                  <c:v>0.97500325497737994</c:v>
                </c:pt>
                <c:pt idx="66">
                  <c:v>0.95588554409545412</c:v>
                </c:pt>
                <c:pt idx="67">
                  <c:v>0.94632668865451497</c:v>
                </c:pt>
                <c:pt idx="68">
                  <c:v>0.96544439953642724</c:v>
                </c:pt>
                <c:pt idx="69">
                  <c:v>0.96544439953642036</c:v>
                </c:pt>
                <c:pt idx="70">
                  <c:v>0.97500325497737328</c:v>
                </c:pt>
                <c:pt idx="71">
                  <c:v>0.98456211041833952</c:v>
                </c:pt>
                <c:pt idx="72">
                  <c:v>0.9080912668906902</c:v>
                </c:pt>
                <c:pt idx="73">
                  <c:v>1.0036798213002383</c:v>
                </c:pt>
                <c:pt idx="74">
                  <c:v>1.041915243064063</c:v>
                </c:pt>
                <c:pt idx="75">
                  <c:v>0.92720897777260936</c:v>
                </c:pt>
                <c:pt idx="76">
                  <c:v>1.0323563876230966</c:v>
                </c:pt>
                <c:pt idx="77">
                  <c:v>0.94632668865452163</c:v>
                </c:pt>
                <c:pt idx="78">
                  <c:v>0.92720897777259581</c:v>
                </c:pt>
                <c:pt idx="79">
                  <c:v>0.96544439953642036</c:v>
                </c:pt>
                <c:pt idx="80">
                  <c:v>0.97500325497737994</c:v>
                </c:pt>
                <c:pt idx="81">
                  <c:v>0.9080912668906902</c:v>
                </c:pt>
                <c:pt idx="82">
                  <c:v>0.96544439953642036</c:v>
                </c:pt>
                <c:pt idx="83">
                  <c:v>0.80294385704020277</c:v>
                </c:pt>
                <c:pt idx="84">
                  <c:v>0.82206156792209484</c:v>
                </c:pt>
                <c:pt idx="85">
                  <c:v>0.92720897777260936</c:v>
                </c:pt>
                <c:pt idx="86">
                  <c:v>0.96544439953642036</c:v>
                </c:pt>
                <c:pt idx="87">
                  <c:v>0.94632668865450809</c:v>
                </c:pt>
                <c:pt idx="88">
                  <c:v>0.86985584512687908</c:v>
                </c:pt>
                <c:pt idx="89">
                  <c:v>0.93676783321355528</c:v>
                </c:pt>
                <c:pt idx="90">
                  <c:v>1.0323563876231101</c:v>
                </c:pt>
                <c:pt idx="91">
                  <c:v>1.0227975321821507</c:v>
                </c:pt>
                <c:pt idx="92">
                  <c:v>0.88897355600877781</c:v>
                </c:pt>
                <c:pt idx="93">
                  <c:v>0.94632668865451497</c:v>
                </c:pt>
                <c:pt idx="94">
                  <c:v>0.92720897777260247</c:v>
                </c:pt>
                <c:pt idx="95">
                  <c:v>0.91765012233165655</c:v>
                </c:pt>
                <c:pt idx="96">
                  <c:v>0.9080912668906902</c:v>
                </c:pt>
                <c:pt idx="97">
                  <c:v>0.8602969896859195</c:v>
                </c:pt>
                <c:pt idx="98">
                  <c:v>1.0323563876231101</c:v>
                </c:pt>
                <c:pt idx="99">
                  <c:v>0.91765012233164978</c:v>
                </c:pt>
                <c:pt idx="100">
                  <c:v>0.88897355600878458</c:v>
                </c:pt>
                <c:pt idx="101">
                  <c:v>0.97500325497737306</c:v>
                </c:pt>
                <c:pt idx="102">
                  <c:v>0.79338500159923653</c:v>
                </c:pt>
                <c:pt idx="103">
                  <c:v>0.83162042336305442</c:v>
                </c:pt>
                <c:pt idx="104">
                  <c:v>0.84117927880402088</c:v>
                </c:pt>
                <c:pt idx="105">
                  <c:v>0.93676783321355517</c:v>
                </c:pt>
                <c:pt idx="106">
                  <c:v>0.8985324114497375</c:v>
                </c:pt>
                <c:pt idx="107">
                  <c:v>0.88897355600879147</c:v>
                </c:pt>
                <c:pt idx="108">
                  <c:v>0.8602969896859195</c:v>
                </c:pt>
                <c:pt idx="109">
                  <c:v>0.89853241144973739</c:v>
                </c:pt>
                <c:pt idx="110">
                  <c:v>0.84117927880400722</c:v>
                </c:pt>
                <c:pt idx="111">
                  <c:v>0.87941470056783189</c:v>
                </c:pt>
                <c:pt idx="112">
                  <c:v>0.98456211041832598</c:v>
                </c:pt>
                <c:pt idx="113">
                  <c:v>0.93676783321356205</c:v>
                </c:pt>
                <c:pt idx="114">
                  <c:v>0.879414700567825</c:v>
                </c:pt>
                <c:pt idx="115">
                  <c:v>1.0036798213002451</c:v>
                </c:pt>
                <c:pt idx="116">
                  <c:v>0.97500325497738682</c:v>
                </c:pt>
                <c:pt idx="117">
                  <c:v>0.8985324114497375</c:v>
                </c:pt>
                <c:pt idx="118">
                  <c:v>0.84117927880400711</c:v>
                </c:pt>
                <c:pt idx="119">
                  <c:v>0.88897355600877792</c:v>
                </c:pt>
                <c:pt idx="120">
                  <c:v>0.90809126689070374</c:v>
                </c:pt>
                <c:pt idx="121">
                  <c:v>0.98456211041832598</c:v>
                </c:pt>
                <c:pt idx="122">
                  <c:v>0.91765012233164978</c:v>
                </c:pt>
                <c:pt idx="123">
                  <c:v>0.82206156792210172</c:v>
                </c:pt>
                <c:pt idx="124">
                  <c:v>0.92720897777260247</c:v>
                </c:pt>
                <c:pt idx="125">
                  <c:v>0.87941470056781834</c:v>
                </c:pt>
                <c:pt idx="126">
                  <c:v>0.83162042336307485</c:v>
                </c:pt>
                <c:pt idx="127">
                  <c:v>0.97500325497735951</c:v>
                </c:pt>
                <c:pt idx="128">
                  <c:v>0.84117927880402088</c:v>
                </c:pt>
                <c:pt idx="129">
                  <c:v>0.95588554409546767</c:v>
                </c:pt>
                <c:pt idx="130">
                  <c:v>0.8316204233630613</c:v>
                </c:pt>
                <c:pt idx="131">
                  <c:v>0.92720897777260247</c:v>
                </c:pt>
                <c:pt idx="132">
                  <c:v>0.82206156792210161</c:v>
                </c:pt>
                <c:pt idx="133">
                  <c:v>0.81250271248114214</c:v>
                </c:pt>
                <c:pt idx="134">
                  <c:v>0.94632668865452163</c:v>
                </c:pt>
                <c:pt idx="135">
                  <c:v>0.83162042336304765</c:v>
                </c:pt>
                <c:pt idx="136">
                  <c:v>0.8316204233630613</c:v>
                </c:pt>
                <c:pt idx="137">
                  <c:v>0.81250271248115569</c:v>
                </c:pt>
                <c:pt idx="138">
                  <c:v>0.93676783321354851</c:v>
                </c:pt>
                <c:pt idx="139">
                  <c:v>0.96544439953642724</c:v>
                </c:pt>
                <c:pt idx="140">
                  <c:v>0.95588554409546767</c:v>
                </c:pt>
                <c:pt idx="141">
                  <c:v>0.92720897777260247</c:v>
                </c:pt>
                <c:pt idx="142">
                  <c:v>1.0323563876231034</c:v>
                </c:pt>
                <c:pt idx="143">
                  <c:v>0.94632668865452163</c:v>
                </c:pt>
                <c:pt idx="144">
                  <c:v>1.0897095202688336</c:v>
                </c:pt>
                <c:pt idx="145">
                  <c:v>1.2330923518831456</c:v>
                </c:pt>
                <c:pt idx="146">
                  <c:v>1.1948569301193346</c:v>
                </c:pt>
                <c:pt idx="147">
                  <c:v>1.0992683757097796</c:v>
                </c:pt>
                <c:pt idx="148">
                  <c:v>1.3669163280565253</c:v>
                </c:pt>
                <c:pt idx="149">
                  <c:v>0.97500325497738682</c:v>
                </c:pt>
                <c:pt idx="150">
                  <c:v>1.194856930119321</c:v>
                </c:pt>
                <c:pt idx="151">
                  <c:v>1.1375037974736042</c:v>
                </c:pt>
                <c:pt idx="152">
                  <c:v>1.1088272311507392</c:v>
                </c:pt>
                <c:pt idx="153">
                  <c:v>1.0610329539459822</c:v>
                </c:pt>
                <c:pt idx="154">
                  <c:v>1.041915243064063</c:v>
                </c:pt>
                <c:pt idx="155">
                  <c:v>1.2044157855602942</c:v>
                </c:pt>
                <c:pt idx="156">
                  <c:v>1.1375037974736042</c:v>
                </c:pt>
                <c:pt idx="157">
                  <c:v>0.46911988086681633</c:v>
                </c:pt>
                <c:pt idx="158">
                  <c:v>0.5132386767411985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F9-4B29-A3C9-DE0D5C54924F}"/>
            </c:ext>
          </c:extLst>
        </c:ser>
        <c:ser>
          <c:idx val="7"/>
          <c:order val="2"/>
          <c:tx>
            <c:v>400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'[1]2(A)'!$CS$4:$CS$139</c:f>
                <c:numCache>
                  <c:formatCode>General</c:formatCode>
                  <c:ptCount val="136"/>
                  <c:pt idx="0">
                    <c:v>0.31092004912332377</c:v>
                  </c:pt>
                  <c:pt idx="1">
                    <c:v>5.4073052021449027E-2</c:v>
                  </c:pt>
                  <c:pt idx="2">
                    <c:v>0.10814610404289585</c:v>
                  </c:pt>
                  <c:pt idx="3">
                    <c:v>0.1216643670482572</c:v>
                  </c:pt>
                  <c:pt idx="4">
                    <c:v>0.22981047109115507</c:v>
                  </c:pt>
                  <c:pt idx="5">
                    <c:v>6.7591315026810692E-2</c:v>
                  </c:pt>
                  <c:pt idx="6">
                    <c:v>9.4627841037534174E-2</c:v>
                  </c:pt>
                  <c:pt idx="7">
                    <c:v>0.37851136415013487</c:v>
                  </c:pt>
                  <c:pt idx="8">
                    <c:v>0.32443831212868807</c:v>
                  </c:pt>
                  <c:pt idx="9">
                    <c:v>0.29740178611796608</c:v>
                  </c:pt>
                  <c:pt idx="10">
                    <c:v>8.1109578032172516E-2</c:v>
                  </c:pt>
                  <c:pt idx="11">
                    <c:v>6.7591315026810844E-2</c:v>
                  </c:pt>
                  <c:pt idx="12">
                    <c:v>0.39202962715549677</c:v>
                  </c:pt>
                  <c:pt idx="13">
                    <c:v>9.4627841037535285E-2</c:v>
                  </c:pt>
                  <c:pt idx="14">
                    <c:v>0.25684699710187558</c:v>
                  </c:pt>
                  <c:pt idx="15">
                    <c:v>4.0554789016084843E-2</c:v>
                  </c:pt>
                  <c:pt idx="16">
                    <c:v>9.4627841037534022E-2</c:v>
                  </c:pt>
                  <c:pt idx="17">
                    <c:v>0.31092004912332272</c:v>
                  </c:pt>
                  <c:pt idx="18">
                    <c:v>0</c:v>
                  </c:pt>
                  <c:pt idx="19">
                    <c:v>1.3518263005361667E-2</c:v>
                  </c:pt>
                  <c:pt idx="20">
                    <c:v>5.4073052021446667E-2</c:v>
                  </c:pt>
                  <c:pt idx="21">
                    <c:v>0.16221915606434575</c:v>
                  </c:pt>
                  <c:pt idx="22">
                    <c:v>1.3518263005364023E-2</c:v>
                  </c:pt>
                  <c:pt idx="23">
                    <c:v>0.21629220808579067</c:v>
                  </c:pt>
                  <c:pt idx="24">
                    <c:v>9.4627841037536464E-2</c:v>
                  </c:pt>
                  <c:pt idx="25">
                    <c:v>2.7036526010720822E-2</c:v>
                  </c:pt>
                  <c:pt idx="26">
                    <c:v>0.10814610404289821</c:v>
                  </c:pt>
                  <c:pt idx="27">
                    <c:v>1.3518263005364023E-2</c:v>
                  </c:pt>
                  <c:pt idx="28">
                    <c:v>5.4073052021446667E-2</c:v>
                  </c:pt>
                  <c:pt idx="29">
                    <c:v>4.0554789016082643E-2</c:v>
                  </c:pt>
                  <c:pt idx="30">
                    <c:v>0.1081461040428934</c:v>
                  </c:pt>
                  <c:pt idx="31">
                    <c:v>6.7591315026810692E-2</c:v>
                  </c:pt>
                  <c:pt idx="32">
                    <c:v>4.0554789016082643E-2</c:v>
                  </c:pt>
                  <c:pt idx="33">
                    <c:v>1.3518263005364023E-2</c:v>
                  </c:pt>
                  <c:pt idx="34">
                    <c:v>6.7591315026805973E-2</c:v>
                  </c:pt>
                  <c:pt idx="35">
                    <c:v>0.37851136415013648</c:v>
                  </c:pt>
                  <c:pt idx="36">
                    <c:v>0.1487008930589849</c:v>
                  </c:pt>
                  <c:pt idx="37">
                    <c:v>5.4073052021441796E-2</c:v>
                  </c:pt>
                  <c:pt idx="38">
                    <c:v>4.0554789016082726E-2</c:v>
                  </c:pt>
                  <c:pt idx="39">
                    <c:v>0.48665746819302969</c:v>
                  </c:pt>
                  <c:pt idx="40">
                    <c:v>8.1109578032170004E-2</c:v>
                  </c:pt>
                  <c:pt idx="41">
                    <c:v>5.4073052021446667E-2</c:v>
                  </c:pt>
                  <c:pt idx="42">
                    <c:v>4.0554789016087514E-2</c:v>
                  </c:pt>
                  <c:pt idx="43">
                    <c:v>2.7036526010718546E-2</c:v>
                  </c:pt>
                  <c:pt idx="44">
                    <c:v>0.10814610404289828</c:v>
                  </c:pt>
                  <c:pt idx="45">
                    <c:v>0</c:v>
                  </c:pt>
                  <c:pt idx="46">
                    <c:v>5.4073052021446744E-2</c:v>
                  </c:pt>
                  <c:pt idx="47">
                    <c:v>0.1081461040428934</c:v>
                  </c:pt>
                  <c:pt idx="48">
                    <c:v>1.3518263005364023E-2</c:v>
                  </c:pt>
                  <c:pt idx="49">
                    <c:v>0</c:v>
                  </c:pt>
                  <c:pt idx="50">
                    <c:v>8.1109578032174945E-2</c:v>
                  </c:pt>
                  <c:pt idx="51">
                    <c:v>1.3518263005359233E-2</c:v>
                  </c:pt>
                  <c:pt idx="52">
                    <c:v>1.3518263005359391E-2</c:v>
                  </c:pt>
                  <c:pt idx="53">
                    <c:v>0.10814610404289333</c:v>
                  </c:pt>
                  <c:pt idx="54">
                    <c:v>1.3518263005364023E-2</c:v>
                  </c:pt>
                  <c:pt idx="55">
                    <c:v>1.3518263005364023E-2</c:v>
                  </c:pt>
                  <c:pt idx="56">
                    <c:v>0.1351826300536122</c:v>
                  </c:pt>
                  <c:pt idx="57">
                    <c:v>1.3518263005359311E-2</c:v>
                  </c:pt>
                  <c:pt idx="58">
                    <c:v>0.14870089305898118</c:v>
                  </c:pt>
                  <c:pt idx="59">
                    <c:v>0.13518263005361136</c:v>
                  </c:pt>
                  <c:pt idx="60">
                    <c:v>2.7036526010728121E-2</c:v>
                  </c:pt>
                  <c:pt idx="61">
                    <c:v>5.4073052021446667E-2</c:v>
                  </c:pt>
                  <c:pt idx="62">
                    <c:v>9.4627841037534091E-2</c:v>
                  </c:pt>
                  <c:pt idx="63">
                    <c:v>2.7036526010718546E-2</c:v>
                  </c:pt>
                  <c:pt idx="64">
                    <c:v>6.7591315026796245E-2</c:v>
                  </c:pt>
                  <c:pt idx="65">
                    <c:v>2.7036526010728045E-2</c:v>
                  </c:pt>
                  <c:pt idx="66">
                    <c:v>2.7036526010728278E-2</c:v>
                  </c:pt>
                  <c:pt idx="67">
                    <c:v>0.1757374190697088</c:v>
                  </c:pt>
                  <c:pt idx="68">
                    <c:v>9.4627841037534091E-2</c:v>
                  </c:pt>
                  <c:pt idx="69">
                    <c:v>8.1109578032165217E-2</c:v>
                  </c:pt>
                  <c:pt idx="70">
                    <c:v>8.1109578032174778E-2</c:v>
                  </c:pt>
                  <c:pt idx="71">
                    <c:v>6.7591315026815563E-2</c:v>
                  </c:pt>
                  <c:pt idx="72">
                    <c:v>4.0554789016087438E-2</c:v>
                  </c:pt>
                  <c:pt idx="73">
                    <c:v>2.7036526010728045E-2</c:v>
                  </c:pt>
                  <c:pt idx="74">
                    <c:v>0.10814610404289333</c:v>
                  </c:pt>
                  <c:pt idx="75">
                    <c:v>8.1109578032174709E-2</c:v>
                  </c:pt>
                  <c:pt idx="76">
                    <c:v>1.3518263005359311E-2</c:v>
                  </c:pt>
                  <c:pt idx="77">
                    <c:v>0.24332873409651473</c:v>
                  </c:pt>
                  <c:pt idx="78">
                    <c:v>9.4627841037524446E-2</c:v>
                  </c:pt>
                  <c:pt idx="79">
                    <c:v>9.4627841037543597E-2</c:v>
                  </c:pt>
                  <c:pt idx="80">
                    <c:v>1.3518263005359311E-2</c:v>
                  </c:pt>
                  <c:pt idx="81">
                    <c:v>0.14870089305899015</c:v>
                  </c:pt>
                  <c:pt idx="82">
                    <c:v>0.1081461040428934</c:v>
                  </c:pt>
                  <c:pt idx="83">
                    <c:v>9.4627841037543681E-2</c:v>
                  </c:pt>
                  <c:pt idx="84">
                    <c:v>9.4627841037534091E-2</c:v>
                  </c:pt>
                  <c:pt idx="85">
                    <c:v>1.3518263005359233E-2</c:v>
                  </c:pt>
                  <c:pt idx="86">
                    <c:v>0</c:v>
                  </c:pt>
                  <c:pt idx="87">
                    <c:v>1.3518263005368732E-2</c:v>
                  </c:pt>
                  <c:pt idx="88">
                    <c:v>0.12166436704824368</c:v>
                  </c:pt>
                  <c:pt idx="89">
                    <c:v>0.17573741906969867</c:v>
                  </c:pt>
                  <c:pt idx="90">
                    <c:v>0.17573741906969931</c:v>
                  </c:pt>
                  <c:pt idx="91">
                    <c:v>0</c:v>
                  </c:pt>
                  <c:pt idx="92">
                    <c:v>0.2298104710911657</c:v>
                  </c:pt>
                  <c:pt idx="93">
                    <c:v>9.4627841037543764E-2</c:v>
                  </c:pt>
                  <c:pt idx="94">
                    <c:v>1.351826300536889E-2</c:v>
                  </c:pt>
                  <c:pt idx="95">
                    <c:v>1.3518263005359233E-2</c:v>
                  </c:pt>
                  <c:pt idx="96">
                    <c:v>1.3518263005359311E-2</c:v>
                  </c:pt>
                  <c:pt idx="97">
                    <c:v>6.7591315026815479E-2</c:v>
                  </c:pt>
                  <c:pt idx="98">
                    <c:v>9.4627841037533952E-2</c:v>
                  </c:pt>
                  <c:pt idx="99">
                    <c:v>5.4073052021446667E-2</c:v>
                  </c:pt>
                  <c:pt idx="100">
                    <c:v>6.7591315026796245E-2</c:v>
                  </c:pt>
                  <c:pt idx="101">
                    <c:v>8.1109578032174862E-2</c:v>
                  </c:pt>
                  <c:pt idx="102">
                    <c:v>9.4627841037534091E-2</c:v>
                  </c:pt>
                  <c:pt idx="103">
                    <c:v>5.4073052021446667E-2</c:v>
                  </c:pt>
                  <c:pt idx="104">
                    <c:v>2.7036526010718466E-2</c:v>
                  </c:pt>
                  <c:pt idx="105">
                    <c:v>1.3518263005349656E-2</c:v>
                  </c:pt>
                  <c:pt idx="106">
                    <c:v>1.351826300536889E-2</c:v>
                  </c:pt>
                  <c:pt idx="107">
                    <c:v>2.7036526010718622E-2</c:v>
                  </c:pt>
                  <c:pt idx="108">
                    <c:v>2.7036526010718546E-2</c:v>
                  </c:pt>
                  <c:pt idx="109">
                    <c:v>0.10814610404290291</c:v>
                  </c:pt>
                  <c:pt idx="110">
                    <c:v>0</c:v>
                  </c:pt>
                  <c:pt idx="111">
                    <c:v>4.0554789016087438E-2</c:v>
                  </c:pt>
                  <c:pt idx="112">
                    <c:v>1.351826300536889E-2</c:v>
                  </c:pt>
                  <c:pt idx="113">
                    <c:v>8.1109578032184368E-2</c:v>
                  </c:pt>
                  <c:pt idx="114">
                    <c:v>4.0554789016087354E-2</c:v>
                  </c:pt>
                  <c:pt idx="115">
                    <c:v>5.4073052021437092E-2</c:v>
                  </c:pt>
                  <c:pt idx="116">
                    <c:v>1.3518263005359233E-2</c:v>
                  </c:pt>
                  <c:pt idx="117">
                    <c:v>2.7036526010718546E-2</c:v>
                  </c:pt>
                  <c:pt idx="118">
                    <c:v>5.4073052021456319E-2</c:v>
                  </c:pt>
                  <c:pt idx="119">
                    <c:v>0.12166436704825256</c:v>
                  </c:pt>
                  <c:pt idx="120">
                    <c:v>6.7591315026805904E-2</c:v>
                  </c:pt>
                  <c:pt idx="121">
                    <c:v>6.7591315026815563E-2</c:v>
                  </c:pt>
                  <c:pt idx="122">
                    <c:v>1.9233792831725164E-14</c:v>
                  </c:pt>
                  <c:pt idx="123">
                    <c:v>8.1109578032165217E-2</c:v>
                  </c:pt>
                  <c:pt idx="124">
                    <c:v>0.20277394508043703</c:v>
                  </c:pt>
                  <c:pt idx="125">
                    <c:v>6.7591315026815563E-2</c:v>
                  </c:pt>
                  <c:pt idx="126">
                    <c:v>1.3518263005378468E-2</c:v>
                  </c:pt>
                  <c:pt idx="127">
                    <c:v>6.7591315026796328E-2</c:v>
                  </c:pt>
                  <c:pt idx="128">
                    <c:v>6.7591315026805904E-2</c:v>
                  </c:pt>
                  <c:pt idx="129">
                    <c:v>0.13518263005361136</c:v>
                  </c:pt>
                  <c:pt idx="130">
                    <c:v>0.10814610404289333</c:v>
                  </c:pt>
                  <c:pt idx="131">
                    <c:v>0.1757374190697088</c:v>
                  </c:pt>
                  <c:pt idx="132">
                    <c:v>6.759131502680582E-2</c:v>
                  </c:pt>
                  <c:pt idx="133">
                    <c:v>0.28388352311261206</c:v>
                  </c:pt>
                  <c:pt idx="134">
                    <c:v>8.1109578032174778E-2</c:v>
                  </c:pt>
                  <c:pt idx="135">
                    <c:v>1.8719247373186271E-2</c:v>
                  </c:pt>
                </c:numCache>
              </c:numRef>
            </c:plus>
            <c:minus>
              <c:numRef>
                <c:f>'[1]2(A)'!$CS$4:$CS$139</c:f>
                <c:numCache>
                  <c:formatCode>General</c:formatCode>
                  <c:ptCount val="136"/>
                  <c:pt idx="0">
                    <c:v>0.31092004912332377</c:v>
                  </c:pt>
                  <c:pt idx="1">
                    <c:v>5.4073052021449027E-2</c:v>
                  </c:pt>
                  <c:pt idx="2">
                    <c:v>0.10814610404289585</c:v>
                  </c:pt>
                  <c:pt idx="3">
                    <c:v>0.1216643670482572</c:v>
                  </c:pt>
                  <c:pt idx="4">
                    <c:v>0.22981047109115507</c:v>
                  </c:pt>
                  <c:pt idx="5">
                    <c:v>6.7591315026810692E-2</c:v>
                  </c:pt>
                  <c:pt idx="6">
                    <c:v>9.4627841037534174E-2</c:v>
                  </c:pt>
                  <c:pt idx="7">
                    <c:v>0.37851136415013487</c:v>
                  </c:pt>
                  <c:pt idx="8">
                    <c:v>0.32443831212868807</c:v>
                  </c:pt>
                  <c:pt idx="9">
                    <c:v>0.29740178611796608</c:v>
                  </c:pt>
                  <c:pt idx="10">
                    <c:v>8.1109578032172516E-2</c:v>
                  </c:pt>
                  <c:pt idx="11">
                    <c:v>6.7591315026810844E-2</c:v>
                  </c:pt>
                  <c:pt idx="12">
                    <c:v>0.39202962715549677</c:v>
                  </c:pt>
                  <c:pt idx="13">
                    <c:v>9.4627841037535285E-2</c:v>
                  </c:pt>
                  <c:pt idx="14">
                    <c:v>0.25684699710187558</c:v>
                  </c:pt>
                  <c:pt idx="15">
                    <c:v>4.0554789016084843E-2</c:v>
                  </c:pt>
                  <c:pt idx="16">
                    <c:v>9.4627841037534022E-2</c:v>
                  </c:pt>
                  <c:pt idx="17">
                    <c:v>0.31092004912332272</c:v>
                  </c:pt>
                  <c:pt idx="18">
                    <c:v>0</c:v>
                  </c:pt>
                  <c:pt idx="19">
                    <c:v>1.3518263005361667E-2</c:v>
                  </c:pt>
                  <c:pt idx="20">
                    <c:v>5.4073052021446667E-2</c:v>
                  </c:pt>
                  <c:pt idx="21">
                    <c:v>0.16221915606434575</c:v>
                  </c:pt>
                  <c:pt idx="22">
                    <c:v>1.3518263005364023E-2</c:v>
                  </c:pt>
                  <c:pt idx="23">
                    <c:v>0.21629220808579067</c:v>
                  </c:pt>
                  <c:pt idx="24">
                    <c:v>9.4627841037536464E-2</c:v>
                  </c:pt>
                  <c:pt idx="25">
                    <c:v>2.7036526010720822E-2</c:v>
                  </c:pt>
                  <c:pt idx="26">
                    <c:v>0.10814610404289821</c:v>
                  </c:pt>
                  <c:pt idx="27">
                    <c:v>1.3518263005364023E-2</c:v>
                  </c:pt>
                  <c:pt idx="28">
                    <c:v>5.4073052021446667E-2</c:v>
                  </c:pt>
                  <c:pt idx="29">
                    <c:v>4.0554789016082643E-2</c:v>
                  </c:pt>
                  <c:pt idx="30">
                    <c:v>0.1081461040428934</c:v>
                  </c:pt>
                  <c:pt idx="31">
                    <c:v>6.7591315026810692E-2</c:v>
                  </c:pt>
                  <c:pt idx="32">
                    <c:v>4.0554789016082643E-2</c:v>
                  </c:pt>
                  <c:pt idx="33">
                    <c:v>1.3518263005364023E-2</c:v>
                  </c:pt>
                  <c:pt idx="34">
                    <c:v>6.7591315026805973E-2</c:v>
                  </c:pt>
                  <c:pt idx="35">
                    <c:v>0.37851136415013648</c:v>
                  </c:pt>
                  <c:pt idx="36">
                    <c:v>0.1487008930589849</c:v>
                  </c:pt>
                  <c:pt idx="37">
                    <c:v>5.4073052021441796E-2</c:v>
                  </c:pt>
                  <c:pt idx="38">
                    <c:v>4.0554789016082726E-2</c:v>
                  </c:pt>
                  <c:pt idx="39">
                    <c:v>0.48665746819302969</c:v>
                  </c:pt>
                  <c:pt idx="40">
                    <c:v>8.1109578032170004E-2</c:v>
                  </c:pt>
                  <c:pt idx="41">
                    <c:v>5.4073052021446667E-2</c:v>
                  </c:pt>
                  <c:pt idx="42">
                    <c:v>4.0554789016087514E-2</c:v>
                  </c:pt>
                  <c:pt idx="43">
                    <c:v>2.7036526010718546E-2</c:v>
                  </c:pt>
                  <c:pt idx="44">
                    <c:v>0.10814610404289828</c:v>
                  </c:pt>
                  <c:pt idx="45">
                    <c:v>0</c:v>
                  </c:pt>
                  <c:pt idx="46">
                    <c:v>5.4073052021446744E-2</c:v>
                  </c:pt>
                  <c:pt idx="47">
                    <c:v>0.1081461040428934</c:v>
                  </c:pt>
                  <c:pt idx="48">
                    <c:v>1.3518263005364023E-2</c:v>
                  </c:pt>
                  <c:pt idx="49">
                    <c:v>0</c:v>
                  </c:pt>
                  <c:pt idx="50">
                    <c:v>8.1109578032174945E-2</c:v>
                  </c:pt>
                  <c:pt idx="51">
                    <c:v>1.3518263005359233E-2</c:v>
                  </c:pt>
                  <c:pt idx="52">
                    <c:v>1.3518263005359391E-2</c:v>
                  </c:pt>
                  <c:pt idx="53">
                    <c:v>0.10814610404289333</c:v>
                  </c:pt>
                  <c:pt idx="54">
                    <c:v>1.3518263005364023E-2</c:v>
                  </c:pt>
                  <c:pt idx="55">
                    <c:v>1.3518263005364023E-2</c:v>
                  </c:pt>
                  <c:pt idx="56">
                    <c:v>0.1351826300536122</c:v>
                  </c:pt>
                  <c:pt idx="57">
                    <c:v>1.3518263005359311E-2</c:v>
                  </c:pt>
                  <c:pt idx="58">
                    <c:v>0.14870089305898118</c:v>
                  </c:pt>
                  <c:pt idx="59">
                    <c:v>0.13518263005361136</c:v>
                  </c:pt>
                  <c:pt idx="60">
                    <c:v>2.7036526010728121E-2</c:v>
                  </c:pt>
                  <c:pt idx="61">
                    <c:v>5.4073052021446667E-2</c:v>
                  </c:pt>
                  <c:pt idx="62">
                    <c:v>9.4627841037534091E-2</c:v>
                  </c:pt>
                  <c:pt idx="63">
                    <c:v>2.7036526010718546E-2</c:v>
                  </c:pt>
                  <c:pt idx="64">
                    <c:v>6.7591315026796245E-2</c:v>
                  </c:pt>
                  <c:pt idx="65">
                    <c:v>2.7036526010728045E-2</c:v>
                  </c:pt>
                  <c:pt idx="66">
                    <c:v>2.7036526010728278E-2</c:v>
                  </c:pt>
                  <c:pt idx="67">
                    <c:v>0.1757374190697088</c:v>
                  </c:pt>
                  <c:pt idx="68">
                    <c:v>9.4627841037534091E-2</c:v>
                  </c:pt>
                  <c:pt idx="69">
                    <c:v>8.1109578032165217E-2</c:v>
                  </c:pt>
                  <c:pt idx="70">
                    <c:v>8.1109578032174778E-2</c:v>
                  </c:pt>
                  <c:pt idx="71">
                    <c:v>6.7591315026815563E-2</c:v>
                  </c:pt>
                  <c:pt idx="72">
                    <c:v>4.0554789016087438E-2</c:v>
                  </c:pt>
                  <c:pt idx="73">
                    <c:v>2.7036526010728045E-2</c:v>
                  </c:pt>
                  <c:pt idx="74">
                    <c:v>0.10814610404289333</c:v>
                  </c:pt>
                  <c:pt idx="75">
                    <c:v>8.1109578032174709E-2</c:v>
                  </c:pt>
                  <c:pt idx="76">
                    <c:v>1.3518263005359311E-2</c:v>
                  </c:pt>
                  <c:pt idx="77">
                    <c:v>0.24332873409651473</c:v>
                  </c:pt>
                  <c:pt idx="78">
                    <c:v>9.4627841037524446E-2</c:v>
                  </c:pt>
                  <c:pt idx="79">
                    <c:v>9.4627841037543597E-2</c:v>
                  </c:pt>
                  <c:pt idx="80">
                    <c:v>1.3518263005359311E-2</c:v>
                  </c:pt>
                  <c:pt idx="81">
                    <c:v>0.14870089305899015</c:v>
                  </c:pt>
                  <c:pt idx="82">
                    <c:v>0.1081461040428934</c:v>
                  </c:pt>
                  <c:pt idx="83">
                    <c:v>9.4627841037543681E-2</c:v>
                  </c:pt>
                  <c:pt idx="84">
                    <c:v>9.4627841037534091E-2</c:v>
                  </c:pt>
                  <c:pt idx="85">
                    <c:v>1.3518263005359233E-2</c:v>
                  </c:pt>
                  <c:pt idx="86">
                    <c:v>0</c:v>
                  </c:pt>
                  <c:pt idx="87">
                    <c:v>1.3518263005368732E-2</c:v>
                  </c:pt>
                  <c:pt idx="88">
                    <c:v>0.12166436704824368</c:v>
                  </c:pt>
                  <c:pt idx="89">
                    <c:v>0.17573741906969867</c:v>
                  </c:pt>
                  <c:pt idx="90">
                    <c:v>0.17573741906969931</c:v>
                  </c:pt>
                  <c:pt idx="91">
                    <c:v>0</c:v>
                  </c:pt>
                  <c:pt idx="92">
                    <c:v>0.2298104710911657</c:v>
                  </c:pt>
                  <c:pt idx="93">
                    <c:v>9.4627841037543764E-2</c:v>
                  </c:pt>
                  <c:pt idx="94">
                    <c:v>1.351826300536889E-2</c:v>
                  </c:pt>
                  <c:pt idx="95">
                    <c:v>1.3518263005359233E-2</c:v>
                  </c:pt>
                  <c:pt idx="96">
                    <c:v>1.3518263005359311E-2</c:v>
                  </c:pt>
                  <c:pt idx="97">
                    <c:v>6.7591315026815479E-2</c:v>
                  </c:pt>
                  <c:pt idx="98">
                    <c:v>9.4627841037533952E-2</c:v>
                  </c:pt>
                  <c:pt idx="99">
                    <c:v>5.4073052021446667E-2</c:v>
                  </c:pt>
                  <c:pt idx="100">
                    <c:v>6.7591315026796245E-2</c:v>
                  </c:pt>
                  <c:pt idx="101">
                    <c:v>8.1109578032174862E-2</c:v>
                  </c:pt>
                  <c:pt idx="102">
                    <c:v>9.4627841037534091E-2</c:v>
                  </c:pt>
                  <c:pt idx="103">
                    <c:v>5.4073052021446667E-2</c:v>
                  </c:pt>
                  <c:pt idx="104">
                    <c:v>2.7036526010718466E-2</c:v>
                  </c:pt>
                  <c:pt idx="105">
                    <c:v>1.3518263005349656E-2</c:v>
                  </c:pt>
                  <c:pt idx="106">
                    <c:v>1.351826300536889E-2</c:v>
                  </c:pt>
                  <c:pt idx="107">
                    <c:v>2.7036526010718622E-2</c:v>
                  </c:pt>
                  <c:pt idx="108">
                    <c:v>2.7036526010718546E-2</c:v>
                  </c:pt>
                  <c:pt idx="109">
                    <c:v>0.10814610404290291</c:v>
                  </c:pt>
                  <c:pt idx="110">
                    <c:v>0</c:v>
                  </c:pt>
                  <c:pt idx="111">
                    <c:v>4.0554789016087438E-2</c:v>
                  </c:pt>
                  <c:pt idx="112">
                    <c:v>1.351826300536889E-2</c:v>
                  </c:pt>
                  <c:pt idx="113">
                    <c:v>8.1109578032184368E-2</c:v>
                  </c:pt>
                  <c:pt idx="114">
                    <c:v>4.0554789016087354E-2</c:v>
                  </c:pt>
                  <c:pt idx="115">
                    <c:v>5.4073052021437092E-2</c:v>
                  </c:pt>
                  <c:pt idx="116">
                    <c:v>1.3518263005359233E-2</c:v>
                  </c:pt>
                  <c:pt idx="117">
                    <c:v>2.7036526010718546E-2</c:v>
                  </c:pt>
                  <c:pt idx="118">
                    <c:v>5.4073052021456319E-2</c:v>
                  </c:pt>
                  <c:pt idx="119">
                    <c:v>0.12166436704825256</c:v>
                  </c:pt>
                  <c:pt idx="120">
                    <c:v>6.7591315026805904E-2</c:v>
                  </c:pt>
                  <c:pt idx="121">
                    <c:v>6.7591315026815563E-2</c:v>
                  </c:pt>
                  <c:pt idx="122">
                    <c:v>1.9233792831725164E-14</c:v>
                  </c:pt>
                  <c:pt idx="123">
                    <c:v>8.1109578032165217E-2</c:v>
                  </c:pt>
                  <c:pt idx="124">
                    <c:v>0.20277394508043703</c:v>
                  </c:pt>
                  <c:pt idx="125">
                    <c:v>6.7591315026815563E-2</c:v>
                  </c:pt>
                  <c:pt idx="126">
                    <c:v>1.3518263005378468E-2</c:v>
                  </c:pt>
                  <c:pt idx="127">
                    <c:v>6.7591315026796328E-2</c:v>
                  </c:pt>
                  <c:pt idx="128">
                    <c:v>6.7591315026805904E-2</c:v>
                  </c:pt>
                  <c:pt idx="129">
                    <c:v>0.13518263005361136</c:v>
                  </c:pt>
                  <c:pt idx="130">
                    <c:v>0.10814610404289333</c:v>
                  </c:pt>
                  <c:pt idx="131">
                    <c:v>0.1757374190697088</c:v>
                  </c:pt>
                  <c:pt idx="132">
                    <c:v>6.759131502680582E-2</c:v>
                  </c:pt>
                  <c:pt idx="133">
                    <c:v>0.28388352311261206</c:v>
                  </c:pt>
                  <c:pt idx="134">
                    <c:v>8.1109578032174778E-2</c:v>
                  </c:pt>
                  <c:pt idx="135">
                    <c:v>1.8719247373186271E-2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'[1]2(A)'!$CO$4:$CO$142</c:f>
              <c:numCache>
                <c:formatCode>General</c:formatCode>
                <c:ptCount val="139"/>
                <c:pt idx="0">
                  <c:v>0.89288308132705052</c:v>
                </c:pt>
                <c:pt idx="1">
                  <c:v>0.89479955317551041</c:v>
                </c:pt>
                <c:pt idx="2">
                  <c:v>0.89642468536499453</c:v>
                </c:pt>
                <c:pt idx="3">
                  <c:v>0.89789532657215143</c:v>
                </c:pt>
                <c:pt idx="4">
                  <c:v>0.899080389694914</c:v>
                </c:pt>
                <c:pt idx="5">
                  <c:v>0.90041260632742282</c:v>
                </c:pt>
                <c:pt idx="6">
                  <c:v>0.90165056945259581</c:v>
                </c:pt>
                <c:pt idx="7">
                  <c:v>0.90270608878827563</c:v>
                </c:pt>
                <c:pt idx="8">
                  <c:v>0.90372058601135108</c:v>
                </c:pt>
                <c:pt idx="9">
                  <c:v>0.90509079520657487</c:v>
                </c:pt>
                <c:pt idx="10">
                  <c:v>0.90629277977656331</c:v>
                </c:pt>
                <c:pt idx="11">
                  <c:v>0.90743096665619438</c:v>
                </c:pt>
                <c:pt idx="12">
                  <c:v>0.90847299756577848</c:v>
                </c:pt>
                <c:pt idx="13">
                  <c:v>0.90963195522536489</c:v>
                </c:pt>
                <c:pt idx="14">
                  <c:v>0.91052930219078787</c:v>
                </c:pt>
                <c:pt idx="15">
                  <c:v>0.91186225638378926</c:v>
                </c:pt>
                <c:pt idx="16">
                  <c:v>0.91292991934020096</c:v>
                </c:pt>
                <c:pt idx="17">
                  <c:v>0.91392689505862623</c:v>
                </c:pt>
                <c:pt idx="18">
                  <c:v>0.91501814227475231</c:v>
                </c:pt>
                <c:pt idx="19">
                  <c:v>0.91624294636063874</c:v>
                </c:pt>
                <c:pt idx="20">
                  <c:v>0.91750635649218715</c:v>
                </c:pt>
                <c:pt idx="21">
                  <c:v>0.91846980264286904</c:v>
                </c:pt>
                <c:pt idx="22">
                  <c:v>0.91962656240498042</c:v>
                </c:pt>
                <c:pt idx="23">
                  <c:v>0.92058686386411215</c:v>
                </c:pt>
                <c:pt idx="24">
                  <c:v>0.92167310630783006</c:v>
                </c:pt>
                <c:pt idx="25">
                  <c:v>0.92281798847276719</c:v>
                </c:pt>
                <c:pt idx="26">
                  <c:v>0.92398663932192648</c:v>
                </c:pt>
                <c:pt idx="27">
                  <c:v>0.92508112865615622</c:v>
                </c:pt>
                <c:pt idx="28">
                  <c:v>0.92622058757994186</c:v>
                </c:pt>
                <c:pt idx="29">
                  <c:v>0.92732285696927341</c:v>
                </c:pt>
                <c:pt idx="30">
                  <c:v>0.92839309047376983</c:v>
                </c:pt>
                <c:pt idx="31">
                  <c:v>0.92952318973629122</c:v>
                </c:pt>
                <c:pt idx="32">
                  <c:v>0.93061433340002664</c:v>
                </c:pt>
                <c:pt idx="33">
                  <c:v>0.93168358828894826</c:v>
                </c:pt>
                <c:pt idx="34">
                  <c:v>0.93277067043523476</c:v>
                </c:pt>
                <c:pt idx="35">
                  <c:v>0.93352749692358727</c:v>
                </c:pt>
                <c:pt idx="36">
                  <c:v>0.93455592400190945</c:v>
                </c:pt>
                <c:pt idx="37">
                  <c:v>0.93577594151847765</c:v>
                </c:pt>
                <c:pt idx="38">
                  <c:v>0.93680927624455168</c:v>
                </c:pt>
                <c:pt idx="39">
                  <c:v>0.9378965802405399</c:v>
                </c:pt>
                <c:pt idx="40">
                  <c:v>0.93893977169417031</c:v>
                </c:pt>
                <c:pt idx="41">
                  <c:v>0.94005216878559761</c:v>
                </c:pt>
                <c:pt idx="42">
                  <c:v>0.94114078961749614</c:v>
                </c:pt>
                <c:pt idx="43">
                  <c:v>0.9422505096362781</c:v>
                </c:pt>
                <c:pt idx="44">
                  <c:v>0.94334034738929984</c:v>
                </c:pt>
                <c:pt idx="45">
                  <c:v>0.944371800275011</c:v>
                </c:pt>
                <c:pt idx="46">
                  <c:v>0.94542477657850954</c:v>
                </c:pt>
                <c:pt idx="47">
                  <c:v>0.94650963125795218</c:v>
                </c:pt>
                <c:pt idx="48">
                  <c:v>0.94762833032427374</c:v>
                </c:pt>
                <c:pt idx="49">
                  <c:v>0.94871515836429721</c:v>
                </c:pt>
                <c:pt idx="50">
                  <c:v>0.94987024448400526</c:v>
                </c:pt>
                <c:pt idx="51">
                  <c:v>0.95099538206275247</c:v>
                </c:pt>
                <c:pt idx="52">
                  <c:v>0.95210777699074045</c:v>
                </c:pt>
                <c:pt idx="53">
                  <c:v>0.95318455231387866</c:v>
                </c:pt>
                <c:pt idx="54">
                  <c:v>0.95432045287277678</c:v>
                </c:pt>
                <c:pt idx="55">
                  <c:v>0.95545560683647057</c:v>
                </c:pt>
                <c:pt idx="56">
                  <c:v>0.95656367458237967</c:v>
                </c:pt>
                <c:pt idx="57">
                  <c:v>0.95761334633989814</c:v>
                </c:pt>
                <c:pt idx="58">
                  <c:v>0.95880348473131805</c:v>
                </c:pt>
                <c:pt idx="59">
                  <c:v>0.95978287386583272</c:v>
                </c:pt>
                <c:pt idx="60">
                  <c:v>0.9608970709853244</c:v>
                </c:pt>
                <c:pt idx="61">
                  <c:v>0.96204257750537137</c:v>
                </c:pt>
                <c:pt idx="62">
                  <c:v>0.96294898309905674</c:v>
                </c:pt>
                <c:pt idx="63">
                  <c:v>0.96405841418485094</c:v>
                </c:pt>
                <c:pt idx="64">
                  <c:v>0.96516830994066527</c:v>
                </c:pt>
                <c:pt idx="65">
                  <c:v>0.96627422321071466</c:v>
                </c:pt>
                <c:pt idx="66">
                  <c:v>0.9674813192149041</c:v>
                </c:pt>
                <c:pt idx="67">
                  <c:v>0.96858119961310507</c:v>
                </c:pt>
                <c:pt idx="68">
                  <c:v>0.96961567446326669</c:v>
                </c:pt>
                <c:pt idx="69">
                  <c:v>0.9708049806524025</c:v>
                </c:pt>
                <c:pt idx="70">
                  <c:v>0.97185899285847255</c:v>
                </c:pt>
                <c:pt idx="71">
                  <c:v>0.97297411249153487</c:v>
                </c:pt>
                <c:pt idx="72">
                  <c:v>0.97411680208260654</c:v>
                </c:pt>
                <c:pt idx="73">
                  <c:v>0.97525829615230908</c:v>
                </c:pt>
                <c:pt idx="74">
                  <c:v>0.97638711066774952</c:v>
                </c:pt>
                <c:pt idx="75">
                  <c:v>0.97746456104903556</c:v>
                </c:pt>
                <c:pt idx="76">
                  <c:v>0.97868478151301419</c:v>
                </c:pt>
                <c:pt idx="77">
                  <c:v>0.97983217033743963</c:v>
                </c:pt>
                <c:pt idx="78">
                  <c:v>0.98096235672297871</c:v>
                </c:pt>
                <c:pt idx="79">
                  <c:v>0.98203680047875774</c:v>
                </c:pt>
                <c:pt idx="80">
                  <c:v>0.98307354523923451</c:v>
                </c:pt>
                <c:pt idx="81">
                  <c:v>0.98416677939388597</c:v>
                </c:pt>
                <c:pt idx="82">
                  <c:v>0.98534198249186411</c:v>
                </c:pt>
                <c:pt idx="83">
                  <c:v>0.98638816205249191</c:v>
                </c:pt>
                <c:pt idx="84">
                  <c:v>0.98746460232719091</c:v>
                </c:pt>
                <c:pt idx="85">
                  <c:v>0.98868431806397539</c:v>
                </c:pt>
                <c:pt idx="86">
                  <c:v>0.98965020543197202</c:v>
                </c:pt>
                <c:pt idx="87">
                  <c:v>0.9908321011014718</c:v>
                </c:pt>
                <c:pt idx="88">
                  <c:v>0.99174868413071748</c:v>
                </c:pt>
                <c:pt idx="89">
                  <c:v>0.99295095086268281</c:v>
                </c:pt>
                <c:pt idx="90">
                  <c:v>0.99400913491568588</c:v>
                </c:pt>
                <c:pt idx="91">
                  <c:v>0.99513468099451485</c:v>
                </c:pt>
                <c:pt idx="92">
                  <c:v>0.99644363171197758</c:v>
                </c:pt>
                <c:pt idx="93">
                  <c:v>0.99740969527120849</c:v>
                </c:pt>
                <c:pt idx="94">
                  <c:v>0.99860452286159418</c:v>
                </c:pt>
                <c:pt idx="95">
                  <c:v>0.99968056228908297</c:v>
                </c:pt>
                <c:pt idx="96">
                  <c:v>1.0008542201728607</c:v>
                </c:pt>
                <c:pt idx="97">
                  <c:v>1.0019331811627779</c:v>
                </c:pt>
                <c:pt idx="98">
                  <c:v>1.0029906778476889</c:v>
                </c:pt>
                <c:pt idx="99">
                  <c:v>1.004108703599246</c:v>
                </c:pt>
                <c:pt idx="100">
                  <c:v>1.0053123758197726</c:v>
                </c:pt>
                <c:pt idx="101">
                  <c:v>1.0062833524243606</c:v>
                </c:pt>
                <c:pt idx="102">
                  <c:v>1.0073933010933065</c:v>
                </c:pt>
                <c:pt idx="103">
                  <c:v>1.008471053669217</c:v>
                </c:pt>
                <c:pt idx="104">
                  <c:v>1.0096298855677279</c:v>
                </c:pt>
                <c:pt idx="105">
                  <c:v>1.0107042414810965</c:v>
                </c:pt>
                <c:pt idx="106">
                  <c:v>1.011826733737021</c:v>
                </c:pt>
                <c:pt idx="107">
                  <c:v>1.0127916702479607</c:v>
                </c:pt>
                <c:pt idx="108">
                  <c:v>1.013878719971711</c:v>
                </c:pt>
                <c:pt idx="109">
                  <c:v>1.0150752231949478</c:v>
                </c:pt>
                <c:pt idx="110">
                  <c:v>1.0161484138298489</c:v>
                </c:pt>
                <c:pt idx="111">
                  <c:v>1.0172535721186819</c:v>
                </c:pt>
                <c:pt idx="112">
                  <c:v>1.0183197341774628</c:v>
                </c:pt>
                <c:pt idx="113">
                  <c:v>1.0192902684055127</c:v>
                </c:pt>
                <c:pt idx="114">
                  <c:v>1.0204479648301898</c:v>
                </c:pt>
                <c:pt idx="115">
                  <c:v>1.0214988010472399</c:v>
                </c:pt>
                <c:pt idx="116">
                  <c:v>1.0226496508306171</c:v>
                </c:pt>
                <c:pt idx="117">
                  <c:v>1.0237049217199767</c:v>
                </c:pt>
                <c:pt idx="118">
                  <c:v>1.0247909814643652</c:v>
                </c:pt>
                <c:pt idx="119">
                  <c:v>1.0260023574078312</c:v>
                </c:pt>
                <c:pt idx="120">
                  <c:v>1.0270805491246457</c:v>
                </c:pt>
                <c:pt idx="121">
                  <c:v>1.0280598279345727</c:v>
                </c:pt>
                <c:pt idx="122">
                  <c:v>1.0293184714433168</c:v>
                </c:pt>
                <c:pt idx="123">
                  <c:v>1.0303726834764211</c:v>
                </c:pt>
                <c:pt idx="124">
                  <c:v>1.031305342267179</c:v>
                </c:pt>
                <c:pt idx="125">
                  <c:v>1.0324282362402928</c:v>
                </c:pt>
                <c:pt idx="126">
                  <c:v>1.0335002931389177</c:v>
                </c:pt>
                <c:pt idx="127">
                  <c:v>1.034707453873835</c:v>
                </c:pt>
                <c:pt idx="128">
                  <c:v>1.035984534511067</c:v>
                </c:pt>
                <c:pt idx="129">
                  <c:v>1.0371434197914429</c:v>
                </c:pt>
                <c:pt idx="130">
                  <c:v>1.0385837145878258</c:v>
                </c:pt>
                <c:pt idx="131">
                  <c:v>1.0398768072019333</c:v>
                </c:pt>
                <c:pt idx="132">
                  <c:v>1.0413281903595215</c:v>
                </c:pt>
                <c:pt idx="133">
                  <c:v>1.0428082374718497</c:v>
                </c:pt>
                <c:pt idx="134">
                  <c:v>1.0441374548752531</c:v>
                </c:pt>
                <c:pt idx="135">
                  <c:v>1.0450837115989424</c:v>
                </c:pt>
              </c:numCache>
            </c:numRef>
          </c:xVal>
          <c:yVal>
            <c:numRef>
              <c:f>'[1]2(A)'!$CP$4:$CP$142</c:f>
              <c:numCache>
                <c:formatCode>General</c:formatCode>
                <c:ptCount val="139"/>
                <c:pt idx="0">
                  <c:v>2.0360362089233441</c:v>
                </c:pt>
                <c:pt idx="1">
                  <c:v>1.4911814487889301</c:v>
                </c:pt>
                <c:pt idx="2">
                  <c:v>1.3573574726155639</c:v>
                </c:pt>
                <c:pt idx="3">
                  <c:v>1.2904454845288826</c:v>
                </c:pt>
                <c:pt idx="4">
                  <c:v>1.0610329539459686</c:v>
                </c:pt>
                <c:pt idx="5">
                  <c:v>1.2330923518831525</c:v>
                </c:pt>
                <c:pt idx="6">
                  <c:v>1.1566215083555167</c:v>
                </c:pt>
                <c:pt idx="7">
                  <c:v>0.99412096585928633</c:v>
                </c:pt>
                <c:pt idx="8">
                  <c:v>0.95588554409546678</c:v>
                </c:pt>
                <c:pt idx="9">
                  <c:v>1.3000043399698362</c:v>
                </c:pt>
                <c:pt idx="10">
                  <c:v>1.1470626529145622</c:v>
                </c:pt>
                <c:pt idx="11">
                  <c:v>1.0801506648278791</c:v>
                </c:pt>
                <c:pt idx="12">
                  <c:v>0.98456211041833186</c:v>
                </c:pt>
                <c:pt idx="13">
                  <c:v>1.0992683757097872</c:v>
                </c:pt>
                <c:pt idx="14">
                  <c:v>0.85073813424496514</c:v>
                </c:pt>
                <c:pt idx="15">
                  <c:v>1.2522100627650632</c:v>
                </c:pt>
                <c:pt idx="16">
                  <c:v>1.0036798213002416</c:v>
                </c:pt>
                <c:pt idx="17">
                  <c:v>0.92720897777260425</c:v>
                </c:pt>
                <c:pt idx="18">
                  <c:v>1.0132386767411945</c:v>
                </c:pt>
                <c:pt idx="19">
                  <c:v>1.137503797473606</c:v>
                </c:pt>
                <c:pt idx="20">
                  <c:v>1.1661803637964729</c:v>
                </c:pt>
                <c:pt idx="21">
                  <c:v>0.87941470056782833</c:v>
                </c:pt>
                <c:pt idx="22">
                  <c:v>1.0610329539459684</c:v>
                </c:pt>
                <c:pt idx="23">
                  <c:v>0.87941470056783189</c:v>
                </c:pt>
                <c:pt idx="24">
                  <c:v>0.98456211041833108</c:v>
                </c:pt>
                <c:pt idx="25">
                  <c:v>1.0323563876231052</c:v>
                </c:pt>
                <c:pt idx="26">
                  <c:v>1.0514740985050159</c:v>
                </c:pt>
                <c:pt idx="27">
                  <c:v>0.98456211041832931</c:v>
                </c:pt>
                <c:pt idx="28">
                  <c:v>1.0132386767411978</c:v>
                </c:pt>
                <c:pt idx="29">
                  <c:v>0.98456211041832942</c:v>
                </c:pt>
                <c:pt idx="30">
                  <c:v>0.95588554409546767</c:v>
                </c:pt>
                <c:pt idx="31">
                  <c:v>1.0036798213002416</c:v>
                </c:pt>
                <c:pt idx="32">
                  <c:v>0.96544439953642369</c:v>
                </c:pt>
                <c:pt idx="33">
                  <c:v>0.94632668865451153</c:v>
                </c:pt>
                <c:pt idx="34">
                  <c:v>0.96544439953642047</c:v>
                </c:pt>
                <c:pt idx="35">
                  <c:v>0.66911988086682994</c:v>
                </c:pt>
                <c:pt idx="36">
                  <c:v>0.90809126689069375</c:v>
                </c:pt>
                <c:pt idx="37">
                  <c:v>1.0705918093869249</c:v>
                </c:pt>
                <c:pt idx="38">
                  <c:v>0.90809126689069353</c:v>
                </c:pt>
                <c:pt idx="39">
                  <c:v>0.95588554409546767</c:v>
                </c:pt>
                <c:pt idx="40">
                  <c:v>0.91765012233164633</c:v>
                </c:pt>
                <c:pt idx="41">
                  <c:v>0.99412096585928555</c:v>
                </c:pt>
                <c:pt idx="42">
                  <c:v>0.96544439953642713</c:v>
                </c:pt>
                <c:pt idx="43">
                  <c:v>0.97500325497737328</c:v>
                </c:pt>
                <c:pt idx="44">
                  <c:v>0.955885544095471</c:v>
                </c:pt>
                <c:pt idx="45">
                  <c:v>0.89853241144973739</c:v>
                </c:pt>
                <c:pt idx="46">
                  <c:v>0.91765012233164978</c:v>
                </c:pt>
                <c:pt idx="47">
                  <c:v>0.93676783321355539</c:v>
                </c:pt>
                <c:pt idx="48">
                  <c:v>0.9654443995364238</c:v>
                </c:pt>
                <c:pt idx="49">
                  <c:v>0.93676783321355539</c:v>
                </c:pt>
                <c:pt idx="50">
                  <c:v>0.99412096585929222</c:v>
                </c:pt>
                <c:pt idx="51">
                  <c:v>0.96544439953642036</c:v>
                </c:pt>
                <c:pt idx="52">
                  <c:v>0.94632668865451475</c:v>
                </c:pt>
                <c:pt idx="53">
                  <c:v>0.917650122331643</c:v>
                </c:pt>
                <c:pt idx="54">
                  <c:v>0.9654443995364238</c:v>
                </c:pt>
                <c:pt idx="55">
                  <c:v>0.9654443995364238</c:v>
                </c:pt>
                <c:pt idx="56">
                  <c:v>0.93676783321356205</c:v>
                </c:pt>
                <c:pt idx="57">
                  <c:v>0.88897355600878458</c:v>
                </c:pt>
                <c:pt idx="58">
                  <c:v>1.0036798213002383</c:v>
                </c:pt>
                <c:pt idx="59">
                  <c:v>0.82206156792210172</c:v>
                </c:pt>
                <c:pt idx="60">
                  <c:v>0.93676783321355539</c:v>
                </c:pt>
                <c:pt idx="61">
                  <c:v>0.95588554409547444</c:v>
                </c:pt>
                <c:pt idx="62">
                  <c:v>0.75514957983541864</c:v>
                </c:pt>
                <c:pt idx="63">
                  <c:v>0.91765012233164289</c:v>
                </c:pt>
                <c:pt idx="64">
                  <c:v>0.92720897777260936</c:v>
                </c:pt>
                <c:pt idx="65">
                  <c:v>0.91765012233164966</c:v>
                </c:pt>
                <c:pt idx="66">
                  <c:v>0.99412096585928555</c:v>
                </c:pt>
                <c:pt idx="67">
                  <c:v>0.9080912668906902</c:v>
                </c:pt>
                <c:pt idx="68">
                  <c:v>0.85073813424497358</c:v>
                </c:pt>
                <c:pt idx="69">
                  <c:v>0.9750032549773664</c:v>
                </c:pt>
                <c:pt idx="70">
                  <c:v>0.86029698968592627</c:v>
                </c:pt>
                <c:pt idx="71">
                  <c:v>0.9080912668906902</c:v>
                </c:pt>
                <c:pt idx="72">
                  <c:v>0.92720897777260247</c:v>
                </c:pt>
                <c:pt idx="73">
                  <c:v>0.91765012233164966</c:v>
                </c:pt>
                <c:pt idx="74">
                  <c:v>0.91765012233165655</c:v>
                </c:pt>
                <c:pt idx="75">
                  <c:v>0.87941470056783178</c:v>
                </c:pt>
                <c:pt idx="76">
                  <c:v>0.98456211041832598</c:v>
                </c:pt>
                <c:pt idx="77">
                  <c:v>0.91765012233164978</c:v>
                </c:pt>
                <c:pt idx="78">
                  <c:v>0.90809126689069697</c:v>
                </c:pt>
                <c:pt idx="79">
                  <c:v>0.8698558451268722</c:v>
                </c:pt>
                <c:pt idx="80">
                  <c:v>0.83162042336305442</c:v>
                </c:pt>
                <c:pt idx="81">
                  <c:v>0.86985584512687908</c:v>
                </c:pt>
                <c:pt idx="82">
                  <c:v>0.93676783321356227</c:v>
                </c:pt>
                <c:pt idx="83">
                  <c:v>0.83162042336304753</c:v>
                </c:pt>
                <c:pt idx="84">
                  <c:v>0.85073813424497358</c:v>
                </c:pt>
                <c:pt idx="85">
                  <c:v>0.96544439953642036</c:v>
                </c:pt>
                <c:pt idx="86">
                  <c:v>0.76470843527637133</c:v>
                </c:pt>
                <c:pt idx="87">
                  <c:v>0.92720897777260247</c:v>
                </c:pt>
                <c:pt idx="88">
                  <c:v>0.71691415807160075</c:v>
                </c:pt>
                <c:pt idx="89">
                  <c:v>0.94632668865450809</c:v>
                </c:pt>
                <c:pt idx="90">
                  <c:v>0.83162042336306119</c:v>
                </c:pt>
                <c:pt idx="91">
                  <c:v>0.87941470056783178</c:v>
                </c:pt>
                <c:pt idx="92">
                  <c:v>1.0227975321821505</c:v>
                </c:pt>
                <c:pt idx="93">
                  <c:v>0.75514957983542541</c:v>
                </c:pt>
                <c:pt idx="94">
                  <c:v>0.92720897777258893</c:v>
                </c:pt>
                <c:pt idx="95">
                  <c:v>0.83162042336306796</c:v>
                </c:pt>
                <c:pt idx="96">
                  <c:v>0.9080912668906902</c:v>
                </c:pt>
                <c:pt idx="97">
                  <c:v>0.83162042336305442</c:v>
                </c:pt>
                <c:pt idx="98">
                  <c:v>0.8125027124811488</c:v>
                </c:pt>
                <c:pt idx="99">
                  <c:v>0.8602969896859195</c:v>
                </c:pt>
                <c:pt idx="100">
                  <c:v>0.92720897777260936</c:v>
                </c:pt>
                <c:pt idx="101">
                  <c:v>0.74559072439446583</c:v>
                </c:pt>
                <c:pt idx="102">
                  <c:v>0.85073813424497358</c:v>
                </c:pt>
                <c:pt idx="103">
                  <c:v>0.82206156792209484</c:v>
                </c:pt>
                <c:pt idx="104">
                  <c:v>0.87941470056783189</c:v>
                </c:pt>
                <c:pt idx="105">
                  <c:v>0.81250271248114214</c:v>
                </c:pt>
                <c:pt idx="106">
                  <c:v>0.8507381342449668</c:v>
                </c:pt>
                <c:pt idx="107">
                  <c:v>0.72647301351256033</c:v>
                </c:pt>
                <c:pt idx="108">
                  <c:v>0.82206156792210172</c:v>
                </c:pt>
                <c:pt idx="109">
                  <c:v>0.89853241144973062</c:v>
                </c:pt>
                <c:pt idx="110">
                  <c:v>0.80294385704019611</c:v>
                </c:pt>
                <c:pt idx="111">
                  <c:v>0.8316204233630613</c:v>
                </c:pt>
                <c:pt idx="112">
                  <c:v>0.79338500159923653</c:v>
                </c:pt>
                <c:pt idx="113">
                  <c:v>0.72647301351255344</c:v>
                </c:pt>
                <c:pt idx="114">
                  <c:v>0.86985584512687231</c:v>
                </c:pt>
                <c:pt idx="115">
                  <c:v>0.76470843527638499</c:v>
                </c:pt>
                <c:pt idx="116">
                  <c:v>0.85073813424496003</c:v>
                </c:pt>
                <c:pt idx="117">
                  <c:v>0.78382614615829049</c:v>
                </c:pt>
                <c:pt idx="118">
                  <c:v>0.80294385704018256</c:v>
                </c:pt>
                <c:pt idx="119">
                  <c:v>0.88897355600878458</c:v>
                </c:pt>
                <c:pt idx="120">
                  <c:v>0.79338500159923653</c:v>
                </c:pt>
                <c:pt idx="121">
                  <c:v>0.71691415807160752</c:v>
                </c:pt>
                <c:pt idx="122">
                  <c:v>0.91765012233164289</c:v>
                </c:pt>
                <c:pt idx="123">
                  <c:v>0.76470843527637822</c:v>
                </c:pt>
                <c:pt idx="124">
                  <c:v>0.67867873630778963</c:v>
                </c:pt>
                <c:pt idx="125">
                  <c:v>0.81250271248113526</c:v>
                </c:pt>
                <c:pt idx="126">
                  <c:v>0.77426729071733769</c:v>
                </c:pt>
                <c:pt idx="127">
                  <c:v>0.86985584512686542</c:v>
                </c:pt>
                <c:pt idx="128">
                  <c:v>0.90809126689069708</c:v>
                </c:pt>
                <c:pt idx="129">
                  <c:v>0.82206156792210172</c:v>
                </c:pt>
                <c:pt idx="130">
                  <c:v>1.0132386767411843</c:v>
                </c:pt>
                <c:pt idx="131">
                  <c:v>0.90809126689070374</c:v>
                </c:pt>
                <c:pt idx="132">
                  <c:v>1.0227975321821574</c:v>
                </c:pt>
                <c:pt idx="133">
                  <c:v>1.0227975321821439</c:v>
                </c:pt>
                <c:pt idx="134">
                  <c:v>0.91765012233165666</c:v>
                </c:pt>
                <c:pt idx="135">
                  <c:v>0.11911988086683149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BF9-4B29-A3C9-DE0D5C54924F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'[1]2(A)'!$DE$4:$DE$127</c:f>
                <c:numCache>
                  <c:formatCode>General</c:formatCode>
                  <c:ptCount val="124"/>
                  <c:pt idx="0">
                    <c:v>0.11750726214053346</c:v>
                  </c:pt>
                  <c:pt idx="1">
                    <c:v>4.0554789016082483E-2</c:v>
                  </c:pt>
                  <c:pt idx="2">
                    <c:v>4.0554789016087354E-2</c:v>
                  </c:pt>
                  <c:pt idx="3">
                    <c:v>9.4627841037536534E-2</c:v>
                  </c:pt>
                  <c:pt idx="4">
                    <c:v>4.0554789016084371E-2</c:v>
                  </c:pt>
                  <c:pt idx="5">
                    <c:v>2.7036526010723178E-2</c:v>
                  </c:pt>
                  <c:pt idx="6">
                    <c:v>0.14870089305898068</c:v>
                  </c:pt>
                  <c:pt idx="7">
                    <c:v>1.3518263005361823E-2</c:v>
                  </c:pt>
                  <c:pt idx="8">
                    <c:v>0.14870089305898304</c:v>
                  </c:pt>
                  <c:pt idx="9">
                    <c:v>6.7591315026810692E-2</c:v>
                  </c:pt>
                  <c:pt idx="10">
                    <c:v>5.4073052021448867E-2</c:v>
                  </c:pt>
                  <c:pt idx="11">
                    <c:v>4.055478901608861E-2</c:v>
                  </c:pt>
                  <c:pt idx="12">
                    <c:v>0.43258441617158544</c:v>
                  </c:pt>
                  <c:pt idx="13">
                    <c:v>0.10814610404289569</c:v>
                  </c:pt>
                  <c:pt idx="14">
                    <c:v>0.10814610404289585</c:v>
                  </c:pt>
                  <c:pt idx="15">
                    <c:v>0.41906615316622076</c:v>
                  </c:pt>
                  <c:pt idx="16">
                    <c:v>0.25684699710187864</c:v>
                  </c:pt>
                  <c:pt idx="17">
                    <c:v>0.10814610404289821</c:v>
                  </c:pt>
                  <c:pt idx="18">
                    <c:v>6.7591315026810692E-2</c:v>
                  </c:pt>
                  <c:pt idx="19">
                    <c:v>2.3603665272841412E-15</c:v>
                  </c:pt>
                  <c:pt idx="20">
                    <c:v>1.3518263005366534E-2</c:v>
                  </c:pt>
                  <c:pt idx="21">
                    <c:v>2.7036526010723334E-2</c:v>
                  </c:pt>
                  <c:pt idx="22">
                    <c:v>9.4627841037534174E-2</c:v>
                  </c:pt>
                  <c:pt idx="23">
                    <c:v>0.29740178611796386</c:v>
                  </c:pt>
                  <c:pt idx="24">
                    <c:v>0.10814610404289585</c:v>
                  </c:pt>
                  <c:pt idx="25">
                    <c:v>0.14870089305898268</c:v>
                  </c:pt>
                  <c:pt idx="26">
                    <c:v>5.4073052021451379E-2</c:v>
                  </c:pt>
                  <c:pt idx="27">
                    <c:v>1.3518263005359155E-2</c:v>
                  </c:pt>
                  <c:pt idx="28">
                    <c:v>4.0554789016087514E-2</c:v>
                  </c:pt>
                  <c:pt idx="29">
                    <c:v>0.12166436704826231</c:v>
                  </c:pt>
                  <c:pt idx="30">
                    <c:v>4.0554789016087354E-2</c:v>
                  </c:pt>
                  <c:pt idx="31">
                    <c:v>0.17573741906970375</c:v>
                  </c:pt>
                  <c:pt idx="32">
                    <c:v>0.3649931011447724</c:v>
                  </c:pt>
                  <c:pt idx="33">
                    <c:v>1.3518263005359155E-2</c:v>
                  </c:pt>
                  <c:pt idx="34">
                    <c:v>5.4073052021446584E-2</c:v>
                  </c:pt>
                  <c:pt idx="35">
                    <c:v>8.1109578032169838E-2</c:v>
                  </c:pt>
                  <c:pt idx="36">
                    <c:v>9.4627841037534258E-2</c:v>
                  </c:pt>
                  <c:pt idx="37">
                    <c:v>1.3518263005364023E-2</c:v>
                  </c:pt>
                  <c:pt idx="38">
                    <c:v>8.1109578032170004E-2</c:v>
                  </c:pt>
                  <c:pt idx="39">
                    <c:v>0.16221915606434575</c:v>
                  </c:pt>
                  <c:pt idx="40">
                    <c:v>4.0554789016082567E-2</c:v>
                  </c:pt>
                  <c:pt idx="41">
                    <c:v>5.4073052021441956E-2</c:v>
                  </c:pt>
                  <c:pt idx="42">
                    <c:v>0.12166436704825735</c:v>
                  </c:pt>
                  <c:pt idx="43">
                    <c:v>0.12166436704826222</c:v>
                  </c:pt>
                  <c:pt idx="44">
                    <c:v>0.14870089305898193</c:v>
                  </c:pt>
                  <c:pt idx="45">
                    <c:v>0</c:v>
                  </c:pt>
                  <c:pt idx="46">
                    <c:v>1.3518263005359391E-2</c:v>
                  </c:pt>
                  <c:pt idx="47">
                    <c:v>0</c:v>
                  </c:pt>
                  <c:pt idx="48">
                    <c:v>4.78942543627414E-15</c:v>
                  </c:pt>
                  <c:pt idx="49">
                    <c:v>0.10814610404289333</c:v>
                  </c:pt>
                  <c:pt idx="50">
                    <c:v>9.4627841037529317E-2</c:v>
                  </c:pt>
                  <c:pt idx="51">
                    <c:v>8.1109578032165217E-2</c:v>
                  </c:pt>
                  <c:pt idx="52">
                    <c:v>4.0554789016082567E-2</c:v>
                  </c:pt>
                  <c:pt idx="53">
                    <c:v>5.4073052021446744E-2</c:v>
                  </c:pt>
                  <c:pt idx="54">
                    <c:v>4.0554789016092142E-2</c:v>
                  </c:pt>
                  <c:pt idx="55">
                    <c:v>8.1109578032174862E-2</c:v>
                  </c:pt>
                  <c:pt idx="56">
                    <c:v>1.3518263005359311E-2</c:v>
                  </c:pt>
                  <c:pt idx="57">
                    <c:v>9.4627841037534022E-2</c:v>
                  </c:pt>
                  <c:pt idx="58">
                    <c:v>5.4073052021446508E-2</c:v>
                  </c:pt>
                  <c:pt idx="59">
                    <c:v>4.0554789016087354E-2</c:v>
                  </c:pt>
                  <c:pt idx="60">
                    <c:v>2.7036526010728045E-2</c:v>
                  </c:pt>
                  <c:pt idx="61">
                    <c:v>2.7036526010718466E-2</c:v>
                  </c:pt>
                  <c:pt idx="62">
                    <c:v>8.1109578032174862E-2</c:v>
                  </c:pt>
                  <c:pt idx="63">
                    <c:v>1.3518263005359311E-2</c:v>
                  </c:pt>
                  <c:pt idx="64">
                    <c:v>2.7036526010708887E-2</c:v>
                  </c:pt>
                  <c:pt idx="65">
                    <c:v>0.1351826300536122</c:v>
                  </c:pt>
                  <c:pt idx="66">
                    <c:v>1.3518263005359233E-2</c:v>
                  </c:pt>
                  <c:pt idx="67">
                    <c:v>8.1109578032165133E-2</c:v>
                  </c:pt>
                  <c:pt idx="68">
                    <c:v>2.7036526010718622E-2</c:v>
                  </c:pt>
                  <c:pt idx="69">
                    <c:v>6.7591315026805904E-2</c:v>
                  </c:pt>
                  <c:pt idx="70">
                    <c:v>8.1109578032165133E-2</c:v>
                  </c:pt>
                  <c:pt idx="71">
                    <c:v>0.13518263005363101</c:v>
                  </c:pt>
                  <c:pt idx="72">
                    <c:v>2.7036526010728201E-2</c:v>
                  </c:pt>
                  <c:pt idx="73">
                    <c:v>0</c:v>
                  </c:pt>
                  <c:pt idx="74">
                    <c:v>0</c:v>
                  </c:pt>
                  <c:pt idx="75">
                    <c:v>2.7036526010718546E-2</c:v>
                  </c:pt>
                  <c:pt idx="76">
                    <c:v>1.3518263005359233E-2</c:v>
                  </c:pt>
                  <c:pt idx="77">
                    <c:v>2.7036526010728201E-2</c:v>
                  </c:pt>
                  <c:pt idx="78">
                    <c:v>9.4627841037534091E-2</c:v>
                  </c:pt>
                  <c:pt idx="79">
                    <c:v>8.1109578032184451E-2</c:v>
                  </c:pt>
                  <c:pt idx="80">
                    <c:v>0.10814610404290284</c:v>
                  </c:pt>
                  <c:pt idx="81">
                    <c:v>5.4073052021446744E-2</c:v>
                  </c:pt>
                  <c:pt idx="82">
                    <c:v>2.7036526010728045E-2</c:v>
                  </c:pt>
                  <c:pt idx="83">
                    <c:v>0.29740178611795171</c:v>
                  </c:pt>
                  <c:pt idx="84">
                    <c:v>8.1109578032174778E-2</c:v>
                  </c:pt>
                  <c:pt idx="85">
                    <c:v>6.7591315026825222E-2</c:v>
                  </c:pt>
                  <c:pt idx="86">
                    <c:v>8.1109578032174778E-2</c:v>
                  </c:pt>
                  <c:pt idx="87">
                    <c:v>2.7036526010718622E-2</c:v>
                  </c:pt>
                  <c:pt idx="88">
                    <c:v>8.1109578032174778E-2</c:v>
                  </c:pt>
                  <c:pt idx="89">
                    <c:v>0.21629220808578656</c:v>
                  </c:pt>
                  <c:pt idx="90">
                    <c:v>0.14870089305898043</c:v>
                  </c:pt>
                  <c:pt idx="91">
                    <c:v>0.12166436704826102</c:v>
                  </c:pt>
                  <c:pt idx="92">
                    <c:v>2.7036526010728045E-2</c:v>
                  </c:pt>
                  <c:pt idx="93">
                    <c:v>5.4073052021446584E-2</c:v>
                  </c:pt>
                  <c:pt idx="94">
                    <c:v>0.10814610404288376</c:v>
                  </c:pt>
                  <c:pt idx="95">
                    <c:v>5.4073052021456167E-2</c:v>
                  </c:pt>
                  <c:pt idx="96">
                    <c:v>2.7036526010718546E-2</c:v>
                  </c:pt>
                  <c:pt idx="97">
                    <c:v>2.7036526010718546E-2</c:v>
                  </c:pt>
                  <c:pt idx="98">
                    <c:v>2.7036526010718466E-2</c:v>
                  </c:pt>
                  <c:pt idx="99">
                    <c:v>9.4627841037533952E-2</c:v>
                  </c:pt>
                  <c:pt idx="100">
                    <c:v>2.703652601073778E-2</c:v>
                  </c:pt>
                  <c:pt idx="101">
                    <c:v>1.351826300536889E-2</c:v>
                  </c:pt>
                  <c:pt idx="102">
                    <c:v>6.7591315026815563E-2</c:v>
                  </c:pt>
                  <c:pt idx="103">
                    <c:v>8.1109578032165217E-2</c:v>
                  </c:pt>
                  <c:pt idx="104">
                    <c:v>0.13518263005362205</c:v>
                  </c:pt>
                  <c:pt idx="105">
                    <c:v>8.1109578032174778E-2</c:v>
                  </c:pt>
                  <c:pt idx="106">
                    <c:v>5.4073052021446667E-2</c:v>
                  </c:pt>
                  <c:pt idx="107">
                    <c:v>0.12166436704826193</c:v>
                  </c:pt>
                  <c:pt idx="108">
                    <c:v>6.7591315026805904E-2</c:v>
                  </c:pt>
                  <c:pt idx="109">
                    <c:v>1.3518263005349578E-2</c:v>
                  </c:pt>
                  <c:pt idx="110">
                    <c:v>1.3518263005359311E-2</c:v>
                  </c:pt>
                  <c:pt idx="111">
                    <c:v>6.7591315026805904E-2</c:v>
                  </c:pt>
                  <c:pt idx="112">
                    <c:v>9.4627841037524529E-2</c:v>
                  </c:pt>
                  <c:pt idx="113">
                    <c:v>0</c:v>
                  </c:pt>
                  <c:pt idx="114">
                    <c:v>0.13518263005362122</c:v>
                  </c:pt>
                  <c:pt idx="115">
                    <c:v>2.7036526010708967E-2</c:v>
                  </c:pt>
                  <c:pt idx="116">
                    <c:v>0</c:v>
                  </c:pt>
                  <c:pt idx="117">
                    <c:v>0.12166436704826214</c:v>
                  </c:pt>
                  <c:pt idx="118">
                    <c:v>8.1109578032165133E-2</c:v>
                  </c:pt>
                  <c:pt idx="119">
                    <c:v>4.0554789016077931E-2</c:v>
                  </c:pt>
                  <c:pt idx="120">
                    <c:v>9.4627841037543597E-2</c:v>
                  </c:pt>
                  <c:pt idx="121">
                    <c:v>1.3518263005349578E-2</c:v>
                  </c:pt>
                  <c:pt idx="122">
                    <c:v>4.0554789016087514E-2</c:v>
                  </c:pt>
                  <c:pt idx="123">
                    <c:v>0.55424878321984528</c:v>
                  </c:pt>
                </c:numCache>
              </c:numRef>
            </c:plus>
            <c:minus>
              <c:numRef>
                <c:f>'[1]2(A)'!$DE$4:$DE$127</c:f>
                <c:numCache>
                  <c:formatCode>General</c:formatCode>
                  <c:ptCount val="124"/>
                  <c:pt idx="0">
                    <c:v>0.11750726214053346</c:v>
                  </c:pt>
                  <c:pt idx="1">
                    <c:v>4.0554789016082483E-2</c:v>
                  </c:pt>
                  <c:pt idx="2">
                    <c:v>4.0554789016087354E-2</c:v>
                  </c:pt>
                  <c:pt idx="3">
                    <c:v>9.4627841037536534E-2</c:v>
                  </c:pt>
                  <c:pt idx="4">
                    <c:v>4.0554789016084371E-2</c:v>
                  </c:pt>
                  <c:pt idx="5">
                    <c:v>2.7036526010723178E-2</c:v>
                  </c:pt>
                  <c:pt idx="6">
                    <c:v>0.14870089305898068</c:v>
                  </c:pt>
                  <c:pt idx="7">
                    <c:v>1.3518263005361823E-2</c:v>
                  </c:pt>
                  <c:pt idx="8">
                    <c:v>0.14870089305898304</c:v>
                  </c:pt>
                  <c:pt idx="9">
                    <c:v>6.7591315026810692E-2</c:v>
                  </c:pt>
                  <c:pt idx="10">
                    <c:v>5.4073052021448867E-2</c:v>
                  </c:pt>
                  <c:pt idx="11">
                    <c:v>4.055478901608861E-2</c:v>
                  </c:pt>
                  <c:pt idx="12">
                    <c:v>0.43258441617158544</c:v>
                  </c:pt>
                  <c:pt idx="13">
                    <c:v>0.10814610404289569</c:v>
                  </c:pt>
                  <c:pt idx="14">
                    <c:v>0.10814610404289585</c:v>
                  </c:pt>
                  <c:pt idx="15">
                    <c:v>0.41906615316622076</c:v>
                  </c:pt>
                  <c:pt idx="16">
                    <c:v>0.25684699710187864</c:v>
                  </c:pt>
                  <c:pt idx="17">
                    <c:v>0.10814610404289821</c:v>
                  </c:pt>
                  <c:pt idx="18">
                    <c:v>6.7591315026810692E-2</c:v>
                  </c:pt>
                  <c:pt idx="19">
                    <c:v>2.3603665272841412E-15</c:v>
                  </c:pt>
                  <c:pt idx="20">
                    <c:v>1.3518263005366534E-2</c:v>
                  </c:pt>
                  <c:pt idx="21">
                    <c:v>2.7036526010723334E-2</c:v>
                  </c:pt>
                  <c:pt idx="22">
                    <c:v>9.4627841037534174E-2</c:v>
                  </c:pt>
                  <c:pt idx="23">
                    <c:v>0.29740178611796386</c:v>
                  </c:pt>
                  <c:pt idx="24">
                    <c:v>0.10814610404289585</c:v>
                  </c:pt>
                  <c:pt idx="25">
                    <c:v>0.14870089305898268</c:v>
                  </c:pt>
                  <c:pt idx="26">
                    <c:v>5.4073052021451379E-2</c:v>
                  </c:pt>
                  <c:pt idx="27">
                    <c:v>1.3518263005359155E-2</c:v>
                  </c:pt>
                  <c:pt idx="28">
                    <c:v>4.0554789016087514E-2</c:v>
                  </c:pt>
                  <c:pt idx="29">
                    <c:v>0.12166436704826231</c:v>
                  </c:pt>
                  <c:pt idx="30">
                    <c:v>4.0554789016087354E-2</c:v>
                  </c:pt>
                  <c:pt idx="31">
                    <c:v>0.17573741906970375</c:v>
                  </c:pt>
                  <c:pt idx="32">
                    <c:v>0.3649931011447724</c:v>
                  </c:pt>
                  <c:pt idx="33">
                    <c:v>1.3518263005359155E-2</c:v>
                  </c:pt>
                  <c:pt idx="34">
                    <c:v>5.4073052021446584E-2</c:v>
                  </c:pt>
                  <c:pt idx="35">
                    <c:v>8.1109578032169838E-2</c:v>
                  </c:pt>
                  <c:pt idx="36">
                    <c:v>9.4627841037534258E-2</c:v>
                  </c:pt>
                  <c:pt idx="37">
                    <c:v>1.3518263005364023E-2</c:v>
                  </c:pt>
                  <c:pt idx="38">
                    <c:v>8.1109578032170004E-2</c:v>
                  </c:pt>
                  <c:pt idx="39">
                    <c:v>0.16221915606434575</c:v>
                  </c:pt>
                  <c:pt idx="40">
                    <c:v>4.0554789016082567E-2</c:v>
                  </c:pt>
                  <c:pt idx="41">
                    <c:v>5.4073052021441956E-2</c:v>
                  </c:pt>
                  <c:pt idx="42">
                    <c:v>0.12166436704825735</c:v>
                  </c:pt>
                  <c:pt idx="43">
                    <c:v>0.12166436704826222</c:v>
                  </c:pt>
                  <c:pt idx="44">
                    <c:v>0.14870089305898193</c:v>
                  </c:pt>
                  <c:pt idx="45">
                    <c:v>0</c:v>
                  </c:pt>
                  <c:pt idx="46">
                    <c:v>1.3518263005359391E-2</c:v>
                  </c:pt>
                  <c:pt idx="47">
                    <c:v>0</c:v>
                  </c:pt>
                  <c:pt idx="48">
                    <c:v>4.78942543627414E-15</c:v>
                  </c:pt>
                  <c:pt idx="49">
                    <c:v>0.10814610404289333</c:v>
                  </c:pt>
                  <c:pt idx="50">
                    <c:v>9.4627841037529317E-2</c:v>
                  </c:pt>
                  <c:pt idx="51">
                    <c:v>8.1109578032165217E-2</c:v>
                  </c:pt>
                  <c:pt idx="52">
                    <c:v>4.0554789016082567E-2</c:v>
                  </c:pt>
                  <c:pt idx="53">
                    <c:v>5.4073052021446744E-2</c:v>
                  </c:pt>
                  <c:pt idx="54">
                    <c:v>4.0554789016092142E-2</c:v>
                  </c:pt>
                  <c:pt idx="55">
                    <c:v>8.1109578032174862E-2</c:v>
                  </c:pt>
                  <c:pt idx="56">
                    <c:v>1.3518263005359311E-2</c:v>
                  </c:pt>
                  <c:pt idx="57">
                    <c:v>9.4627841037534022E-2</c:v>
                  </c:pt>
                  <c:pt idx="58">
                    <c:v>5.4073052021446508E-2</c:v>
                  </c:pt>
                  <c:pt idx="59">
                    <c:v>4.0554789016087354E-2</c:v>
                  </c:pt>
                  <c:pt idx="60">
                    <c:v>2.7036526010728045E-2</c:v>
                  </c:pt>
                  <c:pt idx="61">
                    <c:v>2.7036526010718466E-2</c:v>
                  </c:pt>
                  <c:pt idx="62">
                    <c:v>8.1109578032174862E-2</c:v>
                  </c:pt>
                  <c:pt idx="63">
                    <c:v>1.3518263005359311E-2</c:v>
                  </c:pt>
                  <c:pt idx="64">
                    <c:v>2.7036526010708887E-2</c:v>
                  </c:pt>
                  <c:pt idx="65">
                    <c:v>0.1351826300536122</c:v>
                  </c:pt>
                  <c:pt idx="66">
                    <c:v>1.3518263005359233E-2</c:v>
                  </c:pt>
                  <c:pt idx="67">
                    <c:v>8.1109578032165133E-2</c:v>
                  </c:pt>
                  <c:pt idx="68">
                    <c:v>2.7036526010718622E-2</c:v>
                  </c:pt>
                  <c:pt idx="69">
                    <c:v>6.7591315026805904E-2</c:v>
                  </c:pt>
                  <c:pt idx="70">
                    <c:v>8.1109578032165133E-2</c:v>
                  </c:pt>
                  <c:pt idx="71">
                    <c:v>0.13518263005363101</c:v>
                  </c:pt>
                  <c:pt idx="72">
                    <c:v>2.7036526010728201E-2</c:v>
                  </c:pt>
                  <c:pt idx="73">
                    <c:v>0</c:v>
                  </c:pt>
                  <c:pt idx="74">
                    <c:v>0</c:v>
                  </c:pt>
                  <c:pt idx="75">
                    <c:v>2.7036526010718546E-2</c:v>
                  </c:pt>
                  <c:pt idx="76">
                    <c:v>1.3518263005359233E-2</c:v>
                  </c:pt>
                  <c:pt idx="77">
                    <c:v>2.7036526010728201E-2</c:v>
                  </c:pt>
                  <c:pt idx="78">
                    <c:v>9.4627841037534091E-2</c:v>
                  </c:pt>
                  <c:pt idx="79">
                    <c:v>8.1109578032184451E-2</c:v>
                  </c:pt>
                  <c:pt idx="80">
                    <c:v>0.10814610404290284</c:v>
                  </c:pt>
                  <c:pt idx="81">
                    <c:v>5.4073052021446744E-2</c:v>
                  </c:pt>
                  <c:pt idx="82">
                    <c:v>2.7036526010728045E-2</c:v>
                  </c:pt>
                  <c:pt idx="83">
                    <c:v>0.29740178611795171</c:v>
                  </c:pt>
                  <c:pt idx="84">
                    <c:v>8.1109578032174778E-2</c:v>
                  </c:pt>
                  <c:pt idx="85">
                    <c:v>6.7591315026825222E-2</c:v>
                  </c:pt>
                  <c:pt idx="86">
                    <c:v>8.1109578032174778E-2</c:v>
                  </c:pt>
                  <c:pt idx="87">
                    <c:v>2.7036526010718622E-2</c:v>
                  </c:pt>
                  <c:pt idx="88">
                    <c:v>8.1109578032174778E-2</c:v>
                  </c:pt>
                  <c:pt idx="89">
                    <c:v>0.21629220808578656</c:v>
                  </c:pt>
                  <c:pt idx="90">
                    <c:v>0.14870089305898043</c:v>
                  </c:pt>
                  <c:pt idx="91">
                    <c:v>0.12166436704826102</c:v>
                  </c:pt>
                  <c:pt idx="92">
                    <c:v>2.7036526010728045E-2</c:v>
                  </c:pt>
                  <c:pt idx="93">
                    <c:v>5.4073052021446584E-2</c:v>
                  </c:pt>
                  <c:pt idx="94">
                    <c:v>0.10814610404288376</c:v>
                  </c:pt>
                  <c:pt idx="95">
                    <c:v>5.4073052021456167E-2</c:v>
                  </c:pt>
                  <c:pt idx="96">
                    <c:v>2.7036526010718546E-2</c:v>
                  </c:pt>
                  <c:pt idx="97">
                    <c:v>2.7036526010718546E-2</c:v>
                  </c:pt>
                  <c:pt idx="98">
                    <c:v>2.7036526010718466E-2</c:v>
                  </c:pt>
                  <c:pt idx="99">
                    <c:v>9.4627841037533952E-2</c:v>
                  </c:pt>
                  <c:pt idx="100">
                    <c:v>2.703652601073778E-2</c:v>
                  </c:pt>
                  <c:pt idx="101">
                    <c:v>1.351826300536889E-2</c:v>
                  </c:pt>
                  <c:pt idx="102">
                    <c:v>6.7591315026815563E-2</c:v>
                  </c:pt>
                  <c:pt idx="103">
                    <c:v>8.1109578032165217E-2</c:v>
                  </c:pt>
                  <c:pt idx="104">
                    <c:v>0.13518263005362205</c:v>
                  </c:pt>
                  <c:pt idx="105">
                    <c:v>8.1109578032174778E-2</c:v>
                  </c:pt>
                  <c:pt idx="106">
                    <c:v>5.4073052021446667E-2</c:v>
                  </c:pt>
                  <c:pt idx="107">
                    <c:v>0.12166436704826193</c:v>
                  </c:pt>
                  <c:pt idx="108">
                    <c:v>6.7591315026805904E-2</c:v>
                  </c:pt>
                  <c:pt idx="109">
                    <c:v>1.3518263005349578E-2</c:v>
                  </c:pt>
                  <c:pt idx="110">
                    <c:v>1.3518263005359311E-2</c:v>
                  </c:pt>
                  <c:pt idx="111">
                    <c:v>6.7591315026805904E-2</c:v>
                  </c:pt>
                  <c:pt idx="112">
                    <c:v>9.4627841037524529E-2</c:v>
                  </c:pt>
                  <c:pt idx="113">
                    <c:v>0</c:v>
                  </c:pt>
                  <c:pt idx="114">
                    <c:v>0.13518263005362122</c:v>
                  </c:pt>
                  <c:pt idx="115">
                    <c:v>2.7036526010708967E-2</c:v>
                  </c:pt>
                  <c:pt idx="116">
                    <c:v>0</c:v>
                  </c:pt>
                  <c:pt idx="117">
                    <c:v>0.12166436704826214</c:v>
                  </c:pt>
                  <c:pt idx="118">
                    <c:v>8.1109578032165133E-2</c:v>
                  </c:pt>
                  <c:pt idx="119">
                    <c:v>4.0554789016077931E-2</c:v>
                  </c:pt>
                  <c:pt idx="120">
                    <c:v>9.4627841037543597E-2</c:v>
                  </c:pt>
                  <c:pt idx="121">
                    <c:v>1.3518263005349578E-2</c:v>
                  </c:pt>
                  <c:pt idx="122">
                    <c:v>4.0554789016087514E-2</c:v>
                  </c:pt>
                  <c:pt idx="123">
                    <c:v>0.55424878321984528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'[1]2(A)'!$DA$4:$DA$127</c:f>
              <c:numCache>
                <c:formatCode>General</c:formatCode>
                <c:ptCount val="124"/>
                <c:pt idx="0">
                  <c:v>0.89382649164429884</c:v>
                </c:pt>
                <c:pt idx="1">
                  <c:v>0.8960592122603428</c:v>
                </c:pt>
                <c:pt idx="2">
                  <c:v>0.89795428612505446</c:v>
                </c:pt>
                <c:pt idx="3">
                  <c:v>0.89964982785951997</c:v>
                </c:pt>
                <c:pt idx="4">
                  <c:v>0.90113288284989701</c:v>
                </c:pt>
                <c:pt idx="5">
                  <c:v>0.90258059318375594</c:v>
                </c:pt>
                <c:pt idx="6">
                  <c:v>0.90399931992904903</c:v>
                </c:pt>
                <c:pt idx="7">
                  <c:v>0.90550202505779853</c:v>
                </c:pt>
                <c:pt idx="8">
                  <c:v>0.90695203173302508</c:v>
                </c:pt>
                <c:pt idx="9">
                  <c:v>0.90836851530643026</c:v>
                </c:pt>
                <c:pt idx="10">
                  <c:v>0.90977247597536981</c:v>
                </c:pt>
                <c:pt idx="11">
                  <c:v>0.91110569351037141</c:v>
                </c:pt>
                <c:pt idx="12">
                  <c:v>0.91216273071616405</c:v>
                </c:pt>
                <c:pt idx="13">
                  <c:v>0.91359402669055378</c:v>
                </c:pt>
                <c:pt idx="14">
                  <c:v>0.91488828634471475</c:v>
                </c:pt>
                <c:pt idx="15">
                  <c:v>0.91622226585184086</c:v>
                </c:pt>
                <c:pt idx="16">
                  <c:v>0.91744025076074776</c:v>
                </c:pt>
                <c:pt idx="17">
                  <c:v>0.91886487720874088</c:v>
                </c:pt>
                <c:pt idx="18">
                  <c:v>0.92033129700771787</c:v>
                </c:pt>
                <c:pt idx="19">
                  <c:v>0.92186599735693897</c:v>
                </c:pt>
                <c:pt idx="20">
                  <c:v>0.92327407158188946</c:v>
                </c:pt>
                <c:pt idx="21">
                  <c:v>0.92470025475023365</c:v>
                </c:pt>
                <c:pt idx="22">
                  <c:v>0.92604891275161805</c:v>
                </c:pt>
                <c:pt idx="23">
                  <c:v>0.92721699467924434</c:v>
                </c:pt>
                <c:pt idx="24">
                  <c:v>0.92870994945872909</c:v>
                </c:pt>
                <c:pt idx="25">
                  <c:v>0.92985876584512916</c:v>
                </c:pt>
                <c:pt idx="26">
                  <c:v>0.93137757046812841</c:v>
                </c:pt>
                <c:pt idx="27">
                  <c:v>0.9327338671108647</c:v>
                </c:pt>
                <c:pt idx="28">
                  <c:v>0.93422231636978181</c:v>
                </c:pt>
                <c:pt idx="29">
                  <c:v>0.93565507695904837</c:v>
                </c:pt>
                <c:pt idx="30">
                  <c:v>0.93706299797604042</c:v>
                </c:pt>
                <c:pt idx="31">
                  <c:v>0.93851631097489863</c:v>
                </c:pt>
                <c:pt idx="32">
                  <c:v>0.94005978151197622</c:v>
                </c:pt>
                <c:pt idx="33">
                  <c:v>0.94146330215218976</c:v>
                </c:pt>
                <c:pt idx="34">
                  <c:v>0.94275125125258841</c:v>
                </c:pt>
                <c:pt idx="35">
                  <c:v>0.94419963481318758</c:v>
                </c:pt>
                <c:pt idx="36">
                  <c:v>0.94548348634653401</c:v>
                </c:pt>
                <c:pt idx="37">
                  <c:v>0.94688669623013566</c:v>
                </c:pt>
                <c:pt idx="38">
                  <c:v>0.9482090959359053</c:v>
                </c:pt>
                <c:pt idx="39">
                  <c:v>0.94956973273763112</c:v>
                </c:pt>
                <c:pt idx="40">
                  <c:v>0.95086033514128865</c:v>
                </c:pt>
                <c:pt idx="41">
                  <c:v>0.95238279374129142</c:v>
                </c:pt>
                <c:pt idx="42">
                  <c:v>0.95360670581993978</c:v>
                </c:pt>
                <c:pt idx="43">
                  <c:v>0.95490687620300574</c:v>
                </c:pt>
                <c:pt idx="44">
                  <c:v>0.95628600844986755</c:v>
                </c:pt>
                <c:pt idx="45">
                  <c:v>0.95772673168700251</c:v>
                </c:pt>
                <c:pt idx="46">
                  <c:v>0.95913493949884465</c:v>
                </c:pt>
                <c:pt idx="47">
                  <c:v>0.96048856617270162</c:v>
                </c:pt>
                <c:pt idx="48">
                  <c:v>0.96185152112143446</c:v>
                </c:pt>
                <c:pt idx="49">
                  <c:v>0.96311512672102517</c:v>
                </c:pt>
                <c:pt idx="50">
                  <c:v>0.96455799216648774</c:v>
                </c:pt>
                <c:pt idx="51">
                  <c:v>0.96578271702014096</c:v>
                </c:pt>
                <c:pt idx="52">
                  <c:v>0.96723635267915309</c:v>
                </c:pt>
                <c:pt idx="53">
                  <c:v>0.96853450926499696</c:v>
                </c:pt>
                <c:pt idx="54">
                  <c:v>0.96988335286292671</c:v>
                </c:pt>
                <c:pt idx="55">
                  <c:v>0.97122342922076765</c:v>
                </c:pt>
                <c:pt idx="56">
                  <c:v>0.97250254928930713</c:v>
                </c:pt>
                <c:pt idx="57">
                  <c:v>0.97396149302517165</c:v>
                </c:pt>
                <c:pt idx="58">
                  <c:v>0.97525871925220653</c:v>
                </c:pt>
                <c:pt idx="59">
                  <c:v>0.97657754326721102</c:v>
                </c:pt>
                <c:pt idx="60">
                  <c:v>0.97791120537360809</c:v>
                </c:pt>
                <c:pt idx="61">
                  <c:v>0.97915263223097937</c:v>
                </c:pt>
                <c:pt idx="62">
                  <c:v>0.98052427942341125</c:v>
                </c:pt>
                <c:pt idx="63">
                  <c:v>0.98185468847473256</c:v>
                </c:pt>
                <c:pt idx="64">
                  <c:v>0.98317114431723307</c:v>
                </c:pt>
                <c:pt idx="65">
                  <c:v>0.98443630770666934</c:v>
                </c:pt>
                <c:pt idx="66">
                  <c:v>0.98580939527726574</c:v>
                </c:pt>
                <c:pt idx="67">
                  <c:v>0.98716420565910346</c:v>
                </c:pt>
                <c:pt idx="68">
                  <c:v>0.98863966757654631</c:v>
                </c:pt>
                <c:pt idx="69">
                  <c:v>0.98996332429043066</c:v>
                </c:pt>
                <c:pt idx="70">
                  <c:v>0.99119227471641291</c:v>
                </c:pt>
                <c:pt idx="71">
                  <c:v>0.992650162027372</c:v>
                </c:pt>
                <c:pt idx="72">
                  <c:v>0.9939968314284604</c:v>
                </c:pt>
                <c:pt idx="73">
                  <c:v>0.99538633142148736</c:v>
                </c:pt>
                <c:pt idx="74">
                  <c:v>0.99662504634730242</c:v>
                </c:pt>
                <c:pt idx="75">
                  <c:v>0.99789506402948425</c:v>
                </c:pt>
                <c:pt idx="76">
                  <c:v>0.99921823732829484</c:v>
                </c:pt>
                <c:pt idx="77">
                  <c:v>1.0004420983360789</c:v>
                </c:pt>
                <c:pt idx="78">
                  <c:v>1.0018946056126272</c:v>
                </c:pt>
                <c:pt idx="79">
                  <c:v>1.00325025984858</c:v>
                </c:pt>
                <c:pt idx="80">
                  <c:v>1.0045796068410837</c:v>
                </c:pt>
                <c:pt idx="81">
                  <c:v>1.0058231377715481</c:v>
                </c:pt>
                <c:pt idx="82">
                  <c:v>1.0071533922963676</c:v>
                </c:pt>
                <c:pt idx="83">
                  <c:v>1.0081066361719144</c:v>
                </c:pt>
                <c:pt idx="84">
                  <c:v>1.0094113776171922</c:v>
                </c:pt>
                <c:pt idx="85">
                  <c:v>1.0107078003557151</c:v>
                </c:pt>
                <c:pt idx="86">
                  <c:v>1.0119576420451466</c:v>
                </c:pt>
                <c:pt idx="87">
                  <c:v>1.0130611191108208</c:v>
                </c:pt>
                <c:pt idx="88">
                  <c:v>1.0143212407828517</c:v>
                </c:pt>
                <c:pt idx="89">
                  <c:v>1.0152156081815735</c:v>
                </c:pt>
                <c:pt idx="90">
                  <c:v>1.0164609625050778</c:v>
                </c:pt>
                <c:pt idx="91">
                  <c:v>1.0177479848024629</c:v>
                </c:pt>
                <c:pt idx="92">
                  <c:v>1.0191316075534587</c:v>
                </c:pt>
                <c:pt idx="93">
                  <c:v>1.0204557853864475</c:v>
                </c:pt>
                <c:pt idx="94">
                  <c:v>1.0218214107526853</c:v>
                </c:pt>
                <c:pt idx="95">
                  <c:v>1.0232550499876822</c:v>
                </c:pt>
                <c:pt idx="96">
                  <c:v>1.0245054598995278</c:v>
                </c:pt>
                <c:pt idx="97">
                  <c:v>1.0258512995055313</c:v>
                </c:pt>
                <c:pt idx="98">
                  <c:v>1.0270738019600971</c:v>
                </c:pt>
                <c:pt idx="99">
                  <c:v>1.0283857272824091</c:v>
                </c:pt>
                <c:pt idx="100">
                  <c:v>1.0297160282646711</c:v>
                </c:pt>
                <c:pt idx="101">
                  <c:v>1.031094553315437</c:v>
                </c:pt>
                <c:pt idx="102">
                  <c:v>1.0325103371702415</c:v>
                </c:pt>
                <c:pt idx="103">
                  <c:v>1.0338792725515691</c:v>
                </c:pt>
                <c:pt idx="104">
                  <c:v>1.0353180295823459</c:v>
                </c:pt>
                <c:pt idx="105">
                  <c:v>1.036602930803999</c:v>
                </c:pt>
                <c:pt idx="106">
                  <c:v>1.0380420237144572</c:v>
                </c:pt>
                <c:pt idx="107">
                  <c:v>1.0392231468071444</c:v>
                </c:pt>
                <c:pt idx="108">
                  <c:v>1.0405927255297012</c:v>
                </c:pt>
                <c:pt idx="109">
                  <c:v>1.0420706993203717</c:v>
                </c:pt>
                <c:pt idx="110">
                  <c:v>1.0433956896288601</c:v>
                </c:pt>
                <c:pt idx="111">
                  <c:v>1.0447732148062057</c:v>
                </c:pt>
                <c:pt idx="112">
                  <c:v>1.0463619415581391</c:v>
                </c:pt>
                <c:pt idx="113">
                  <c:v>1.04789189576648</c:v>
                </c:pt>
                <c:pt idx="114">
                  <c:v>1.0493548212022237</c:v>
                </c:pt>
                <c:pt idx="115">
                  <c:v>1.0509329055182581</c:v>
                </c:pt>
                <c:pt idx="116">
                  <c:v>1.052472163462792</c:v>
                </c:pt>
                <c:pt idx="117">
                  <c:v>1.0541559626794816</c:v>
                </c:pt>
                <c:pt idx="118">
                  <c:v>1.0559363883621045</c:v>
                </c:pt>
                <c:pt idx="119">
                  <c:v>1.0575909694507253</c:v>
                </c:pt>
                <c:pt idx="120">
                  <c:v>1.0593404212582915</c:v>
                </c:pt>
                <c:pt idx="121">
                  <c:v>1.0611132570357906</c:v>
                </c:pt>
                <c:pt idx="122">
                  <c:v>1.0630236436634783</c:v>
                </c:pt>
                <c:pt idx="123">
                  <c:v>1.0642837122314761</c:v>
                </c:pt>
              </c:numCache>
            </c:numRef>
          </c:xVal>
          <c:yVal>
            <c:numRef>
              <c:f>'[1]2(A)'!$DB$4:$DB$127</c:f>
              <c:numCache>
                <c:formatCode>General</c:formatCode>
                <c:ptCount val="124"/>
                <c:pt idx="0">
                  <c:v>1.8992727156796234</c:v>
                </c:pt>
                <c:pt idx="1">
                  <c:v>1.4433871715841575</c:v>
                </c:pt>
                <c:pt idx="2">
                  <c:v>1.3286809062927007</c:v>
                </c:pt>
                <c:pt idx="3">
                  <c:v>1.2522100627650596</c:v>
                </c:pt>
                <c:pt idx="4">
                  <c:v>1.1375037974736097</c:v>
                </c:pt>
                <c:pt idx="5">
                  <c:v>1.1279449420326517</c:v>
                </c:pt>
                <c:pt idx="6">
                  <c:v>1.1183860865916952</c:v>
                </c:pt>
                <c:pt idx="7">
                  <c:v>1.1948569301193364</c:v>
                </c:pt>
                <c:pt idx="8">
                  <c:v>1.1757392192374239</c:v>
                </c:pt>
                <c:pt idx="9">
                  <c:v>1.1566215083555167</c:v>
                </c:pt>
                <c:pt idx="10">
                  <c:v>1.1470626529145622</c:v>
                </c:pt>
                <c:pt idx="11">
                  <c:v>1.0801506648278769</c:v>
                </c:pt>
                <c:pt idx="12">
                  <c:v>0.86029698968592117</c:v>
                </c:pt>
                <c:pt idx="13">
                  <c:v>1.1470626529145589</c:v>
                </c:pt>
                <c:pt idx="14">
                  <c:v>1.0514740985050175</c:v>
                </c:pt>
                <c:pt idx="15">
                  <c:v>1.0801506648278758</c:v>
                </c:pt>
                <c:pt idx="16">
                  <c:v>0.96544439953642391</c:v>
                </c:pt>
                <c:pt idx="17">
                  <c:v>1.1279449420326517</c:v>
                </c:pt>
                <c:pt idx="18">
                  <c:v>1.1566215083555167</c:v>
                </c:pt>
                <c:pt idx="19">
                  <c:v>1.2044157855602893</c:v>
                </c:pt>
                <c:pt idx="20">
                  <c:v>1.0992683757097881</c:v>
                </c:pt>
                <c:pt idx="21">
                  <c:v>1.1088272311507426</c:v>
                </c:pt>
                <c:pt idx="22">
                  <c:v>1.0419152430640597</c:v>
                </c:pt>
                <c:pt idx="23">
                  <c:v>0.89853241144973917</c:v>
                </c:pt>
                <c:pt idx="24">
                  <c:v>1.1470626529145622</c:v>
                </c:pt>
                <c:pt idx="25">
                  <c:v>0.86985584512687397</c:v>
                </c:pt>
                <c:pt idx="26">
                  <c:v>1.1470626529145604</c:v>
                </c:pt>
                <c:pt idx="27">
                  <c:v>1.0227975321821507</c:v>
                </c:pt>
                <c:pt idx="28">
                  <c:v>1.1183860865916988</c:v>
                </c:pt>
                <c:pt idx="29">
                  <c:v>1.0610329539459686</c:v>
                </c:pt>
                <c:pt idx="30">
                  <c:v>1.0610329539459684</c:v>
                </c:pt>
                <c:pt idx="31">
                  <c:v>1.0801506648278776</c:v>
                </c:pt>
                <c:pt idx="32">
                  <c:v>1.15662150835552</c:v>
                </c:pt>
                <c:pt idx="33">
                  <c:v>1.0419152430640561</c:v>
                </c:pt>
                <c:pt idx="34">
                  <c:v>0.95588554409546767</c:v>
                </c:pt>
                <c:pt idx="35">
                  <c:v>1.0705918093869249</c:v>
                </c:pt>
                <c:pt idx="36">
                  <c:v>0.94632668865451497</c:v>
                </c:pt>
                <c:pt idx="37">
                  <c:v>1.0227975321821474</c:v>
                </c:pt>
                <c:pt idx="38">
                  <c:v>0.97500325497737661</c:v>
                </c:pt>
                <c:pt idx="39">
                  <c:v>0.99412096585928889</c:v>
                </c:pt>
                <c:pt idx="40">
                  <c:v>0.94632668865451142</c:v>
                </c:pt>
                <c:pt idx="41">
                  <c:v>1.1088272311507426</c:v>
                </c:pt>
                <c:pt idx="42">
                  <c:v>0.88897355600878802</c:v>
                </c:pt>
                <c:pt idx="43">
                  <c:v>0.94632668865450809</c:v>
                </c:pt>
                <c:pt idx="44">
                  <c:v>0.98456211041833264</c:v>
                </c:pt>
                <c:pt idx="45">
                  <c:v>1.0323563876231034</c:v>
                </c:pt>
                <c:pt idx="46">
                  <c:v>1.0036798213002451</c:v>
                </c:pt>
                <c:pt idx="47">
                  <c:v>0.97500325497737317</c:v>
                </c:pt>
                <c:pt idx="48">
                  <c:v>0.97500325497737661</c:v>
                </c:pt>
                <c:pt idx="49">
                  <c:v>0.89853241144974416</c:v>
                </c:pt>
                <c:pt idx="50">
                  <c:v>1.0227975321821474</c:v>
                </c:pt>
                <c:pt idx="51">
                  <c:v>0.86029698968591961</c:v>
                </c:pt>
                <c:pt idx="52">
                  <c:v>1.0227975321821541</c:v>
                </c:pt>
                <c:pt idx="53">
                  <c:v>0.91765012233164978</c:v>
                </c:pt>
                <c:pt idx="54">
                  <c:v>0.94632668865451142</c:v>
                </c:pt>
                <c:pt idx="55">
                  <c:v>0.93676783321356205</c:v>
                </c:pt>
                <c:pt idx="56">
                  <c:v>0.88897355600878458</c:v>
                </c:pt>
                <c:pt idx="57">
                  <c:v>1.0036798213002314</c:v>
                </c:pt>
                <c:pt idx="58">
                  <c:v>0.89853241144974416</c:v>
                </c:pt>
                <c:pt idx="59">
                  <c:v>0.90809126689069686</c:v>
                </c:pt>
                <c:pt idx="60">
                  <c:v>0.91765012233164966</c:v>
                </c:pt>
                <c:pt idx="61">
                  <c:v>0.86029698968591273</c:v>
                </c:pt>
                <c:pt idx="62">
                  <c:v>0.93676783321356205</c:v>
                </c:pt>
                <c:pt idx="63">
                  <c:v>0.9080912668906902</c:v>
                </c:pt>
                <c:pt idx="64">
                  <c:v>0.89853241144974427</c:v>
                </c:pt>
                <c:pt idx="65">
                  <c:v>0.86029698968592627</c:v>
                </c:pt>
                <c:pt idx="66">
                  <c:v>0.92720897777259581</c:v>
                </c:pt>
                <c:pt idx="67">
                  <c:v>0.91765012233164978</c:v>
                </c:pt>
                <c:pt idx="68">
                  <c:v>0.99412096585929244</c:v>
                </c:pt>
                <c:pt idx="69">
                  <c:v>0.88897355600877792</c:v>
                </c:pt>
                <c:pt idx="70">
                  <c:v>0.82206156792210838</c:v>
                </c:pt>
                <c:pt idx="71">
                  <c:v>0.97500325497737306</c:v>
                </c:pt>
                <c:pt idx="72">
                  <c:v>0.89853241144974416</c:v>
                </c:pt>
                <c:pt idx="73">
                  <c:v>0.917650122331643</c:v>
                </c:pt>
                <c:pt idx="74">
                  <c:v>0.82206156792210161</c:v>
                </c:pt>
                <c:pt idx="75">
                  <c:v>0.84117927880402088</c:v>
                </c:pt>
                <c:pt idx="76">
                  <c:v>0.86985584512686542</c:v>
                </c:pt>
                <c:pt idx="77">
                  <c:v>0.80294385704020288</c:v>
                </c:pt>
                <c:pt idx="78">
                  <c:v>0.9463266886545012</c:v>
                </c:pt>
                <c:pt idx="79">
                  <c:v>0.87941470056783866</c:v>
                </c:pt>
                <c:pt idx="80">
                  <c:v>0.86029698968591939</c:v>
                </c:pt>
                <c:pt idx="81">
                  <c:v>0.80294385704018922</c:v>
                </c:pt>
                <c:pt idx="82">
                  <c:v>0.8602969896859195</c:v>
                </c:pt>
                <c:pt idx="83">
                  <c:v>0.61176674822110666</c:v>
                </c:pt>
                <c:pt idx="84">
                  <c:v>0.84117927880400711</c:v>
                </c:pt>
                <c:pt idx="85">
                  <c:v>0.8316204233630613</c:v>
                </c:pt>
                <c:pt idx="86">
                  <c:v>0.80294385704019611</c:v>
                </c:pt>
                <c:pt idx="87">
                  <c:v>0.70735530263064117</c:v>
                </c:pt>
                <c:pt idx="88">
                  <c:v>0.80294385704019611</c:v>
                </c:pt>
                <c:pt idx="89">
                  <c:v>0.57353132645727523</c:v>
                </c:pt>
                <c:pt idx="90">
                  <c:v>0.79338500159923653</c:v>
                </c:pt>
                <c:pt idx="91">
                  <c:v>0.81250271248114214</c:v>
                </c:pt>
                <c:pt idx="92">
                  <c:v>0.87941470056783866</c:v>
                </c:pt>
                <c:pt idx="93">
                  <c:v>0.841179278804014</c:v>
                </c:pt>
                <c:pt idx="94">
                  <c:v>0.8602969896859195</c:v>
                </c:pt>
                <c:pt idx="95">
                  <c:v>0.89853241144973728</c:v>
                </c:pt>
                <c:pt idx="96">
                  <c:v>0.78382614615827695</c:v>
                </c:pt>
                <c:pt idx="97">
                  <c:v>0.84117927880402088</c:v>
                </c:pt>
                <c:pt idx="98">
                  <c:v>0.76470843527637145</c:v>
                </c:pt>
                <c:pt idx="99">
                  <c:v>0.8125027124811488</c:v>
                </c:pt>
                <c:pt idx="100">
                  <c:v>0.82206156792210161</c:v>
                </c:pt>
                <c:pt idx="101">
                  <c:v>0.8507381342449668</c:v>
                </c:pt>
                <c:pt idx="102">
                  <c:v>0.86985584512686553</c:v>
                </c:pt>
                <c:pt idx="103">
                  <c:v>0.84117927880402754</c:v>
                </c:pt>
                <c:pt idx="104">
                  <c:v>0.879414700567825</c:v>
                </c:pt>
                <c:pt idx="105">
                  <c:v>0.78382614615827695</c:v>
                </c:pt>
                <c:pt idx="106">
                  <c:v>0.87941470056783866</c:v>
                </c:pt>
                <c:pt idx="107">
                  <c:v>0.71691415807160075</c:v>
                </c:pt>
                <c:pt idx="108">
                  <c:v>0.83162042336304753</c:v>
                </c:pt>
                <c:pt idx="109">
                  <c:v>0.88897355600879147</c:v>
                </c:pt>
                <c:pt idx="110">
                  <c:v>0.7933850015992433</c:v>
                </c:pt>
                <c:pt idx="111">
                  <c:v>0.83162042336304753</c:v>
                </c:pt>
                <c:pt idx="112">
                  <c:v>0.94632668865452185</c:v>
                </c:pt>
                <c:pt idx="113">
                  <c:v>0.89853241144973739</c:v>
                </c:pt>
                <c:pt idx="114">
                  <c:v>0.8602969896859195</c:v>
                </c:pt>
                <c:pt idx="115">
                  <c:v>0.91765012233164978</c:v>
                </c:pt>
                <c:pt idx="116">
                  <c:v>0.89853241144973739</c:v>
                </c:pt>
                <c:pt idx="117">
                  <c:v>0.98456211041833264</c:v>
                </c:pt>
                <c:pt idx="118">
                  <c:v>1.0323563876231101</c:v>
                </c:pt>
                <c:pt idx="119">
                  <c:v>0.96544439953642036</c:v>
                </c:pt>
                <c:pt idx="120">
                  <c:v>1.0036798213002383</c:v>
                </c:pt>
                <c:pt idx="121">
                  <c:v>1.0227975321821439</c:v>
                </c:pt>
                <c:pt idx="122">
                  <c:v>1.0992683757097932</c:v>
                </c:pt>
                <c:pt idx="123">
                  <c:v>0.79338500159922976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BF9-4B29-A3C9-DE0D5C54924F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'[1]2(A)'!$DQ$4:$DQ$109</c:f>
                <c:numCache>
                  <c:formatCode>General</c:formatCode>
                  <c:ptCount val="106"/>
                  <c:pt idx="0">
                    <c:v>3.5350735826178196E-2</c:v>
                  </c:pt>
                  <c:pt idx="1">
                    <c:v>0.60832183524128813</c:v>
                  </c:pt>
                  <c:pt idx="2">
                    <c:v>0.64887662425737269</c:v>
                  </c:pt>
                  <c:pt idx="3">
                    <c:v>0.17573741906970575</c:v>
                  </c:pt>
                  <c:pt idx="4">
                    <c:v>0.45962094218230531</c:v>
                  </c:pt>
                  <c:pt idx="5">
                    <c:v>0.33795657513405158</c:v>
                  </c:pt>
                  <c:pt idx="6">
                    <c:v>0.25684699710187736</c:v>
                  </c:pt>
                  <c:pt idx="7">
                    <c:v>0.27036526010723916</c:v>
                  </c:pt>
                  <c:pt idx="8">
                    <c:v>0.43258441617158033</c:v>
                  </c:pt>
                  <c:pt idx="9">
                    <c:v>0.17573741906970655</c:v>
                  </c:pt>
                  <c:pt idx="10">
                    <c:v>0.41906615316622076</c:v>
                  </c:pt>
                  <c:pt idx="11">
                    <c:v>0.33795657513405025</c:v>
                  </c:pt>
                  <c:pt idx="12">
                    <c:v>0.62184009824664832</c:v>
                  </c:pt>
                  <c:pt idx="13">
                    <c:v>0.27036526010723916</c:v>
                  </c:pt>
                  <c:pt idx="14">
                    <c:v>0.28388352311260029</c:v>
                  </c:pt>
                  <c:pt idx="15">
                    <c:v>0.28388352311260029</c:v>
                  </c:pt>
                  <c:pt idx="16">
                    <c:v>0.21629220808578656</c:v>
                  </c:pt>
                  <c:pt idx="17">
                    <c:v>0.1892556820750704</c:v>
                  </c:pt>
                  <c:pt idx="18">
                    <c:v>0.2433287340965129</c:v>
                  </c:pt>
                  <c:pt idx="19">
                    <c:v>0.37851136415013192</c:v>
                  </c:pt>
                  <c:pt idx="20">
                    <c:v>0.16221915606434956</c:v>
                  </c:pt>
                  <c:pt idx="21">
                    <c:v>0.21629220808578861</c:v>
                  </c:pt>
                  <c:pt idx="22">
                    <c:v>0.1757374190697015</c:v>
                  </c:pt>
                  <c:pt idx="23">
                    <c:v>0.13518263005362152</c:v>
                  </c:pt>
                  <c:pt idx="24">
                    <c:v>0.16221915606434956</c:v>
                  </c:pt>
                  <c:pt idx="25">
                    <c:v>8.1109578032170004E-2</c:v>
                  </c:pt>
                  <c:pt idx="26">
                    <c:v>0.33795657513404898</c:v>
                  </c:pt>
                  <c:pt idx="27">
                    <c:v>0.10814610404288862</c:v>
                  </c:pt>
                  <c:pt idx="28">
                    <c:v>0.21629220808580094</c:v>
                  </c:pt>
                  <c:pt idx="29">
                    <c:v>4.0554789016077931E-2</c:v>
                  </c:pt>
                  <c:pt idx="30">
                    <c:v>0.20277394508042609</c:v>
                  </c:pt>
                  <c:pt idx="31">
                    <c:v>0.14870089305898068</c:v>
                  </c:pt>
                  <c:pt idx="32">
                    <c:v>9.4627841037534022E-2</c:v>
                  </c:pt>
                  <c:pt idx="33">
                    <c:v>4.0554789016087195E-2</c:v>
                  </c:pt>
                  <c:pt idx="34">
                    <c:v>5.4073052021446827E-2</c:v>
                  </c:pt>
                  <c:pt idx="35">
                    <c:v>8.1109578032174875E-2</c:v>
                  </c:pt>
                  <c:pt idx="36">
                    <c:v>4.0554789016087514E-2</c:v>
                  </c:pt>
                  <c:pt idx="37">
                    <c:v>8.1109578032165133E-2</c:v>
                  </c:pt>
                  <c:pt idx="38">
                    <c:v>0.24332873409652386</c:v>
                  </c:pt>
                  <c:pt idx="39">
                    <c:v>4.0554789016077931E-2</c:v>
                  </c:pt>
                  <c:pt idx="40">
                    <c:v>0.22981047109115507</c:v>
                  </c:pt>
                  <c:pt idx="41">
                    <c:v>4.0554789016087354E-2</c:v>
                  </c:pt>
                  <c:pt idx="42">
                    <c:v>0.14870089305898068</c:v>
                  </c:pt>
                  <c:pt idx="43">
                    <c:v>0.14870089305897968</c:v>
                  </c:pt>
                  <c:pt idx="44">
                    <c:v>9.4627841037534091E-2</c:v>
                  </c:pt>
                  <c:pt idx="45">
                    <c:v>9.4627841037534091E-2</c:v>
                  </c:pt>
                  <c:pt idx="46">
                    <c:v>0.24332873409651382</c:v>
                  </c:pt>
                  <c:pt idx="47">
                    <c:v>0.28388352311260229</c:v>
                  </c:pt>
                  <c:pt idx="48">
                    <c:v>0.1081461040428934</c:v>
                  </c:pt>
                  <c:pt idx="49">
                    <c:v>0.18925568207506949</c:v>
                  </c:pt>
                  <c:pt idx="50">
                    <c:v>0.14870089305898193</c:v>
                  </c:pt>
                  <c:pt idx="51">
                    <c:v>0.14870089305898118</c:v>
                  </c:pt>
                  <c:pt idx="52">
                    <c:v>0.13518263005362147</c:v>
                  </c:pt>
                  <c:pt idx="53">
                    <c:v>0.29740178611795193</c:v>
                  </c:pt>
                  <c:pt idx="54">
                    <c:v>0.13518263005363096</c:v>
                  </c:pt>
                  <c:pt idx="55">
                    <c:v>1.351826300536889E-2</c:v>
                  </c:pt>
                  <c:pt idx="56">
                    <c:v>0.18925568207506771</c:v>
                  </c:pt>
                  <c:pt idx="57">
                    <c:v>0.14870089305898193</c:v>
                  </c:pt>
                  <c:pt idx="58">
                    <c:v>0.22981047109115554</c:v>
                  </c:pt>
                  <c:pt idx="59">
                    <c:v>0.20277394508042829</c:v>
                  </c:pt>
                  <c:pt idx="60">
                    <c:v>0.24332873409652478</c:v>
                  </c:pt>
                  <c:pt idx="61">
                    <c:v>2.7036526010728121E-2</c:v>
                  </c:pt>
                  <c:pt idx="62">
                    <c:v>0.24332873409650516</c:v>
                  </c:pt>
                  <c:pt idx="63">
                    <c:v>5.4073052021446903E-2</c:v>
                  </c:pt>
                  <c:pt idx="64">
                    <c:v>0.18925568207507829</c:v>
                  </c:pt>
                  <c:pt idx="65">
                    <c:v>0.13518263005361136</c:v>
                  </c:pt>
                  <c:pt idx="66">
                    <c:v>0.22981047109115554</c:v>
                  </c:pt>
                  <c:pt idx="67">
                    <c:v>0</c:v>
                  </c:pt>
                  <c:pt idx="68">
                    <c:v>4.0554789016077779E-2</c:v>
                  </c:pt>
                  <c:pt idx="69">
                    <c:v>0.16221915606434917</c:v>
                  </c:pt>
                  <c:pt idx="70">
                    <c:v>0.17573741906971005</c:v>
                  </c:pt>
                  <c:pt idx="71">
                    <c:v>8.1109578032165217E-2</c:v>
                  </c:pt>
                  <c:pt idx="72">
                    <c:v>0.1757374190697088</c:v>
                  </c:pt>
                  <c:pt idx="73">
                    <c:v>0.1757374190697088</c:v>
                  </c:pt>
                  <c:pt idx="74">
                    <c:v>5.4073052021446903E-2</c:v>
                  </c:pt>
                  <c:pt idx="75">
                    <c:v>0.13518263005362147</c:v>
                  </c:pt>
                  <c:pt idx="76">
                    <c:v>0.21629220808578656</c:v>
                  </c:pt>
                  <c:pt idx="77">
                    <c:v>4.0554789016077855E-2</c:v>
                  </c:pt>
                  <c:pt idx="78">
                    <c:v>0.10814610404290299</c:v>
                  </c:pt>
                  <c:pt idx="79">
                    <c:v>0.1487008930589894</c:v>
                  </c:pt>
                  <c:pt idx="80">
                    <c:v>6.7591315026815563E-2</c:v>
                  </c:pt>
                  <c:pt idx="81">
                    <c:v>0.18925568207505891</c:v>
                  </c:pt>
                  <c:pt idx="82">
                    <c:v>0.32443831212869012</c:v>
                  </c:pt>
                  <c:pt idx="83">
                    <c:v>5.4073052021446667E-2</c:v>
                  </c:pt>
                  <c:pt idx="84">
                    <c:v>0.14870089305899165</c:v>
                  </c:pt>
                  <c:pt idx="85">
                    <c:v>0.25684699710187431</c:v>
                  </c:pt>
                  <c:pt idx="86">
                    <c:v>0.14870089305898118</c:v>
                  </c:pt>
                  <c:pt idx="87">
                    <c:v>0.21629220808578656</c:v>
                  </c:pt>
                  <c:pt idx="88">
                    <c:v>0.27036526010724288</c:v>
                  </c:pt>
                  <c:pt idx="89">
                    <c:v>0.21629220808578759</c:v>
                  </c:pt>
                  <c:pt idx="90">
                    <c:v>5.4073052021446667E-2</c:v>
                  </c:pt>
                  <c:pt idx="91">
                    <c:v>0.18925568207507887</c:v>
                  </c:pt>
                  <c:pt idx="92">
                    <c:v>4.0554789016087514E-2</c:v>
                  </c:pt>
                  <c:pt idx="93">
                    <c:v>2.7036526010718466E-2</c:v>
                  </c:pt>
                  <c:pt idx="94">
                    <c:v>2.7036526010728201E-2</c:v>
                  </c:pt>
                  <c:pt idx="95">
                    <c:v>5.4073052021446508E-2</c:v>
                  </c:pt>
                  <c:pt idx="96">
                    <c:v>0.12166436704826214</c:v>
                  </c:pt>
                  <c:pt idx="97">
                    <c:v>0.31092004912332094</c:v>
                  </c:pt>
                  <c:pt idx="98">
                    <c:v>0.1757374190697088</c:v>
                  </c:pt>
                  <c:pt idx="99">
                    <c:v>0.16221915606433204</c:v>
                  </c:pt>
                  <c:pt idx="100">
                    <c:v>0.12166436704826222</c:v>
                  </c:pt>
                  <c:pt idx="101">
                    <c:v>0.12166436704825265</c:v>
                  </c:pt>
                  <c:pt idx="102">
                    <c:v>0.10814610404290291</c:v>
                  </c:pt>
                  <c:pt idx="103">
                    <c:v>2.7036526010718622E-2</c:v>
                  </c:pt>
                  <c:pt idx="104">
                    <c:v>0.21629220808579633</c:v>
                  </c:pt>
                  <c:pt idx="105">
                    <c:v>0.22981047109115554</c:v>
                  </c:pt>
                </c:numCache>
              </c:numRef>
            </c:plus>
            <c:minus>
              <c:numRef>
                <c:f>'[1]2(A)'!$DQ$4:$DQ$109</c:f>
                <c:numCache>
                  <c:formatCode>General</c:formatCode>
                  <c:ptCount val="106"/>
                  <c:pt idx="0">
                    <c:v>3.5350735826178196E-2</c:v>
                  </c:pt>
                  <c:pt idx="1">
                    <c:v>0.60832183524128813</c:v>
                  </c:pt>
                  <c:pt idx="2">
                    <c:v>0.64887662425737269</c:v>
                  </c:pt>
                  <c:pt idx="3">
                    <c:v>0.17573741906970575</c:v>
                  </c:pt>
                  <c:pt idx="4">
                    <c:v>0.45962094218230531</c:v>
                  </c:pt>
                  <c:pt idx="5">
                    <c:v>0.33795657513405158</c:v>
                  </c:pt>
                  <c:pt idx="6">
                    <c:v>0.25684699710187736</c:v>
                  </c:pt>
                  <c:pt idx="7">
                    <c:v>0.27036526010723916</c:v>
                  </c:pt>
                  <c:pt idx="8">
                    <c:v>0.43258441617158033</c:v>
                  </c:pt>
                  <c:pt idx="9">
                    <c:v>0.17573741906970655</c:v>
                  </c:pt>
                  <c:pt idx="10">
                    <c:v>0.41906615316622076</c:v>
                  </c:pt>
                  <c:pt idx="11">
                    <c:v>0.33795657513405025</c:v>
                  </c:pt>
                  <c:pt idx="12">
                    <c:v>0.62184009824664832</c:v>
                  </c:pt>
                  <c:pt idx="13">
                    <c:v>0.27036526010723916</c:v>
                  </c:pt>
                  <c:pt idx="14">
                    <c:v>0.28388352311260029</c:v>
                  </c:pt>
                  <c:pt idx="15">
                    <c:v>0.28388352311260029</c:v>
                  </c:pt>
                  <c:pt idx="16">
                    <c:v>0.21629220808578656</c:v>
                  </c:pt>
                  <c:pt idx="17">
                    <c:v>0.1892556820750704</c:v>
                  </c:pt>
                  <c:pt idx="18">
                    <c:v>0.2433287340965129</c:v>
                  </c:pt>
                  <c:pt idx="19">
                    <c:v>0.37851136415013192</c:v>
                  </c:pt>
                  <c:pt idx="20">
                    <c:v>0.16221915606434956</c:v>
                  </c:pt>
                  <c:pt idx="21">
                    <c:v>0.21629220808578861</c:v>
                  </c:pt>
                  <c:pt idx="22">
                    <c:v>0.1757374190697015</c:v>
                  </c:pt>
                  <c:pt idx="23">
                    <c:v>0.13518263005362152</c:v>
                  </c:pt>
                  <c:pt idx="24">
                    <c:v>0.16221915606434956</c:v>
                  </c:pt>
                  <c:pt idx="25">
                    <c:v>8.1109578032170004E-2</c:v>
                  </c:pt>
                  <c:pt idx="26">
                    <c:v>0.33795657513404898</c:v>
                  </c:pt>
                  <c:pt idx="27">
                    <c:v>0.10814610404288862</c:v>
                  </c:pt>
                  <c:pt idx="28">
                    <c:v>0.21629220808580094</c:v>
                  </c:pt>
                  <c:pt idx="29">
                    <c:v>4.0554789016077931E-2</c:v>
                  </c:pt>
                  <c:pt idx="30">
                    <c:v>0.20277394508042609</c:v>
                  </c:pt>
                  <c:pt idx="31">
                    <c:v>0.14870089305898068</c:v>
                  </c:pt>
                  <c:pt idx="32">
                    <c:v>9.4627841037534022E-2</c:v>
                  </c:pt>
                  <c:pt idx="33">
                    <c:v>4.0554789016087195E-2</c:v>
                  </c:pt>
                  <c:pt idx="34">
                    <c:v>5.4073052021446827E-2</c:v>
                  </c:pt>
                  <c:pt idx="35">
                    <c:v>8.1109578032174875E-2</c:v>
                  </c:pt>
                  <c:pt idx="36">
                    <c:v>4.0554789016087514E-2</c:v>
                  </c:pt>
                  <c:pt idx="37">
                    <c:v>8.1109578032165133E-2</c:v>
                  </c:pt>
                  <c:pt idx="38">
                    <c:v>0.24332873409652386</c:v>
                  </c:pt>
                  <c:pt idx="39">
                    <c:v>4.0554789016077931E-2</c:v>
                  </c:pt>
                  <c:pt idx="40">
                    <c:v>0.22981047109115507</c:v>
                  </c:pt>
                  <c:pt idx="41">
                    <c:v>4.0554789016087354E-2</c:v>
                  </c:pt>
                  <c:pt idx="42">
                    <c:v>0.14870089305898068</c:v>
                  </c:pt>
                  <c:pt idx="43">
                    <c:v>0.14870089305897968</c:v>
                  </c:pt>
                  <c:pt idx="44">
                    <c:v>9.4627841037534091E-2</c:v>
                  </c:pt>
                  <c:pt idx="45">
                    <c:v>9.4627841037534091E-2</c:v>
                  </c:pt>
                  <c:pt idx="46">
                    <c:v>0.24332873409651382</c:v>
                  </c:pt>
                  <c:pt idx="47">
                    <c:v>0.28388352311260229</c:v>
                  </c:pt>
                  <c:pt idx="48">
                    <c:v>0.1081461040428934</c:v>
                  </c:pt>
                  <c:pt idx="49">
                    <c:v>0.18925568207506949</c:v>
                  </c:pt>
                  <c:pt idx="50">
                    <c:v>0.14870089305898193</c:v>
                  </c:pt>
                  <c:pt idx="51">
                    <c:v>0.14870089305898118</c:v>
                  </c:pt>
                  <c:pt idx="52">
                    <c:v>0.13518263005362147</c:v>
                  </c:pt>
                  <c:pt idx="53">
                    <c:v>0.29740178611795193</c:v>
                  </c:pt>
                  <c:pt idx="54">
                    <c:v>0.13518263005363096</c:v>
                  </c:pt>
                  <c:pt idx="55">
                    <c:v>1.351826300536889E-2</c:v>
                  </c:pt>
                  <c:pt idx="56">
                    <c:v>0.18925568207506771</c:v>
                  </c:pt>
                  <c:pt idx="57">
                    <c:v>0.14870089305898193</c:v>
                  </c:pt>
                  <c:pt idx="58">
                    <c:v>0.22981047109115554</c:v>
                  </c:pt>
                  <c:pt idx="59">
                    <c:v>0.20277394508042829</c:v>
                  </c:pt>
                  <c:pt idx="60">
                    <c:v>0.24332873409652478</c:v>
                  </c:pt>
                  <c:pt idx="61">
                    <c:v>2.7036526010728121E-2</c:v>
                  </c:pt>
                  <c:pt idx="62">
                    <c:v>0.24332873409650516</c:v>
                  </c:pt>
                  <c:pt idx="63">
                    <c:v>5.4073052021446903E-2</c:v>
                  </c:pt>
                  <c:pt idx="64">
                    <c:v>0.18925568207507829</c:v>
                  </c:pt>
                  <c:pt idx="65">
                    <c:v>0.13518263005361136</c:v>
                  </c:pt>
                  <c:pt idx="66">
                    <c:v>0.22981047109115554</c:v>
                  </c:pt>
                  <c:pt idx="67">
                    <c:v>0</c:v>
                  </c:pt>
                  <c:pt idx="68">
                    <c:v>4.0554789016077779E-2</c:v>
                  </c:pt>
                  <c:pt idx="69">
                    <c:v>0.16221915606434917</c:v>
                  </c:pt>
                  <c:pt idx="70">
                    <c:v>0.17573741906971005</c:v>
                  </c:pt>
                  <c:pt idx="71">
                    <c:v>8.1109578032165217E-2</c:v>
                  </c:pt>
                  <c:pt idx="72">
                    <c:v>0.1757374190697088</c:v>
                  </c:pt>
                  <c:pt idx="73">
                    <c:v>0.1757374190697088</c:v>
                  </c:pt>
                  <c:pt idx="74">
                    <c:v>5.4073052021446903E-2</c:v>
                  </c:pt>
                  <c:pt idx="75">
                    <c:v>0.13518263005362147</c:v>
                  </c:pt>
                  <c:pt idx="76">
                    <c:v>0.21629220808578656</c:v>
                  </c:pt>
                  <c:pt idx="77">
                    <c:v>4.0554789016077855E-2</c:v>
                  </c:pt>
                  <c:pt idx="78">
                    <c:v>0.10814610404290299</c:v>
                  </c:pt>
                  <c:pt idx="79">
                    <c:v>0.1487008930589894</c:v>
                  </c:pt>
                  <c:pt idx="80">
                    <c:v>6.7591315026815563E-2</c:v>
                  </c:pt>
                  <c:pt idx="81">
                    <c:v>0.18925568207505891</c:v>
                  </c:pt>
                  <c:pt idx="82">
                    <c:v>0.32443831212869012</c:v>
                  </c:pt>
                  <c:pt idx="83">
                    <c:v>5.4073052021446667E-2</c:v>
                  </c:pt>
                  <c:pt idx="84">
                    <c:v>0.14870089305899165</c:v>
                  </c:pt>
                  <c:pt idx="85">
                    <c:v>0.25684699710187431</c:v>
                  </c:pt>
                  <c:pt idx="86">
                    <c:v>0.14870089305898118</c:v>
                  </c:pt>
                  <c:pt idx="87">
                    <c:v>0.21629220808578656</c:v>
                  </c:pt>
                  <c:pt idx="88">
                    <c:v>0.27036526010724288</c:v>
                  </c:pt>
                  <c:pt idx="89">
                    <c:v>0.21629220808578759</c:v>
                  </c:pt>
                  <c:pt idx="90">
                    <c:v>5.4073052021446667E-2</c:v>
                  </c:pt>
                  <c:pt idx="91">
                    <c:v>0.18925568207507887</c:v>
                  </c:pt>
                  <c:pt idx="92">
                    <c:v>4.0554789016087514E-2</c:v>
                  </c:pt>
                  <c:pt idx="93">
                    <c:v>2.7036526010718466E-2</c:v>
                  </c:pt>
                  <c:pt idx="94">
                    <c:v>2.7036526010728201E-2</c:v>
                  </c:pt>
                  <c:pt idx="95">
                    <c:v>5.4073052021446508E-2</c:v>
                  </c:pt>
                  <c:pt idx="96">
                    <c:v>0.12166436704826214</c:v>
                  </c:pt>
                  <c:pt idx="97">
                    <c:v>0.31092004912332094</c:v>
                  </c:pt>
                  <c:pt idx="98">
                    <c:v>0.1757374190697088</c:v>
                  </c:pt>
                  <c:pt idx="99">
                    <c:v>0.16221915606433204</c:v>
                  </c:pt>
                  <c:pt idx="100">
                    <c:v>0.12166436704826222</c:v>
                  </c:pt>
                  <c:pt idx="101">
                    <c:v>0.12166436704825265</c:v>
                  </c:pt>
                  <c:pt idx="102">
                    <c:v>0.10814610404290291</c:v>
                  </c:pt>
                  <c:pt idx="103">
                    <c:v>2.7036526010718622E-2</c:v>
                  </c:pt>
                  <c:pt idx="104">
                    <c:v>0.21629220808579633</c:v>
                  </c:pt>
                  <c:pt idx="105">
                    <c:v>0.22981047109115554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'[1]2(A)'!$DM$4:$DM$137</c:f>
              <c:numCache>
                <c:formatCode>General</c:formatCode>
                <c:ptCount val="134"/>
                <c:pt idx="0">
                  <c:v>0.89325229305355469</c:v>
                </c:pt>
                <c:pt idx="1">
                  <c:v>0.89722427711569308</c:v>
                </c:pt>
                <c:pt idx="2">
                  <c:v>0.90006795154433195</c:v>
                </c:pt>
                <c:pt idx="3">
                  <c:v>0.90246295656484143</c:v>
                </c:pt>
                <c:pt idx="4">
                  <c:v>0.90486437361432059</c:v>
                </c:pt>
                <c:pt idx="5">
                  <c:v>0.90727459853774639</c:v>
                </c:pt>
                <c:pt idx="6">
                  <c:v>0.90979414957846072</c:v>
                </c:pt>
                <c:pt idx="7">
                  <c:v>0.91220555418090687</c:v>
                </c:pt>
                <c:pt idx="8">
                  <c:v>0.91464051067075403</c:v>
                </c:pt>
                <c:pt idx="9">
                  <c:v>0.91718829330298912</c:v>
                </c:pt>
                <c:pt idx="10">
                  <c:v>0.91970980717909612</c:v>
                </c:pt>
                <c:pt idx="11">
                  <c:v>0.92204921402843965</c:v>
                </c:pt>
                <c:pt idx="12">
                  <c:v>0.92430537396938228</c:v>
                </c:pt>
                <c:pt idx="13">
                  <c:v>0.9269338431689127</c:v>
                </c:pt>
                <c:pt idx="14">
                  <c:v>0.92936898379416322</c:v>
                </c:pt>
                <c:pt idx="15">
                  <c:v>0.93182043487785848</c:v>
                </c:pt>
                <c:pt idx="16">
                  <c:v>0.93426980834223028</c:v>
                </c:pt>
                <c:pt idx="17">
                  <c:v>0.93687980336538546</c:v>
                </c:pt>
                <c:pt idx="18">
                  <c:v>0.93933319219529987</c:v>
                </c:pt>
                <c:pt idx="19">
                  <c:v>0.94163692944657162</c:v>
                </c:pt>
                <c:pt idx="20">
                  <c:v>0.94398140027127397</c:v>
                </c:pt>
                <c:pt idx="21">
                  <c:v>0.94649735164370696</c:v>
                </c:pt>
                <c:pt idx="22">
                  <c:v>0.94870764047652845</c:v>
                </c:pt>
                <c:pt idx="23">
                  <c:v>0.95108617467729495</c:v>
                </c:pt>
                <c:pt idx="24">
                  <c:v>0.9534653199281985</c:v>
                </c:pt>
                <c:pt idx="25">
                  <c:v>0.95581109422215416</c:v>
                </c:pt>
                <c:pt idx="26">
                  <c:v>0.95819532637318838</c:v>
                </c:pt>
                <c:pt idx="27">
                  <c:v>0.96055328438853294</c:v>
                </c:pt>
                <c:pt idx="28">
                  <c:v>0.96277910023142421</c:v>
                </c:pt>
                <c:pt idx="29">
                  <c:v>0.9650293004299868</c:v>
                </c:pt>
                <c:pt idx="30">
                  <c:v>0.96727701019178647</c:v>
                </c:pt>
                <c:pt idx="31">
                  <c:v>0.96960783785921589</c:v>
                </c:pt>
                <c:pt idx="32">
                  <c:v>0.97163798774255017</c:v>
                </c:pt>
                <c:pt idx="33">
                  <c:v>0.97357255567231138</c:v>
                </c:pt>
                <c:pt idx="34">
                  <c:v>0.97588602679794223</c:v>
                </c:pt>
                <c:pt idx="35">
                  <c:v>0.97797241513458588</c:v>
                </c:pt>
                <c:pt idx="36">
                  <c:v>0.97999837902132847</c:v>
                </c:pt>
                <c:pt idx="37">
                  <c:v>0.98207458199238595</c:v>
                </c:pt>
                <c:pt idx="38">
                  <c:v>0.98399989834738522</c:v>
                </c:pt>
                <c:pt idx="39">
                  <c:v>0.98604778550032557</c:v>
                </c:pt>
                <c:pt idx="40">
                  <c:v>0.98816433066308917</c:v>
                </c:pt>
                <c:pt idx="41">
                  <c:v>0.99013822823929609</c:v>
                </c:pt>
                <c:pt idx="42">
                  <c:v>0.99211495264830796</c:v>
                </c:pt>
                <c:pt idx="43">
                  <c:v>0.99408285129380158</c:v>
                </c:pt>
                <c:pt idx="44">
                  <c:v>0.99608249349413358</c:v>
                </c:pt>
                <c:pt idx="45">
                  <c:v>0.9980544498252848</c:v>
                </c:pt>
                <c:pt idx="46">
                  <c:v>1.0000994694517034</c:v>
                </c:pt>
                <c:pt idx="47">
                  <c:v>1.0019087002921776</c:v>
                </c:pt>
                <c:pt idx="48">
                  <c:v>1.0038560574944673</c:v>
                </c:pt>
                <c:pt idx="49">
                  <c:v>1.0058096409614845</c:v>
                </c:pt>
                <c:pt idx="50">
                  <c:v>1.0077170649795848</c:v>
                </c:pt>
                <c:pt idx="51">
                  <c:v>1.0096981480010236</c:v>
                </c:pt>
                <c:pt idx="52">
                  <c:v>1.0116106083383789</c:v>
                </c:pt>
                <c:pt idx="53">
                  <c:v>1.0135418839502339</c:v>
                </c:pt>
                <c:pt idx="54">
                  <c:v>1.0157158018300825</c:v>
                </c:pt>
                <c:pt idx="55">
                  <c:v>1.0173302014382504</c:v>
                </c:pt>
                <c:pt idx="56">
                  <c:v>1.0192908486269199</c:v>
                </c:pt>
                <c:pt idx="57">
                  <c:v>1.0212576482616473</c:v>
                </c:pt>
                <c:pt idx="58">
                  <c:v>1.023167032433554</c:v>
                </c:pt>
                <c:pt idx="59">
                  <c:v>1.025239005242458</c:v>
                </c:pt>
                <c:pt idx="60">
                  <c:v>1.0272819108497915</c:v>
                </c:pt>
                <c:pt idx="61">
                  <c:v>1.0289145166499707</c:v>
                </c:pt>
                <c:pt idx="62">
                  <c:v>1.0308816604235498</c:v>
                </c:pt>
                <c:pt idx="63">
                  <c:v>1.0328824894640507</c:v>
                </c:pt>
                <c:pt idx="64">
                  <c:v>1.0347730583588537</c:v>
                </c:pt>
                <c:pt idx="65">
                  <c:v>1.0365819750915635</c:v>
                </c:pt>
                <c:pt idx="66">
                  <c:v>1.0386036943392363</c:v>
                </c:pt>
                <c:pt idx="67">
                  <c:v>1.04035561613198</c:v>
                </c:pt>
                <c:pt idx="68">
                  <c:v>1.0423114483424119</c:v>
                </c:pt>
                <c:pt idx="69">
                  <c:v>1.04430748803142</c:v>
                </c:pt>
                <c:pt idx="70">
                  <c:v>1.0464756760449183</c:v>
                </c:pt>
                <c:pt idx="71">
                  <c:v>1.048271684844488</c:v>
                </c:pt>
                <c:pt idx="72">
                  <c:v>1.0504398590544353</c:v>
                </c:pt>
                <c:pt idx="73">
                  <c:v>1.0522939710620207</c:v>
                </c:pt>
                <c:pt idx="74">
                  <c:v>1.0543802287560418</c:v>
                </c:pt>
                <c:pt idx="75">
                  <c:v>1.0565627649346476</c:v>
                </c:pt>
                <c:pt idx="76">
                  <c:v>1.0584812389444926</c:v>
                </c:pt>
                <c:pt idx="77">
                  <c:v>1.0604691271127791</c:v>
                </c:pt>
                <c:pt idx="78">
                  <c:v>1.0625273647566531</c:v>
                </c:pt>
                <c:pt idx="79">
                  <c:v>1.0645250637687504</c:v>
                </c:pt>
                <c:pt idx="80">
                  <c:v>1.0665049383708278</c:v>
                </c:pt>
                <c:pt idx="81">
                  <c:v>1.068196121787462</c:v>
                </c:pt>
                <c:pt idx="82">
                  <c:v>1.0703685163764618</c:v>
                </c:pt>
                <c:pt idx="83">
                  <c:v>1.0725588441408278</c:v>
                </c:pt>
                <c:pt idx="84">
                  <c:v>1.074566963262841</c:v>
                </c:pt>
                <c:pt idx="85">
                  <c:v>1.0767135919682258</c:v>
                </c:pt>
                <c:pt idx="86">
                  <c:v>1.0787973133359547</c:v>
                </c:pt>
                <c:pt idx="87">
                  <c:v>1.0812926347744694</c:v>
                </c:pt>
                <c:pt idx="88">
                  <c:v>1.0834124473183724</c:v>
                </c:pt>
                <c:pt idx="89">
                  <c:v>1.085698780145627</c:v>
                </c:pt>
                <c:pt idx="90">
                  <c:v>1.0884612230424455</c:v>
                </c:pt>
                <c:pt idx="91">
                  <c:v>1.0912106979187812</c:v>
                </c:pt>
                <c:pt idx="92">
                  <c:v>1.0937246019610809</c:v>
                </c:pt>
                <c:pt idx="93">
                  <c:v>1.0962126891331114</c:v>
                </c:pt>
                <c:pt idx="94">
                  <c:v>1.0987327156347289</c:v>
                </c:pt>
                <c:pt idx="95">
                  <c:v>1.1011638065874854</c:v>
                </c:pt>
                <c:pt idx="96">
                  <c:v>1.1034096406641414</c:v>
                </c:pt>
                <c:pt idx="97">
                  <c:v>1.1057804783262197</c:v>
                </c:pt>
                <c:pt idx="98">
                  <c:v>1.1081442021711898</c:v>
                </c:pt>
                <c:pt idx="99">
                  <c:v>1.1104934964025635</c:v>
                </c:pt>
                <c:pt idx="100">
                  <c:v>1.1125349303983074</c:v>
                </c:pt>
                <c:pt idx="101">
                  <c:v>1.1146059378365076</c:v>
                </c:pt>
                <c:pt idx="102">
                  <c:v>1.1167959291623029</c:v>
                </c:pt>
                <c:pt idx="103">
                  <c:v>1.1189445897239758</c:v>
                </c:pt>
                <c:pt idx="104">
                  <c:v>1.1211667403397239</c:v>
                </c:pt>
                <c:pt idx="105">
                  <c:v>1.1231069441139661</c:v>
                </c:pt>
              </c:numCache>
            </c:numRef>
          </c:xVal>
          <c:yVal>
            <c:numRef>
              <c:f>'[1]2(A)'!$DN$4:$DN$137</c:f>
              <c:numCache>
                <c:formatCode>General</c:formatCode>
                <c:ptCount val="134"/>
                <c:pt idx="0">
                  <c:v>1.1985367514195748</c:v>
                </c:pt>
                <c:pt idx="1">
                  <c:v>2.1507424742148018</c:v>
                </c:pt>
                <c:pt idx="2">
                  <c:v>1.6441231358442043</c:v>
                </c:pt>
                <c:pt idx="3">
                  <c:v>1.4433871715841564</c:v>
                </c:pt>
                <c:pt idx="4">
                  <c:v>1.4911814487889301</c:v>
                </c:pt>
                <c:pt idx="5">
                  <c:v>1.5198580151117929</c:v>
                </c:pt>
                <c:pt idx="6">
                  <c:v>1.5772111477575219</c:v>
                </c:pt>
                <c:pt idx="7">
                  <c:v>1.5102991596708382</c:v>
                </c:pt>
                <c:pt idx="8">
                  <c:v>1.5102991596708391</c:v>
                </c:pt>
                <c:pt idx="9">
                  <c:v>1.5772111477575219</c:v>
                </c:pt>
                <c:pt idx="10">
                  <c:v>1.558093436875613</c:v>
                </c:pt>
                <c:pt idx="11">
                  <c:v>1.4433871715841569</c:v>
                </c:pt>
                <c:pt idx="12">
                  <c:v>1.3764751834974729</c:v>
                </c:pt>
                <c:pt idx="13">
                  <c:v>1.5867700031984748</c:v>
                </c:pt>
                <c:pt idx="14">
                  <c:v>1.4816225933479772</c:v>
                </c:pt>
                <c:pt idx="15">
                  <c:v>1.4816225933479723</c:v>
                </c:pt>
                <c:pt idx="16">
                  <c:v>1.4720637379070212</c:v>
                </c:pt>
                <c:pt idx="17">
                  <c:v>1.5485345814346601</c:v>
                </c:pt>
                <c:pt idx="18">
                  <c:v>1.4529460270251087</c:v>
                </c:pt>
                <c:pt idx="19">
                  <c:v>1.3573574726155622</c:v>
                </c:pt>
                <c:pt idx="20">
                  <c:v>1.3573574726155657</c:v>
                </c:pt>
                <c:pt idx="21">
                  <c:v>1.4338283161431997</c:v>
                </c:pt>
                <c:pt idx="22">
                  <c:v>1.2522100627650632</c:v>
                </c:pt>
                <c:pt idx="23">
                  <c:v>1.3382397617336532</c:v>
                </c:pt>
                <c:pt idx="24">
                  <c:v>1.3382397617336603</c:v>
                </c:pt>
                <c:pt idx="25">
                  <c:v>1.3191220508517443</c:v>
                </c:pt>
                <c:pt idx="26">
                  <c:v>1.3477986171746061</c:v>
                </c:pt>
                <c:pt idx="27">
                  <c:v>1.3191220508517445</c:v>
                </c:pt>
                <c:pt idx="28">
                  <c:v>1.2235334964422031</c:v>
                </c:pt>
                <c:pt idx="29">
                  <c:v>1.2330923518831525</c:v>
                </c:pt>
                <c:pt idx="30">
                  <c:v>1.2330923518831525</c:v>
                </c:pt>
                <c:pt idx="31">
                  <c:v>1.2713277736469704</c:v>
                </c:pt>
                <c:pt idx="32">
                  <c:v>1.0992683757097863</c:v>
                </c:pt>
                <c:pt idx="33">
                  <c:v>1.041915243064063</c:v>
                </c:pt>
                <c:pt idx="34">
                  <c:v>1.2426512073241121</c:v>
                </c:pt>
                <c:pt idx="35">
                  <c:v>1.1088272311507392</c:v>
                </c:pt>
                <c:pt idx="36">
                  <c:v>1.080150664827874</c:v>
                </c:pt>
                <c:pt idx="37">
                  <c:v>1.1088272311507459</c:v>
                </c:pt>
                <c:pt idx="38">
                  <c:v>1.0323563876231034</c:v>
                </c:pt>
                <c:pt idx="39">
                  <c:v>1.0992683757097863</c:v>
                </c:pt>
                <c:pt idx="40">
                  <c:v>1.1375037974736044</c:v>
                </c:pt>
                <c:pt idx="41">
                  <c:v>1.0610329539459684</c:v>
                </c:pt>
                <c:pt idx="42">
                  <c:v>1.0610329539459684</c:v>
                </c:pt>
                <c:pt idx="43">
                  <c:v>1.041915243064063</c:v>
                </c:pt>
                <c:pt idx="44">
                  <c:v>1.0610329539459753</c:v>
                </c:pt>
                <c:pt idx="45">
                  <c:v>1.0419152430640561</c:v>
                </c:pt>
                <c:pt idx="46">
                  <c:v>1.0705918093869213</c:v>
                </c:pt>
                <c:pt idx="47">
                  <c:v>0.94632668865451497</c:v>
                </c:pt>
                <c:pt idx="48">
                  <c:v>1.0132386767411978</c:v>
                </c:pt>
                <c:pt idx="49">
                  <c:v>1.0132386767411978</c:v>
                </c:pt>
                <c:pt idx="50">
                  <c:v>0.98456211041833264</c:v>
                </c:pt>
                <c:pt idx="51">
                  <c:v>1.0227975321821439</c:v>
                </c:pt>
                <c:pt idx="52">
                  <c:v>0.97500325497737994</c:v>
                </c:pt>
                <c:pt idx="53">
                  <c:v>0.99412096585928555</c:v>
                </c:pt>
                <c:pt idx="54">
                  <c:v>1.1088272311507392</c:v>
                </c:pt>
                <c:pt idx="55">
                  <c:v>0.81250271248115569</c:v>
                </c:pt>
                <c:pt idx="56">
                  <c:v>0.99412096585927878</c:v>
                </c:pt>
                <c:pt idx="57">
                  <c:v>0.98456211041833264</c:v>
                </c:pt>
                <c:pt idx="58">
                  <c:v>0.96544439953642724</c:v>
                </c:pt>
                <c:pt idx="59">
                  <c:v>1.0227975321821505</c:v>
                </c:pt>
                <c:pt idx="60">
                  <c:v>1.0132386767411978</c:v>
                </c:pt>
                <c:pt idx="61">
                  <c:v>0.80294385704018922</c:v>
                </c:pt>
                <c:pt idx="62">
                  <c:v>0.97500325497737317</c:v>
                </c:pt>
                <c:pt idx="63">
                  <c:v>0.97500325497737994</c:v>
                </c:pt>
                <c:pt idx="64">
                  <c:v>0.91765012233164978</c:v>
                </c:pt>
                <c:pt idx="65">
                  <c:v>0.87941470056783189</c:v>
                </c:pt>
                <c:pt idx="66">
                  <c:v>0.98456211041833286</c:v>
                </c:pt>
                <c:pt idx="67">
                  <c:v>0.84117927880400722</c:v>
                </c:pt>
                <c:pt idx="68">
                  <c:v>0.94632668865451486</c:v>
                </c:pt>
                <c:pt idx="69">
                  <c:v>0.95588554409546767</c:v>
                </c:pt>
                <c:pt idx="70">
                  <c:v>1.0419152430640561</c:v>
                </c:pt>
                <c:pt idx="71">
                  <c:v>0.86029698968591961</c:v>
                </c:pt>
                <c:pt idx="72">
                  <c:v>1.0227975321821507</c:v>
                </c:pt>
                <c:pt idx="73">
                  <c:v>0.86985584512687919</c:v>
                </c:pt>
                <c:pt idx="74">
                  <c:v>0.97500325497737994</c:v>
                </c:pt>
                <c:pt idx="75">
                  <c:v>1.0132386767411912</c:v>
                </c:pt>
                <c:pt idx="76">
                  <c:v>0.89853241144973739</c:v>
                </c:pt>
                <c:pt idx="77">
                  <c:v>0.92720897777260936</c:v>
                </c:pt>
                <c:pt idx="78">
                  <c:v>0.95588554409546078</c:v>
                </c:pt>
                <c:pt idx="79">
                  <c:v>0.92720897777260936</c:v>
                </c:pt>
                <c:pt idx="80">
                  <c:v>0.94632668865451486</c:v>
                </c:pt>
                <c:pt idx="81">
                  <c:v>0.78382614615828372</c:v>
                </c:pt>
                <c:pt idx="82">
                  <c:v>0.99412096585928555</c:v>
                </c:pt>
                <c:pt idx="83">
                  <c:v>0.99412096585928555</c:v>
                </c:pt>
                <c:pt idx="84">
                  <c:v>0.9080912668906902</c:v>
                </c:pt>
                <c:pt idx="85">
                  <c:v>0.96544439953642724</c:v>
                </c:pt>
                <c:pt idx="86">
                  <c:v>0.92720897777260247</c:v>
                </c:pt>
                <c:pt idx="87">
                  <c:v>1.1088272311507392</c:v>
                </c:pt>
                <c:pt idx="88">
                  <c:v>0.93676783321356216</c:v>
                </c:pt>
                <c:pt idx="89">
                  <c:v>1.0132386767411978</c:v>
                </c:pt>
                <c:pt idx="90">
                  <c:v>1.2044157855602873</c:v>
                </c:pt>
                <c:pt idx="91">
                  <c:v>1.1852980746783817</c:v>
                </c:pt>
                <c:pt idx="92">
                  <c:v>1.080150664827874</c:v>
                </c:pt>
                <c:pt idx="93">
                  <c:v>1.070591809386928</c:v>
                </c:pt>
                <c:pt idx="94">
                  <c:v>1.0897095202688267</c:v>
                </c:pt>
                <c:pt idx="95">
                  <c:v>1.0514740985050159</c:v>
                </c:pt>
                <c:pt idx="96">
                  <c:v>0.98456211041833264</c:v>
                </c:pt>
                <c:pt idx="97">
                  <c:v>1.0227975321821505</c:v>
                </c:pt>
                <c:pt idx="98">
                  <c:v>1.0227975321821507</c:v>
                </c:pt>
                <c:pt idx="99">
                  <c:v>1.0132386767411978</c:v>
                </c:pt>
                <c:pt idx="100">
                  <c:v>0.86985584512687231</c:v>
                </c:pt>
                <c:pt idx="101">
                  <c:v>0.86985584512687908</c:v>
                </c:pt>
                <c:pt idx="102">
                  <c:v>0.91765012233164978</c:v>
                </c:pt>
                <c:pt idx="103">
                  <c:v>0.89853241144973739</c:v>
                </c:pt>
                <c:pt idx="104">
                  <c:v>0.91765012233164966</c:v>
                </c:pt>
                <c:pt idx="105">
                  <c:v>0.81250271248114203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BF9-4B29-A3C9-DE0D5C54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101960746679968"/>
              <c:y val="0.91571758035545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8586091957883697E-2"/>
              <c:y val="0.297968275167017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860263010999305"/>
          <c:y val="4.2412487749985316E-2"/>
          <c:w val="0.14387652526066785"/>
          <c:h val="0.28185252525252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05850091407663E-2"/>
          <c:y val="2.3962110743224234E-2"/>
          <c:w val="0.79072320027638232"/>
          <c:h val="0.82386913429107578"/>
        </c:manualLayout>
      </c:layout>
      <c:scatterChart>
        <c:scatterStyle val="smoothMarker"/>
        <c:varyColors val="0"/>
        <c:ser>
          <c:idx val="5"/>
          <c:order val="0"/>
          <c:tx>
            <c:v>900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'[1]2(B)'!$BU$4:$BU$231</c:f>
                <c:numCache>
                  <c:formatCode>General</c:formatCode>
                  <c:ptCount val="228"/>
                  <c:pt idx="0">
                    <c:v>0.27036526010724055</c:v>
                  </c:pt>
                  <c:pt idx="1">
                    <c:v>0.31092004912332305</c:v>
                  </c:pt>
                  <c:pt idx="2">
                    <c:v>0.32443831212868851</c:v>
                  </c:pt>
                  <c:pt idx="3">
                    <c:v>0.13518263005362169</c:v>
                  </c:pt>
                  <c:pt idx="4">
                    <c:v>4.055478901608469E-2</c:v>
                  </c:pt>
                  <c:pt idx="5">
                    <c:v>2.703652601072459E-2</c:v>
                  </c:pt>
                  <c:pt idx="6">
                    <c:v>6.7591315026808332E-2</c:v>
                  </c:pt>
                  <c:pt idx="7">
                    <c:v>5.407305202144886E-2</c:v>
                  </c:pt>
                  <c:pt idx="8">
                    <c:v>0.28388352311259973</c:v>
                  </c:pt>
                  <c:pt idx="9">
                    <c:v>0.18925568207506555</c:v>
                  </c:pt>
                  <c:pt idx="10">
                    <c:v>0.50017573119838921</c:v>
                  </c:pt>
                  <c:pt idx="11">
                    <c:v>0.29740178611796236</c:v>
                  </c:pt>
                  <c:pt idx="12">
                    <c:v>8.1109578032172516E-2</c:v>
                  </c:pt>
                  <c:pt idx="13">
                    <c:v>0.12166436704826003</c:v>
                  </c:pt>
                  <c:pt idx="14">
                    <c:v>0.2027739450804272</c:v>
                  </c:pt>
                  <c:pt idx="15">
                    <c:v>0.18925568207506302</c:v>
                  </c:pt>
                  <c:pt idx="16">
                    <c:v>5.4073052021456403E-2</c:v>
                  </c:pt>
                  <c:pt idx="17">
                    <c:v>0.20277394508043206</c:v>
                  </c:pt>
                  <c:pt idx="18">
                    <c:v>6.759131502680582E-2</c:v>
                  </c:pt>
                  <c:pt idx="19">
                    <c:v>2.7036526010728045E-2</c:v>
                  </c:pt>
                  <c:pt idx="20">
                    <c:v>0.24332873409651973</c:v>
                  </c:pt>
                  <c:pt idx="21">
                    <c:v>9.4627841037534174E-2</c:v>
                  </c:pt>
                  <c:pt idx="22">
                    <c:v>0.6623948872627301</c:v>
                  </c:pt>
                  <c:pt idx="23">
                    <c:v>4.0554789016092226E-2</c:v>
                  </c:pt>
                  <c:pt idx="24">
                    <c:v>6.759131502680614E-2</c:v>
                  </c:pt>
                  <c:pt idx="25">
                    <c:v>5.4073052021446667E-2</c:v>
                  </c:pt>
                  <c:pt idx="26">
                    <c:v>0.35147483813941505</c:v>
                  </c:pt>
                  <c:pt idx="27">
                    <c:v>0.47313920518766289</c:v>
                  </c:pt>
                  <c:pt idx="28">
                    <c:v>0.20277394508042751</c:v>
                  </c:pt>
                  <c:pt idx="29">
                    <c:v>0.47313920518767977</c:v>
                  </c:pt>
                  <c:pt idx="30">
                    <c:v>0.35147483813940839</c:v>
                  </c:pt>
                  <c:pt idx="31">
                    <c:v>0.32443831212868945</c:v>
                  </c:pt>
                  <c:pt idx="32">
                    <c:v>4.0554789016087507E-2</c:v>
                  </c:pt>
                  <c:pt idx="33">
                    <c:v>0.17573741906970888</c:v>
                  </c:pt>
                  <c:pt idx="34">
                    <c:v>6.759131502680582E-2</c:v>
                  </c:pt>
                  <c:pt idx="35">
                    <c:v>0.24332873409651487</c:v>
                  </c:pt>
                  <c:pt idx="36">
                    <c:v>0.24332873409651487</c:v>
                  </c:pt>
                  <c:pt idx="37">
                    <c:v>0.2433287340965147</c:v>
                  </c:pt>
                  <c:pt idx="38">
                    <c:v>0.22981047109114597</c:v>
                  </c:pt>
                  <c:pt idx="39">
                    <c:v>0.40554789016085657</c:v>
                  </c:pt>
                  <c:pt idx="40">
                    <c:v>0.2162922080857865</c:v>
                  </c:pt>
                  <c:pt idx="41">
                    <c:v>0.17573741906970905</c:v>
                  </c:pt>
                  <c:pt idx="42">
                    <c:v>0.41906615316622503</c:v>
                  </c:pt>
                  <c:pt idx="43">
                    <c:v>8.1109578032174875E-2</c:v>
                  </c:pt>
                  <c:pt idx="44">
                    <c:v>0.40554789016084558</c:v>
                  </c:pt>
                  <c:pt idx="45">
                    <c:v>8.1109578032184285E-2</c:v>
                  </c:pt>
                  <c:pt idx="46">
                    <c:v>0.1757374190696899</c:v>
                  </c:pt>
                  <c:pt idx="47">
                    <c:v>0.35147483813939989</c:v>
                  </c:pt>
                  <c:pt idx="48">
                    <c:v>0.17573741906971829</c:v>
                  </c:pt>
                  <c:pt idx="49">
                    <c:v>0.17573741906968973</c:v>
                  </c:pt>
                  <c:pt idx="50">
                    <c:v>5.4073052021456243E-2</c:v>
                  </c:pt>
                  <c:pt idx="51">
                    <c:v>4.0554789016077779E-2</c:v>
                  </c:pt>
                  <c:pt idx="52">
                    <c:v>6.759131502680582E-2</c:v>
                  </c:pt>
                  <c:pt idx="53">
                    <c:v>2.7036526010737621E-2</c:v>
                  </c:pt>
                  <c:pt idx="54">
                    <c:v>4.0554789016096937E-2</c:v>
                  </c:pt>
                  <c:pt idx="55">
                    <c:v>0.13518263005362152</c:v>
                  </c:pt>
                  <c:pt idx="56">
                    <c:v>0.62184009824663189</c:v>
                  </c:pt>
                  <c:pt idx="57">
                    <c:v>0.58128530923057242</c:v>
                  </c:pt>
                  <c:pt idx="58">
                    <c:v>0.31092004912332949</c:v>
                  </c:pt>
                  <c:pt idx="59">
                    <c:v>0.41906615316622398</c:v>
                  </c:pt>
                  <c:pt idx="60">
                    <c:v>8.1109578032174875E-2</c:v>
                  </c:pt>
                  <c:pt idx="61">
                    <c:v>0.68943141327344715</c:v>
                  </c:pt>
                  <c:pt idx="62">
                    <c:v>0.39202962715548545</c:v>
                  </c:pt>
                  <c:pt idx="63">
                    <c:v>0.62184009824666109</c:v>
                  </c:pt>
                  <c:pt idx="64">
                    <c:v>0.40554789016087406</c:v>
                  </c:pt>
                  <c:pt idx="65">
                    <c:v>0.48665746819301076</c:v>
                  </c:pt>
                  <c:pt idx="66">
                    <c:v>0.54073052021448575</c:v>
                  </c:pt>
                  <c:pt idx="67">
                    <c:v>0.44610267917696123</c:v>
                  </c:pt>
                  <c:pt idx="68">
                    <c:v>0.45962094218229177</c:v>
                  </c:pt>
                  <c:pt idx="69">
                    <c:v>0.45962094218231109</c:v>
                  </c:pt>
                </c:numCache>
              </c:numRef>
            </c:plus>
            <c:minus>
              <c:numRef>
                <c:f>'[1]2(B)'!$BU$4:$BU$231</c:f>
                <c:numCache>
                  <c:formatCode>General</c:formatCode>
                  <c:ptCount val="228"/>
                  <c:pt idx="0">
                    <c:v>0.27036526010724055</c:v>
                  </c:pt>
                  <c:pt idx="1">
                    <c:v>0.31092004912332305</c:v>
                  </c:pt>
                  <c:pt idx="2">
                    <c:v>0.32443831212868851</c:v>
                  </c:pt>
                  <c:pt idx="3">
                    <c:v>0.13518263005362169</c:v>
                  </c:pt>
                  <c:pt idx="4">
                    <c:v>4.055478901608469E-2</c:v>
                  </c:pt>
                  <c:pt idx="5">
                    <c:v>2.703652601072459E-2</c:v>
                  </c:pt>
                  <c:pt idx="6">
                    <c:v>6.7591315026808332E-2</c:v>
                  </c:pt>
                  <c:pt idx="7">
                    <c:v>5.407305202144886E-2</c:v>
                  </c:pt>
                  <c:pt idx="8">
                    <c:v>0.28388352311259973</c:v>
                  </c:pt>
                  <c:pt idx="9">
                    <c:v>0.18925568207506555</c:v>
                  </c:pt>
                  <c:pt idx="10">
                    <c:v>0.50017573119838921</c:v>
                  </c:pt>
                  <c:pt idx="11">
                    <c:v>0.29740178611796236</c:v>
                  </c:pt>
                  <c:pt idx="12">
                    <c:v>8.1109578032172516E-2</c:v>
                  </c:pt>
                  <c:pt idx="13">
                    <c:v>0.12166436704826003</c:v>
                  </c:pt>
                  <c:pt idx="14">
                    <c:v>0.2027739450804272</c:v>
                  </c:pt>
                  <c:pt idx="15">
                    <c:v>0.18925568207506302</c:v>
                  </c:pt>
                  <c:pt idx="16">
                    <c:v>5.4073052021456403E-2</c:v>
                  </c:pt>
                  <c:pt idx="17">
                    <c:v>0.20277394508043206</c:v>
                  </c:pt>
                  <c:pt idx="18">
                    <c:v>6.759131502680582E-2</c:v>
                  </c:pt>
                  <c:pt idx="19">
                    <c:v>2.7036526010728045E-2</c:v>
                  </c:pt>
                  <c:pt idx="20">
                    <c:v>0.24332873409651973</c:v>
                  </c:pt>
                  <c:pt idx="21">
                    <c:v>9.4627841037534174E-2</c:v>
                  </c:pt>
                  <c:pt idx="22">
                    <c:v>0.6623948872627301</c:v>
                  </c:pt>
                  <c:pt idx="23">
                    <c:v>4.0554789016092226E-2</c:v>
                  </c:pt>
                  <c:pt idx="24">
                    <c:v>6.759131502680614E-2</c:v>
                  </c:pt>
                  <c:pt idx="25">
                    <c:v>5.4073052021446667E-2</c:v>
                  </c:pt>
                  <c:pt idx="26">
                    <c:v>0.35147483813941505</c:v>
                  </c:pt>
                  <c:pt idx="27">
                    <c:v>0.47313920518766289</c:v>
                  </c:pt>
                  <c:pt idx="28">
                    <c:v>0.20277394508042751</c:v>
                  </c:pt>
                  <c:pt idx="29">
                    <c:v>0.47313920518767977</c:v>
                  </c:pt>
                  <c:pt idx="30">
                    <c:v>0.35147483813940839</c:v>
                  </c:pt>
                  <c:pt idx="31">
                    <c:v>0.32443831212868945</c:v>
                  </c:pt>
                  <c:pt idx="32">
                    <c:v>4.0554789016087507E-2</c:v>
                  </c:pt>
                  <c:pt idx="33">
                    <c:v>0.17573741906970888</c:v>
                  </c:pt>
                  <c:pt idx="34">
                    <c:v>6.759131502680582E-2</c:v>
                  </c:pt>
                  <c:pt idx="35">
                    <c:v>0.24332873409651487</c:v>
                  </c:pt>
                  <c:pt idx="36">
                    <c:v>0.24332873409651487</c:v>
                  </c:pt>
                  <c:pt idx="37">
                    <c:v>0.2433287340965147</c:v>
                  </c:pt>
                  <c:pt idx="38">
                    <c:v>0.22981047109114597</c:v>
                  </c:pt>
                  <c:pt idx="39">
                    <c:v>0.40554789016085657</c:v>
                  </c:pt>
                  <c:pt idx="40">
                    <c:v>0.2162922080857865</c:v>
                  </c:pt>
                  <c:pt idx="41">
                    <c:v>0.17573741906970905</c:v>
                  </c:pt>
                  <c:pt idx="42">
                    <c:v>0.41906615316622503</c:v>
                  </c:pt>
                  <c:pt idx="43">
                    <c:v>8.1109578032174875E-2</c:v>
                  </c:pt>
                  <c:pt idx="44">
                    <c:v>0.40554789016084558</c:v>
                  </c:pt>
                  <c:pt idx="45">
                    <c:v>8.1109578032184285E-2</c:v>
                  </c:pt>
                  <c:pt idx="46">
                    <c:v>0.1757374190696899</c:v>
                  </c:pt>
                  <c:pt idx="47">
                    <c:v>0.35147483813939989</c:v>
                  </c:pt>
                  <c:pt idx="48">
                    <c:v>0.17573741906971829</c:v>
                  </c:pt>
                  <c:pt idx="49">
                    <c:v>0.17573741906968973</c:v>
                  </c:pt>
                  <c:pt idx="50">
                    <c:v>5.4073052021456243E-2</c:v>
                  </c:pt>
                  <c:pt idx="51">
                    <c:v>4.0554789016077779E-2</c:v>
                  </c:pt>
                  <c:pt idx="52">
                    <c:v>6.759131502680582E-2</c:v>
                  </c:pt>
                  <c:pt idx="53">
                    <c:v>2.7036526010737621E-2</c:v>
                  </c:pt>
                  <c:pt idx="54">
                    <c:v>4.0554789016096937E-2</c:v>
                  </c:pt>
                  <c:pt idx="55">
                    <c:v>0.13518263005362152</c:v>
                  </c:pt>
                  <c:pt idx="56">
                    <c:v>0.62184009824663189</c:v>
                  </c:pt>
                  <c:pt idx="57">
                    <c:v>0.58128530923057242</c:v>
                  </c:pt>
                  <c:pt idx="58">
                    <c:v>0.31092004912332949</c:v>
                  </c:pt>
                  <c:pt idx="59">
                    <c:v>0.41906615316622398</c:v>
                  </c:pt>
                  <c:pt idx="60">
                    <c:v>8.1109578032174875E-2</c:v>
                  </c:pt>
                  <c:pt idx="61">
                    <c:v>0.68943141327344715</c:v>
                  </c:pt>
                  <c:pt idx="62">
                    <c:v>0.39202962715548545</c:v>
                  </c:pt>
                  <c:pt idx="63">
                    <c:v>0.62184009824666109</c:v>
                  </c:pt>
                  <c:pt idx="64">
                    <c:v>0.40554789016087406</c:v>
                  </c:pt>
                  <c:pt idx="65">
                    <c:v>0.48665746819301076</c:v>
                  </c:pt>
                  <c:pt idx="66">
                    <c:v>0.54073052021448575</c:v>
                  </c:pt>
                  <c:pt idx="67">
                    <c:v>0.44610267917696123</c:v>
                  </c:pt>
                  <c:pt idx="68">
                    <c:v>0.45962094218229177</c:v>
                  </c:pt>
                  <c:pt idx="69">
                    <c:v>0.45962094218231109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'[1]2(B)'!$BP$4:$BP$73</c:f>
              <c:numCache>
                <c:formatCode>General</c:formatCode>
                <c:ptCount val="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</c:numCache>
            </c:numRef>
          </c:xVal>
          <c:yVal>
            <c:numRef>
              <c:f>'[1]2(B)'!$BR$4:$BR$73</c:f>
              <c:numCache>
                <c:formatCode>General</c:formatCode>
                <c:ptCount val="70"/>
                <c:pt idx="0">
                  <c:v>2.1985367514195744</c:v>
                </c:pt>
                <c:pt idx="1">
                  <c:v>2.9345686203730841</c:v>
                </c:pt>
                <c:pt idx="2">
                  <c:v>2.6573618125854006</c:v>
                </c:pt>
                <c:pt idx="3">
                  <c:v>2.1794190405376672</c:v>
                </c:pt>
                <c:pt idx="4">
                  <c:v>2.2654487395062577</c:v>
                </c:pt>
                <c:pt idx="5">
                  <c:v>2.2750075949472128</c:v>
                </c:pt>
                <c:pt idx="6">
                  <c:v>2.3801550047977145</c:v>
                </c:pt>
                <c:pt idx="7">
                  <c:v>2.1603013296557565</c:v>
                </c:pt>
                <c:pt idx="8">
                  <c:v>2.1889778959786219</c:v>
                </c:pt>
                <c:pt idx="9">
                  <c:v>2.3514784384748495</c:v>
                </c:pt>
                <c:pt idx="10">
                  <c:v>2.5522144027348985</c:v>
                </c:pt>
                <c:pt idx="11">
                  <c:v>2.0264773534823926</c:v>
                </c:pt>
                <c:pt idx="12">
                  <c:v>2.1220659078919386</c:v>
                </c:pt>
                <c:pt idx="13">
                  <c:v>2.1316247633328915</c:v>
                </c:pt>
                <c:pt idx="14">
                  <c:v>2.1125070524509844</c:v>
                </c:pt>
                <c:pt idx="15">
                  <c:v>2.1029481970100283</c:v>
                </c:pt>
                <c:pt idx="16">
                  <c:v>2.2176544623014856</c:v>
                </c:pt>
                <c:pt idx="17">
                  <c:v>2.036036208923345</c:v>
                </c:pt>
                <c:pt idx="18">
                  <c:v>2.1889778959786197</c:v>
                </c:pt>
                <c:pt idx="19">
                  <c:v>2.4088315711205812</c:v>
                </c:pt>
                <c:pt idx="20">
                  <c:v>2.1411836187738462</c:v>
                </c:pt>
                <c:pt idx="21">
                  <c:v>2.3801550047977162</c:v>
                </c:pt>
                <c:pt idx="22">
                  <c:v>2.6669206680263535</c:v>
                </c:pt>
                <c:pt idx="23">
                  <c:v>2.3036841612700769</c:v>
                </c:pt>
                <c:pt idx="24">
                  <c:v>2.1316247633328897</c:v>
                </c:pt>
                <c:pt idx="25">
                  <c:v>2.3514784384748513</c:v>
                </c:pt>
                <c:pt idx="26">
                  <c:v>2.1985367514195762</c:v>
                </c:pt>
                <c:pt idx="27">
                  <c:v>2.4757435592072641</c:v>
                </c:pt>
                <c:pt idx="28">
                  <c:v>2.1889778959786197</c:v>
                </c:pt>
                <c:pt idx="29">
                  <c:v>2.3801550047977096</c:v>
                </c:pt>
                <c:pt idx="30">
                  <c:v>2.523537836412042</c:v>
                </c:pt>
                <c:pt idx="31">
                  <c:v>2.3514784384748513</c:v>
                </c:pt>
                <c:pt idx="32">
                  <c:v>2.1125070524509777</c:v>
                </c:pt>
                <c:pt idx="33">
                  <c:v>2.1889778959786201</c:v>
                </c:pt>
                <c:pt idx="34">
                  <c:v>2.43750813744344</c:v>
                </c:pt>
                <c:pt idx="35">
                  <c:v>2.1603013296557547</c:v>
                </c:pt>
                <c:pt idx="36">
                  <c:v>2.1029481970100381</c:v>
                </c:pt>
                <c:pt idx="37">
                  <c:v>2.0455950643642948</c:v>
                </c:pt>
                <c:pt idx="38">
                  <c:v>1.8639768109861579</c:v>
                </c:pt>
                <c:pt idx="39">
                  <c:v>2.0455950643643011</c:v>
                </c:pt>
                <c:pt idx="40">
                  <c:v>1.9882419317185844</c:v>
                </c:pt>
                <c:pt idx="41">
                  <c:v>2.0169184980414294</c:v>
                </c:pt>
                <c:pt idx="42">
                  <c:v>2.0551539198052606</c:v>
                </c:pt>
                <c:pt idx="43">
                  <c:v>1.8544179555452049</c:v>
                </c:pt>
                <c:pt idx="44">
                  <c:v>2.0073596426004836</c:v>
                </c:pt>
                <c:pt idx="45">
                  <c:v>1.8926533773090228</c:v>
                </c:pt>
                <c:pt idx="46">
                  <c:v>1.9022122327499824</c:v>
                </c:pt>
                <c:pt idx="47">
                  <c:v>2.0647127752462069</c:v>
                </c:pt>
                <c:pt idx="48">
                  <c:v>1.749270545694704</c:v>
                </c:pt>
                <c:pt idx="49">
                  <c:v>1.7492705456947111</c:v>
                </c:pt>
                <c:pt idx="50">
                  <c:v>1.7779471120175692</c:v>
                </c:pt>
                <c:pt idx="51">
                  <c:v>1.6727997021670615</c:v>
                </c:pt>
                <c:pt idx="52">
                  <c:v>1.711035123930893</c:v>
                </c:pt>
                <c:pt idx="53">
                  <c:v>1.7397116902537446</c:v>
                </c:pt>
                <c:pt idx="54">
                  <c:v>1.7492705456947109</c:v>
                </c:pt>
                <c:pt idx="55">
                  <c:v>1.6058877140803856</c:v>
                </c:pt>
                <c:pt idx="56">
                  <c:v>1.5485345814346552</c:v>
                </c:pt>
                <c:pt idx="57">
                  <c:v>1.3669163280565253</c:v>
                </c:pt>
                <c:pt idx="58">
                  <c:v>1.4625048824660531</c:v>
                </c:pt>
                <c:pt idx="59">
                  <c:v>1.4433871715841748</c:v>
                </c:pt>
                <c:pt idx="60">
                  <c:v>1.1279449420326313</c:v>
                </c:pt>
                <c:pt idx="61">
                  <c:v>1.4625048824660938</c:v>
                </c:pt>
                <c:pt idx="62">
                  <c:v>1.2330923518831456</c:v>
                </c:pt>
                <c:pt idx="63">
                  <c:v>1.0514740985050091</c:v>
                </c:pt>
                <c:pt idx="64">
                  <c:v>1.1661803637964694</c:v>
                </c:pt>
                <c:pt idx="65">
                  <c:v>1.1088272311507392</c:v>
                </c:pt>
                <c:pt idx="66">
                  <c:v>1.0514740985050091</c:v>
                </c:pt>
                <c:pt idx="67">
                  <c:v>0.8316204233630613</c:v>
                </c:pt>
                <c:pt idx="68">
                  <c:v>0.80294385704018245</c:v>
                </c:pt>
                <c:pt idx="69">
                  <c:v>0.82206156792211527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87-441B-A075-25A402D35035}"/>
            </c:ext>
          </c:extLst>
        </c:ser>
        <c:ser>
          <c:idx val="6"/>
          <c:order val="1"/>
          <c:tx>
            <c:v>700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'[1]2(B)'!$CG$4:$CG$162</c:f>
                <c:numCache>
                  <c:formatCode>General</c:formatCode>
                  <c:ptCount val="159"/>
                  <c:pt idx="0">
                    <c:v>0.30780989249778379</c:v>
                  </c:pt>
                  <c:pt idx="1">
                    <c:v>0.24332873409651565</c:v>
                  </c:pt>
                  <c:pt idx="2">
                    <c:v>1.3518263005362295E-2</c:v>
                  </c:pt>
                  <c:pt idx="3">
                    <c:v>0.39202962715549278</c:v>
                  </c:pt>
                  <c:pt idx="4">
                    <c:v>0.17573741906970639</c:v>
                  </c:pt>
                  <c:pt idx="5">
                    <c:v>0.12166436704825626</c:v>
                  </c:pt>
                  <c:pt idx="6">
                    <c:v>0.14870089305898304</c:v>
                  </c:pt>
                  <c:pt idx="7">
                    <c:v>4.0554789016087507E-2</c:v>
                  </c:pt>
                  <c:pt idx="8">
                    <c:v>0.21629220808579139</c:v>
                  </c:pt>
                  <c:pt idx="9">
                    <c:v>5.4073052021446355E-2</c:v>
                  </c:pt>
                  <c:pt idx="10">
                    <c:v>0.22981047109115776</c:v>
                  </c:pt>
                  <c:pt idx="11">
                    <c:v>0.22981047109114833</c:v>
                  </c:pt>
                  <c:pt idx="12">
                    <c:v>0.41906615316621865</c:v>
                  </c:pt>
                  <c:pt idx="13">
                    <c:v>0.3514748381394075</c:v>
                  </c:pt>
                  <c:pt idx="14">
                    <c:v>0.50017573119838921</c:v>
                  </c:pt>
                  <c:pt idx="15">
                    <c:v>0.43258441617158544</c:v>
                  </c:pt>
                  <c:pt idx="16">
                    <c:v>2.7036526010723334E-2</c:v>
                  </c:pt>
                  <c:pt idx="17">
                    <c:v>0.44610267917694452</c:v>
                  </c:pt>
                  <c:pt idx="18">
                    <c:v>9.4627841037538893E-2</c:v>
                  </c:pt>
                  <c:pt idx="19">
                    <c:v>0.14870089305898085</c:v>
                  </c:pt>
                  <c:pt idx="20">
                    <c:v>0.2838835231126019</c:v>
                  </c:pt>
                  <c:pt idx="21">
                    <c:v>0.33795657513404886</c:v>
                  </c:pt>
                  <c:pt idx="22">
                    <c:v>4.0554789016087507E-2</c:v>
                  </c:pt>
                  <c:pt idx="23">
                    <c:v>0.31092004912332555</c:v>
                  </c:pt>
                  <c:pt idx="24">
                    <c:v>6.759131502680614E-2</c:v>
                  </c:pt>
                  <c:pt idx="25">
                    <c:v>0.24332873409651973</c:v>
                  </c:pt>
                  <c:pt idx="26">
                    <c:v>0.14870089305898085</c:v>
                  </c:pt>
                  <c:pt idx="27">
                    <c:v>9.4627841037543597E-2</c:v>
                  </c:pt>
                  <c:pt idx="28">
                    <c:v>5.4073052021436932E-2</c:v>
                  </c:pt>
                  <c:pt idx="29">
                    <c:v>0.13518263005362138</c:v>
                  </c:pt>
                  <c:pt idx="30">
                    <c:v>0.13518263005362138</c:v>
                  </c:pt>
                  <c:pt idx="31">
                    <c:v>0.36499310114476691</c:v>
                  </c:pt>
                  <c:pt idx="32">
                    <c:v>4.0554789016087195E-2</c:v>
                  </c:pt>
                  <c:pt idx="33">
                    <c:v>4.0554789016087195E-2</c:v>
                  </c:pt>
                  <c:pt idx="34">
                    <c:v>0.25684699710187436</c:v>
                  </c:pt>
                  <c:pt idx="35">
                    <c:v>5.4073052021437244E-2</c:v>
                  </c:pt>
                  <c:pt idx="36">
                    <c:v>2.7036526010718626E-2</c:v>
                  </c:pt>
                  <c:pt idx="37">
                    <c:v>0.16221915606434942</c:v>
                  </c:pt>
                  <c:pt idx="38">
                    <c:v>6.7591315026815563E-2</c:v>
                  </c:pt>
                  <c:pt idx="39">
                    <c:v>0.10814610404288376</c:v>
                  </c:pt>
                  <c:pt idx="40">
                    <c:v>0.22981047109115557</c:v>
                  </c:pt>
                  <c:pt idx="41">
                    <c:v>0</c:v>
                  </c:pt>
                  <c:pt idx="42">
                    <c:v>0.52721225720911713</c:v>
                  </c:pt>
                  <c:pt idx="43">
                    <c:v>0.36499310114476691</c:v>
                  </c:pt>
                  <c:pt idx="44">
                    <c:v>0.22981047109113625</c:v>
                  </c:pt>
                  <c:pt idx="45">
                    <c:v>0.1351826300536407</c:v>
                  </c:pt>
                  <c:pt idx="46">
                    <c:v>0.33795657513404764</c:v>
                  </c:pt>
                  <c:pt idx="47">
                    <c:v>0.35147483813938851</c:v>
                  </c:pt>
                  <c:pt idx="48">
                    <c:v>0.41906615316622398</c:v>
                  </c:pt>
                  <c:pt idx="49">
                    <c:v>0.31092004912333093</c:v>
                  </c:pt>
                  <c:pt idx="50">
                    <c:v>0.41906615316623352</c:v>
                  </c:pt>
                  <c:pt idx="51">
                    <c:v>0.50017573119837944</c:v>
                  </c:pt>
                  <c:pt idx="52">
                    <c:v>0.22981047109116665</c:v>
                  </c:pt>
                  <c:pt idx="53">
                    <c:v>0.12166436704826222</c:v>
                  </c:pt>
                </c:numCache>
              </c:numRef>
            </c:plus>
            <c:minus>
              <c:numRef>
                <c:f>'[1]2(B)'!$CG$4:$CG$162</c:f>
                <c:numCache>
                  <c:formatCode>General</c:formatCode>
                  <c:ptCount val="159"/>
                  <c:pt idx="0">
                    <c:v>0.30780989249778379</c:v>
                  </c:pt>
                  <c:pt idx="1">
                    <c:v>0.24332873409651565</c:v>
                  </c:pt>
                  <c:pt idx="2">
                    <c:v>1.3518263005362295E-2</c:v>
                  </c:pt>
                  <c:pt idx="3">
                    <c:v>0.39202962715549278</c:v>
                  </c:pt>
                  <c:pt idx="4">
                    <c:v>0.17573741906970639</c:v>
                  </c:pt>
                  <c:pt idx="5">
                    <c:v>0.12166436704825626</c:v>
                  </c:pt>
                  <c:pt idx="6">
                    <c:v>0.14870089305898304</c:v>
                  </c:pt>
                  <c:pt idx="7">
                    <c:v>4.0554789016087507E-2</c:v>
                  </c:pt>
                  <c:pt idx="8">
                    <c:v>0.21629220808579139</c:v>
                  </c:pt>
                  <c:pt idx="9">
                    <c:v>5.4073052021446355E-2</c:v>
                  </c:pt>
                  <c:pt idx="10">
                    <c:v>0.22981047109115776</c:v>
                  </c:pt>
                  <c:pt idx="11">
                    <c:v>0.22981047109114833</c:v>
                  </c:pt>
                  <c:pt idx="12">
                    <c:v>0.41906615316621865</c:v>
                  </c:pt>
                  <c:pt idx="13">
                    <c:v>0.3514748381394075</c:v>
                  </c:pt>
                  <c:pt idx="14">
                    <c:v>0.50017573119838921</c:v>
                  </c:pt>
                  <c:pt idx="15">
                    <c:v>0.43258441617158544</c:v>
                  </c:pt>
                  <c:pt idx="16">
                    <c:v>2.7036526010723334E-2</c:v>
                  </c:pt>
                  <c:pt idx="17">
                    <c:v>0.44610267917694452</c:v>
                  </c:pt>
                  <c:pt idx="18">
                    <c:v>9.4627841037538893E-2</c:v>
                  </c:pt>
                  <c:pt idx="19">
                    <c:v>0.14870089305898085</c:v>
                  </c:pt>
                  <c:pt idx="20">
                    <c:v>0.2838835231126019</c:v>
                  </c:pt>
                  <c:pt idx="21">
                    <c:v>0.33795657513404886</c:v>
                  </c:pt>
                  <c:pt idx="22">
                    <c:v>4.0554789016087507E-2</c:v>
                  </c:pt>
                  <c:pt idx="23">
                    <c:v>0.31092004912332555</c:v>
                  </c:pt>
                  <c:pt idx="24">
                    <c:v>6.759131502680614E-2</c:v>
                  </c:pt>
                  <c:pt idx="25">
                    <c:v>0.24332873409651973</c:v>
                  </c:pt>
                  <c:pt idx="26">
                    <c:v>0.14870089305898085</c:v>
                  </c:pt>
                  <c:pt idx="27">
                    <c:v>9.4627841037543597E-2</c:v>
                  </c:pt>
                  <c:pt idx="28">
                    <c:v>5.4073052021436932E-2</c:v>
                  </c:pt>
                  <c:pt idx="29">
                    <c:v>0.13518263005362138</c:v>
                  </c:pt>
                  <c:pt idx="30">
                    <c:v>0.13518263005362138</c:v>
                  </c:pt>
                  <c:pt idx="31">
                    <c:v>0.36499310114476691</c:v>
                  </c:pt>
                  <c:pt idx="32">
                    <c:v>4.0554789016087195E-2</c:v>
                  </c:pt>
                  <c:pt idx="33">
                    <c:v>4.0554789016087195E-2</c:v>
                  </c:pt>
                  <c:pt idx="34">
                    <c:v>0.25684699710187436</c:v>
                  </c:pt>
                  <c:pt idx="35">
                    <c:v>5.4073052021437244E-2</c:v>
                  </c:pt>
                  <c:pt idx="36">
                    <c:v>2.7036526010718626E-2</c:v>
                  </c:pt>
                  <c:pt idx="37">
                    <c:v>0.16221915606434942</c:v>
                  </c:pt>
                  <c:pt idx="38">
                    <c:v>6.7591315026815563E-2</c:v>
                  </c:pt>
                  <c:pt idx="39">
                    <c:v>0.10814610404288376</c:v>
                  </c:pt>
                  <c:pt idx="40">
                    <c:v>0.22981047109115557</c:v>
                  </c:pt>
                  <c:pt idx="41">
                    <c:v>0</c:v>
                  </c:pt>
                  <c:pt idx="42">
                    <c:v>0.52721225720911713</c:v>
                  </c:pt>
                  <c:pt idx="43">
                    <c:v>0.36499310114476691</c:v>
                  </c:pt>
                  <c:pt idx="44">
                    <c:v>0.22981047109113625</c:v>
                  </c:pt>
                  <c:pt idx="45">
                    <c:v>0.1351826300536407</c:v>
                  </c:pt>
                  <c:pt idx="46">
                    <c:v>0.33795657513404764</c:v>
                  </c:pt>
                  <c:pt idx="47">
                    <c:v>0.35147483813938851</c:v>
                  </c:pt>
                  <c:pt idx="48">
                    <c:v>0.41906615316622398</c:v>
                  </c:pt>
                  <c:pt idx="49">
                    <c:v>0.31092004912333093</c:v>
                  </c:pt>
                  <c:pt idx="50">
                    <c:v>0.41906615316623352</c:v>
                  </c:pt>
                  <c:pt idx="51">
                    <c:v>0.50017573119837944</c:v>
                  </c:pt>
                  <c:pt idx="52">
                    <c:v>0.22981047109116665</c:v>
                  </c:pt>
                  <c:pt idx="53">
                    <c:v>0.12166436704826222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'[1]2(B)'!$CB$4:$CB$57</c:f>
              <c:numCache>
                <c:formatCode>General</c:formatCode>
                <c:ptCount val="5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</c:numCache>
            </c:numRef>
          </c:xVal>
          <c:yVal>
            <c:numRef>
              <c:f>'[1]2(B)'!$CD$4:$CD$57</c:f>
              <c:numCache>
                <c:formatCode>General</c:formatCode>
                <c:ptCount val="54"/>
                <c:pt idx="0">
                  <c:v>3.244131815783875</c:v>
                </c:pt>
                <c:pt idx="1">
                  <c:v>3.4411879587436829</c:v>
                </c:pt>
                <c:pt idx="2">
                  <c:v>2.8389800659635389</c:v>
                </c:pt>
                <c:pt idx="3">
                  <c:v>2.7242738006720835</c:v>
                </c:pt>
                <c:pt idx="4">
                  <c:v>2.3801550047977145</c:v>
                </c:pt>
                <c:pt idx="5">
                  <c:v>2.3419195830338957</c:v>
                </c:pt>
                <c:pt idx="6">
                  <c:v>2.2272133177424398</c:v>
                </c:pt>
                <c:pt idx="7">
                  <c:v>2.456625848325352</c:v>
                </c:pt>
                <c:pt idx="8">
                  <c:v>2.4088315711205777</c:v>
                </c:pt>
                <c:pt idx="9">
                  <c:v>2.2558898840653034</c:v>
                </c:pt>
                <c:pt idx="10">
                  <c:v>2.2272133177424394</c:v>
                </c:pt>
                <c:pt idx="11">
                  <c:v>2.3228018721519845</c:v>
                </c:pt>
                <c:pt idx="12">
                  <c:v>2.7242738006720861</c:v>
                </c:pt>
                <c:pt idx="13">
                  <c:v>2.3514784384748513</c:v>
                </c:pt>
                <c:pt idx="14">
                  <c:v>2.7051560897901719</c:v>
                </c:pt>
                <c:pt idx="15">
                  <c:v>2.6000086799396707</c:v>
                </c:pt>
                <c:pt idx="16">
                  <c:v>2.2750075949472119</c:v>
                </c:pt>
                <c:pt idx="17">
                  <c:v>2.5330966918529914</c:v>
                </c:pt>
                <c:pt idx="18">
                  <c:v>2.0933893415690754</c:v>
                </c:pt>
                <c:pt idx="19">
                  <c:v>2.2845664503881684</c:v>
                </c:pt>
                <c:pt idx="20">
                  <c:v>2.3610372939158042</c:v>
                </c:pt>
                <c:pt idx="21">
                  <c:v>2.4757435592072574</c:v>
                </c:pt>
                <c:pt idx="22">
                  <c:v>2.2845664503881684</c:v>
                </c:pt>
                <c:pt idx="23">
                  <c:v>2.418390426561531</c:v>
                </c:pt>
                <c:pt idx="24">
                  <c:v>2.1889778959786268</c:v>
                </c:pt>
                <c:pt idx="25">
                  <c:v>2.3514784384748548</c:v>
                </c:pt>
                <c:pt idx="26">
                  <c:v>2.2463310286243434</c:v>
                </c:pt>
                <c:pt idx="27">
                  <c:v>2.0933893415690719</c:v>
                </c:pt>
                <c:pt idx="28">
                  <c:v>2.1029481970100319</c:v>
                </c:pt>
                <c:pt idx="29">
                  <c:v>2.2367721731833905</c:v>
                </c:pt>
                <c:pt idx="30">
                  <c:v>2.1029481970100381</c:v>
                </c:pt>
                <c:pt idx="31">
                  <c:v>2.3801550047977096</c:v>
                </c:pt>
                <c:pt idx="32">
                  <c:v>2.0742716306871527</c:v>
                </c:pt>
                <c:pt idx="33">
                  <c:v>2.112507052450991</c:v>
                </c:pt>
                <c:pt idx="34">
                  <c:v>1.9404476545138003</c:v>
                </c:pt>
                <c:pt idx="35">
                  <c:v>2.083830486128126</c:v>
                </c:pt>
                <c:pt idx="36">
                  <c:v>2.1029481970100319</c:v>
                </c:pt>
                <c:pt idx="37">
                  <c:v>1.9882419317185573</c:v>
                </c:pt>
                <c:pt idx="38">
                  <c:v>2.0169184980414432</c:v>
                </c:pt>
                <c:pt idx="39">
                  <c:v>2.0073596426004832</c:v>
                </c:pt>
                <c:pt idx="40">
                  <c:v>1.9022122327499758</c:v>
                </c:pt>
                <c:pt idx="41">
                  <c:v>2.0264773534823961</c:v>
                </c:pt>
                <c:pt idx="42">
                  <c:v>1.8448591001042456</c:v>
                </c:pt>
                <c:pt idx="43">
                  <c:v>1.7110351239308932</c:v>
                </c:pt>
                <c:pt idx="44">
                  <c:v>1.8448591001042591</c:v>
                </c:pt>
                <c:pt idx="45">
                  <c:v>1.9117710881909287</c:v>
                </c:pt>
                <c:pt idx="46">
                  <c:v>1.82574138922234</c:v>
                </c:pt>
                <c:pt idx="47">
                  <c:v>1.7779471120175763</c:v>
                </c:pt>
                <c:pt idx="48">
                  <c:v>1.615446569521338</c:v>
                </c:pt>
                <c:pt idx="49">
                  <c:v>1.6536819912851626</c:v>
                </c:pt>
                <c:pt idx="50">
                  <c:v>1.5389757259936956</c:v>
                </c:pt>
                <c:pt idx="51">
                  <c:v>1.2904454845288895</c:v>
                </c:pt>
                <c:pt idx="52">
                  <c:v>1.4051517498203294</c:v>
                </c:pt>
                <c:pt idx="53">
                  <c:v>1.5007403042298777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87-441B-A075-25A402D35035}"/>
            </c:ext>
          </c:extLst>
        </c:ser>
        <c:ser>
          <c:idx val="7"/>
          <c:order val="2"/>
          <c:tx>
            <c:v>500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'[1]2(B)'!$CS$4:$CS$139</c:f>
                <c:numCache>
                  <c:formatCode>General</c:formatCode>
                  <c:ptCount val="136"/>
                  <c:pt idx="0">
                    <c:v>5.8230156929173077E-2</c:v>
                  </c:pt>
                  <c:pt idx="1">
                    <c:v>0.12166436704825782</c:v>
                  </c:pt>
                  <c:pt idx="2">
                    <c:v>0.29740178611796325</c:v>
                  </c:pt>
                  <c:pt idx="3">
                    <c:v>5.4073052021447611E-2</c:v>
                  </c:pt>
                  <c:pt idx="4">
                    <c:v>0.22981047109115335</c:v>
                  </c:pt>
                  <c:pt idx="5">
                    <c:v>0.41906615316622076</c:v>
                  </c:pt>
                  <c:pt idx="6">
                    <c:v>0.27036526010724021</c:v>
                  </c:pt>
                  <c:pt idx="7">
                    <c:v>0.28388352311259973</c:v>
                  </c:pt>
                  <c:pt idx="8">
                    <c:v>0.28388352311260001</c:v>
                  </c:pt>
                  <c:pt idx="9">
                    <c:v>0.13518263005362138</c:v>
                  </c:pt>
                  <c:pt idx="10">
                    <c:v>0.36499310114477423</c:v>
                  </c:pt>
                  <c:pt idx="11">
                    <c:v>0.3514748381394075</c:v>
                  </c:pt>
                  <c:pt idx="12">
                    <c:v>0.3514748381394176</c:v>
                  </c:pt>
                  <c:pt idx="13">
                    <c:v>0.14870089305897582</c:v>
                  </c:pt>
                  <c:pt idx="14">
                    <c:v>2.7036526010723021E-2</c:v>
                  </c:pt>
                  <c:pt idx="15">
                    <c:v>2.7036526010732753E-2</c:v>
                  </c:pt>
                  <c:pt idx="16">
                    <c:v>0.48665746819302219</c:v>
                  </c:pt>
                  <c:pt idx="17">
                    <c:v>0.48665746819302946</c:v>
                  </c:pt>
                  <c:pt idx="18">
                    <c:v>0.56776704622520213</c:v>
                  </c:pt>
                  <c:pt idx="19">
                    <c:v>2.7036526010723334E-2</c:v>
                  </c:pt>
                  <c:pt idx="20">
                    <c:v>0.13518263005362169</c:v>
                  </c:pt>
                  <c:pt idx="21">
                    <c:v>0</c:v>
                  </c:pt>
                  <c:pt idx="22">
                    <c:v>0.20277394508042734</c:v>
                  </c:pt>
                  <c:pt idx="23">
                    <c:v>0.44610267917694058</c:v>
                  </c:pt>
                  <c:pt idx="24">
                    <c:v>9.7396367413177515E-15</c:v>
                  </c:pt>
                  <c:pt idx="25">
                    <c:v>0.1216643670482481</c:v>
                  </c:pt>
                  <c:pt idx="26">
                    <c:v>9.4627841037534174E-2</c:v>
                  </c:pt>
                  <c:pt idx="27">
                    <c:v>0.41906615316621232</c:v>
                  </c:pt>
                  <c:pt idx="28">
                    <c:v>0.27036526010724304</c:v>
                  </c:pt>
                  <c:pt idx="29">
                    <c:v>0.20277394508042751</c:v>
                  </c:pt>
                  <c:pt idx="30">
                    <c:v>0.24332873409651501</c:v>
                  </c:pt>
                  <c:pt idx="31">
                    <c:v>0.41906615316622503</c:v>
                  </c:pt>
                  <c:pt idx="32">
                    <c:v>9.4627841037524599E-2</c:v>
                  </c:pt>
                  <c:pt idx="33">
                    <c:v>0.5136939942037495</c:v>
                  </c:pt>
                  <c:pt idx="34">
                    <c:v>0.68943141327345681</c:v>
                  </c:pt>
                  <c:pt idx="35">
                    <c:v>0.12166436704826222</c:v>
                  </c:pt>
                  <c:pt idx="36">
                    <c:v>0.10814610404289302</c:v>
                  </c:pt>
                  <c:pt idx="37">
                    <c:v>0.10814610404289333</c:v>
                  </c:pt>
                  <c:pt idx="38">
                    <c:v>9.4627841037533869E-2</c:v>
                  </c:pt>
                  <c:pt idx="39">
                    <c:v>0.37851136415012604</c:v>
                  </c:pt>
                  <c:pt idx="40">
                    <c:v>0.40554789016087406</c:v>
                  </c:pt>
                  <c:pt idx="41">
                    <c:v>0.32443831212869012</c:v>
                  </c:pt>
                  <c:pt idx="42">
                    <c:v>0.1393397349613536</c:v>
                  </c:pt>
                </c:numCache>
              </c:numRef>
            </c:plus>
            <c:minus>
              <c:numRef>
                <c:f>'[1]2(B)'!$CS$4:$CS$139</c:f>
                <c:numCache>
                  <c:formatCode>General</c:formatCode>
                  <c:ptCount val="136"/>
                  <c:pt idx="0">
                    <c:v>5.8230156929173077E-2</c:v>
                  </c:pt>
                  <c:pt idx="1">
                    <c:v>0.12166436704825782</c:v>
                  </c:pt>
                  <c:pt idx="2">
                    <c:v>0.29740178611796325</c:v>
                  </c:pt>
                  <c:pt idx="3">
                    <c:v>5.4073052021447611E-2</c:v>
                  </c:pt>
                  <c:pt idx="4">
                    <c:v>0.22981047109115335</c:v>
                  </c:pt>
                  <c:pt idx="5">
                    <c:v>0.41906615316622076</c:v>
                  </c:pt>
                  <c:pt idx="6">
                    <c:v>0.27036526010724021</c:v>
                  </c:pt>
                  <c:pt idx="7">
                    <c:v>0.28388352311259973</c:v>
                  </c:pt>
                  <c:pt idx="8">
                    <c:v>0.28388352311260001</c:v>
                  </c:pt>
                  <c:pt idx="9">
                    <c:v>0.13518263005362138</c:v>
                  </c:pt>
                  <c:pt idx="10">
                    <c:v>0.36499310114477423</c:v>
                  </c:pt>
                  <c:pt idx="11">
                    <c:v>0.3514748381394075</c:v>
                  </c:pt>
                  <c:pt idx="12">
                    <c:v>0.3514748381394176</c:v>
                  </c:pt>
                  <c:pt idx="13">
                    <c:v>0.14870089305897582</c:v>
                  </c:pt>
                  <c:pt idx="14">
                    <c:v>2.7036526010723021E-2</c:v>
                  </c:pt>
                  <c:pt idx="15">
                    <c:v>2.7036526010732753E-2</c:v>
                  </c:pt>
                  <c:pt idx="16">
                    <c:v>0.48665746819302219</c:v>
                  </c:pt>
                  <c:pt idx="17">
                    <c:v>0.48665746819302946</c:v>
                  </c:pt>
                  <c:pt idx="18">
                    <c:v>0.56776704622520213</c:v>
                  </c:pt>
                  <c:pt idx="19">
                    <c:v>2.7036526010723334E-2</c:v>
                  </c:pt>
                  <c:pt idx="20">
                    <c:v>0.13518263005362169</c:v>
                  </c:pt>
                  <c:pt idx="21">
                    <c:v>0</c:v>
                  </c:pt>
                  <c:pt idx="22">
                    <c:v>0.20277394508042734</c:v>
                  </c:pt>
                  <c:pt idx="23">
                    <c:v>0.44610267917694058</c:v>
                  </c:pt>
                  <c:pt idx="24">
                    <c:v>9.7396367413177515E-15</c:v>
                  </c:pt>
                  <c:pt idx="25">
                    <c:v>0.1216643670482481</c:v>
                  </c:pt>
                  <c:pt idx="26">
                    <c:v>9.4627841037534174E-2</c:v>
                  </c:pt>
                  <c:pt idx="27">
                    <c:v>0.41906615316621232</c:v>
                  </c:pt>
                  <c:pt idx="28">
                    <c:v>0.27036526010724304</c:v>
                  </c:pt>
                  <c:pt idx="29">
                    <c:v>0.20277394508042751</c:v>
                  </c:pt>
                  <c:pt idx="30">
                    <c:v>0.24332873409651501</c:v>
                  </c:pt>
                  <c:pt idx="31">
                    <c:v>0.41906615316622503</c:v>
                  </c:pt>
                  <c:pt idx="32">
                    <c:v>9.4627841037524599E-2</c:v>
                  </c:pt>
                  <c:pt idx="33">
                    <c:v>0.5136939942037495</c:v>
                  </c:pt>
                  <c:pt idx="34">
                    <c:v>0.68943141327345681</c:v>
                  </c:pt>
                  <c:pt idx="35">
                    <c:v>0.12166436704826222</c:v>
                  </c:pt>
                  <c:pt idx="36">
                    <c:v>0.10814610404289302</c:v>
                  </c:pt>
                  <c:pt idx="37">
                    <c:v>0.10814610404289333</c:v>
                  </c:pt>
                  <c:pt idx="38">
                    <c:v>9.4627841037533869E-2</c:v>
                  </c:pt>
                  <c:pt idx="39">
                    <c:v>0.37851136415012604</c:v>
                  </c:pt>
                  <c:pt idx="40">
                    <c:v>0.40554789016087406</c:v>
                  </c:pt>
                  <c:pt idx="41">
                    <c:v>0.32443831212869012</c:v>
                  </c:pt>
                  <c:pt idx="42">
                    <c:v>0.1393397349613536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'[1]2(B)'!$CN$4:$CN$46</c:f>
              <c:numCache>
                <c:formatCode>General</c:formatCode>
                <c:ptCount val="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</c:numCache>
            </c:numRef>
          </c:xVal>
          <c:yVal>
            <c:numRef>
              <c:f>'[1]2(B)'!$CP$4:$CP$46</c:f>
              <c:numCache>
                <c:formatCode>General</c:formatCode>
                <c:ptCount val="43"/>
                <c:pt idx="0">
                  <c:v>3.2720680778768547</c:v>
                </c:pt>
                <c:pt idx="1">
                  <c:v>3.1448634400740882</c:v>
                </c:pt>
                <c:pt idx="2">
                  <c:v>2.7911857887587654</c:v>
                </c:pt>
                <c:pt idx="3">
                  <c:v>2.6955972343492185</c:v>
                </c:pt>
                <c:pt idx="4">
                  <c:v>2.7051560897901732</c:v>
                </c:pt>
                <c:pt idx="5">
                  <c:v>2.5904498244987173</c:v>
                </c:pt>
                <c:pt idx="6">
                  <c:v>2.4088315711205799</c:v>
                </c:pt>
                <c:pt idx="7">
                  <c:v>2.5330966918529896</c:v>
                </c:pt>
                <c:pt idx="8">
                  <c:v>2.4566258483253502</c:v>
                </c:pt>
                <c:pt idx="9">
                  <c:v>2.4661847037663085</c:v>
                </c:pt>
                <c:pt idx="10">
                  <c:v>2.2272133177424398</c:v>
                </c:pt>
                <c:pt idx="11">
                  <c:v>2.2941253058291209</c:v>
                </c:pt>
                <c:pt idx="12">
                  <c:v>2.294125305829124</c:v>
                </c:pt>
                <c:pt idx="13">
                  <c:v>2.1125070524509812</c:v>
                </c:pt>
                <c:pt idx="14">
                  <c:v>2.2367721731833941</c:v>
                </c:pt>
                <c:pt idx="15">
                  <c:v>2.3323607275929423</c:v>
                </c:pt>
                <c:pt idx="16">
                  <c:v>2.5044201255301264</c:v>
                </c:pt>
                <c:pt idx="17">
                  <c:v>2.3132430167110263</c:v>
                </c:pt>
                <c:pt idx="18">
                  <c:v>2.5808909690577657</c:v>
                </c:pt>
                <c:pt idx="19">
                  <c:v>2.3323607275929423</c:v>
                </c:pt>
                <c:pt idx="20">
                  <c:v>2.1029481970100248</c:v>
                </c:pt>
                <c:pt idx="21">
                  <c:v>2.1985367514195797</c:v>
                </c:pt>
                <c:pt idx="22">
                  <c:v>2.1316247633328897</c:v>
                </c:pt>
                <c:pt idx="23">
                  <c:v>2.456625848325352</c:v>
                </c:pt>
                <c:pt idx="24">
                  <c:v>2.2558898840653097</c:v>
                </c:pt>
                <c:pt idx="25">
                  <c:v>2.3801550047977065</c:v>
                </c:pt>
                <c:pt idx="26">
                  <c:v>1.8257413892223466</c:v>
                </c:pt>
                <c:pt idx="27">
                  <c:v>2.1698601850967143</c:v>
                </c:pt>
                <c:pt idx="28">
                  <c:v>2.2558898840653034</c:v>
                </c:pt>
                <c:pt idx="29">
                  <c:v>2.055153919805254</c:v>
                </c:pt>
                <c:pt idx="30">
                  <c:v>2.2367721731833909</c:v>
                </c:pt>
                <c:pt idx="31">
                  <c:v>2.3036841612700738</c:v>
                </c:pt>
                <c:pt idx="32">
                  <c:v>1.9978007871595307</c:v>
                </c:pt>
                <c:pt idx="33">
                  <c:v>2.3705961493567633</c:v>
                </c:pt>
                <c:pt idx="34">
                  <c:v>2.1316247633328897</c:v>
                </c:pt>
                <c:pt idx="35">
                  <c:v>2.3992727156796287</c:v>
                </c:pt>
                <c:pt idx="36">
                  <c:v>2.1029481970100319</c:v>
                </c:pt>
                <c:pt idx="37">
                  <c:v>1.9308887990728407</c:v>
                </c:pt>
                <c:pt idx="38">
                  <c:v>2.3036841612700805</c:v>
                </c:pt>
                <c:pt idx="39">
                  <c:v>1.8161825337813871</c:v>
                </c:pt>
                <c:pt idx="40">
                  <c:v>1.8926533773090162</c:v>
                </c:pt>
                <c:pt idx="41">
                  <c:v>1.6632408467261155</c:v>
                </c:pt>
                <c:pt idx="42">
                  <c:v>1.2014762684899396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87-441B-A075-25A402D35035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'[1]2(B)'!$DE$4:$DE$127</c:f>
                <c:numCache>
                  <c:formatCode>General</c:formatCode>
                  <c:ptCount val="124"/>
                  <c:pt idx="0">
                    <c:v>5.9277105211357081E-2</c:v>
                  </c:pt>
                  <c:pt idx="1">
                    <c:v>0.39202962715549622</c:v>
                  </c:pt>
                  <c:pt idx="2">
                    <c:v>0.52721225720911713</c:v>
                  </c:pt>
                  <c:pt idx="3">
                    <c:v>6.7591315026809595E-2</c:v>
                  </c:pt>
                  <c:pt idx="4">
                    <c:v>6.7591315026809276E-2</c:v>
                  </c:pt>
                  <c:pt idx="5">
                    <c:v>0.3109200491233215</c:v>
                  </c:pt>
                  <c:pt idx="6">
                    <c:v>0.18925568207507057</c:v>
                  </c:pt>
                  <c:pt idx="7">
                    <c:v>0.20277394508043223</c:v>
                  </c:pt>
                  <c:pt idx="8">
                    <c:v>0.22981047109115571</c:v>
                  </c:pt>
                  <c:pt idx="9">
                    <c:v>0.33795657513405108</c:v>
                  </c:pt>
                  <c:pt idx="10">
                    <c:v>0.32443831212868723</c:v>
                  </c:pt>
                  <c:pt idx="11">
                    <c:v>0.31092004912332555</c:v>
                  </c:pt>
                  <c:pt idx="12">
                    <c:v>0.16221915606434473</c:v>
                  </c:pt>
                  <c:pt idx="13">
                    <c:v>0.24332873409651001</c:v>
                  </c:pt>
                  <c:pt idx="14">
                    <c:v>0.51369399420375983</c:v>
                  </c:pt>
                  <c:pt idx="15">
                    <c:v>8.1109578032170004E-2</c:v>
                  </c:pt>
                  <c:pt idx="16">
                    <c:v>8.1109578032169685E-2</c:v>
                  </c:pt>
                  <c:pt idx="17">
                    <c:v>2.7036526010728045E-2</c:v>
                  </c:pt>
                  <c:pt idx="18">
                    <c:v>0.29740178611796136</c:v>
                  </c:pt>
                  <c:pt idx="19">
                    <c:v>0.10814610404289365</c:v>
                  </c:pt>
                  <c:pt idx="20">
                    <c:v>0.29740178611796186</c:v>
                  </c:pt>
                  <c:pt idx="21">
                    <c:v>0.22981047109115557</c:v>
                  </c:pt>
                  <c:pt idx="22">
                    <c:v>0.56776704622520535</c:v>
                  </c:pt>
                  <c:pt idx="23">
                    <c:v>9.4627841037534174E-2</c:v>
                  </c:pt>
                  <c:pt idx="24">
                    <c:v>0.10814610404289821</c:v>
                  </c:pt>
                  <c:pt idx="25">
                    <c:v>2.7036526010723334E-2</c:v>
                  </c:pt>
                  <c:pt idx="26">
                    <c:v>9.4627841037534341E-2</c:v>
                  </c:pt>
                  <c:pt idx="27">
                    <c:v>0.22981047109114597</c:v>
                  </c:pt>
                  <c:pt idx="28">
                    <c:v>0.16221915606435916</c:v>
                  </c:pt>
                  <c:pt idx="29">
                    <c:v>0.2974017861179713</c:v>
                  </c:pt>
                  <c:pt idx="30">
                    <c:v>6.759131502680582E-2</c:v>
                  </c:pt>
                </c:numCache>
              </c:numRef>
            </c:plus>
            <c:minus>
              <c:numRef>
                <c:f>'[1]2(B)'!$DE$4:$DE$127</c:f>
                <c:numCache>
                  <c:formatCode>General</c:formatCode>
                  <c:ptCount val="124"/>
                  <c:pt idx="0">
                    <c:v>5.9277105211357081E-2</c:v>
                  </c:pt>
                  <c:pt idx="1">
                    <c:v>0.39202962715549622</c:v>
                  </c:pt>
                  <c:pt idx="2">
                    <c:v>0.52721225720911713</c:v>
                  </c:pt>
                  <c:pt idx="3">
                    <c:v>6.7591315026809595E-2</c:v>
                  </c:pt>
                  <c:pt idx="4">
                    <c:v>6.7591315026809276E-2</c:v>
                  </c:pt>
                  <c:pt idx="5">
                    <c:v>0.3109200491233215</c:v>
                  </c:pt>
                  <c:pt idx="6">
                    <c:v>0.18925568207507057</c:v>
                  </c:pt>
                  <c:pt idx="7">
                    <c:v>0.20277394508043223</c:v>
                  </c:pt>
                  <c:pt idx="8">
                    <c:v>0.22981047109115571</c:v>
                  </c:pt>
                  <c:pt idx="9">
                    <c:v>0.33795657513405108</c:v>
                  </c:pt>
                  <c:pt idx="10">
                    <c:v>0.32443831212868723</c:v>
                  </c:pt>
                  <c:pt idx="11">
                    <c:v>0.31092004912332555</c:v>
                  </c:pt>
                  <c:pt idx="12">
                    <c:v>0.16221915606434473</c:v>
                  </c:pt>
                  <c:pt idx="13">
                    <c:v>0.24332873409651001</c:v>
                  </c:pt>
                  <c:pt idx="14">
                    <c:v>0.51369399420375983</c:v>
                  </c:pt>
                  <c:pt idx="15">
                    <c:v>8.1109578032170004E-2</c:v>
                  </c:pt>
                  <c:pt idx="16">
                    <c:v>8.1109578032169685E-2</c:v>
                  </c:pt>
                  <c:pt idx="17">
                    <c:v>2.7036526010728045E-2</c:v>
                  </c:pt>
                  <c:pt idx="18">
                    <c:v>0.29740178611796136</c:v>
                  </c:pt>
                  <c:pt idx="19">
                    <c:v>0.10814610404289365</c:v>
                  </c:pt>
                  <c:pt idx="20">
                    <c:v>0.29740178611796186</c:v>
                  </c:pt>
                  <c:pt idx="21">
                    <c:v>0.22981047109115557</c:v>
                  </c:pt>
                  <c:pt idx="22">
                    <c:v>0.56776704622520535</c:v>
                  </c:pt>
                  <c:pt idx="23">
                    <c:v>9.4627841037534174E-2</c:v>
                  </c:pt>
                  <c:pt idx="24">
                    <c:v>0.10814610404289821</c:v>
                  </c:pt>
                  <c:pt idx="25">
                    <c:v>2.7036526010723334E-2</c:v>
                  </c:pt>
                  <c:pt idx="26">
                    <c:v>9.4627841037534341E-2</c:v>
                  </c:pt>
                  <c:pt idx="27">
                    <c:v>0.22981047109114597</c:v>
                  </c:pt>
                  <c:pt idx="28">
                    <c:v>0.16221915606435916</c:v>
                  </c:pt>
                  <c:pt idx="29">
                    <c:v>0.2974017861179713</c:v>
                  </c:pt>
                  <c:pt idx="30">
                    <c:v>6.759131502680582E-2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'[1]2(B)'!$CZ$4:$CZ$34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xVal>
          <c:yVal>
            <c:numRef>
              <c:f>'[1]2(B)'!$DB$4:$DB$34</c:f>
              <c:numCache>
                <c:formatCode>General</c:formatCode>
                <c:ptCount val="31"/>
                <c:pt idx="0">
                  <c:v>3.1772198276971908</c:v>
                </c:pt>
                <c:pt idx="1">
                  <c:v>3.3933936815389112</c:v>
                </c:pt>
                <c:pt idx="2">
                  <c:v>3.0110394639007216</c:v>
                </c:pt>
                <c:pt idx="3">
                  <c:v>2.6286852462625365</c:v>
                </c:pt>
                <c:pt idx="4">
                  <c:v>2.4566258483253511</c:v>
                </c:pt>
                <c:pt idx="5">
                  <c:v>2.2463310286243496</c:v>
                </c:pt>
                <c:pt idx="6">
                  <c:v>2.370596149356758</c:v>
                </c:pt>
                <c:pt idx="7">
                  <c:v>2.3036841612700774</c:v>
                </c:pt>
                <c:pt idx="8">
                  <c:v>2.1507424742148022</c:v>
                </c:pt>
                <c:pt idx="9">
                  <c:v>2.5330966918529896</c:v>
                </c:pt>
                <c:pt idx="10">
                  <c:v>2.8676566322864012</c:v>
                </c:pt>
                <c:pt idx="11">
                  <c:v>2.4566258483253556</c:v>
                </c:pt>
                <c:pt idx="12">
                  <c:v>2.2367721731833941</c:v>
                </c:pt>
                <c:pt idx="13">
                  <c:v>2.3132430167110298</c:v>
                </c:pt>
                <c:pt idx="14">
                  <c:v>2.485302414648217</c:v>
                </c:pt>
                <c:pt idx="15">
                  <c:v>2.3132430167110298</c:v>
                </c:pt>
                <c:pt idx="16">
                  <c:v>2.0838304861281225</c:v>
                </c:pt>
                <c:pt idx="17">
                  <c:v>2.026477353482389</c:v>
                </c:pt>
                <c:pt idx="18">
                  <c:v>2.2750075949472084</c:v>
                </c:pt>
                <c:pt idx="19">
                  <c:v>2.2176544623014918</c:v>
                </c:pt>
                <c:pt idx="20">
                  <c:v>2.1985367514195731</c:v>
                </c:pt>
                <c:pt idx="21">
                  <c:v>2.1889778959786201</c:v>
                </c:pt>
                <c:pt idx="22">
                  <c:v>2.2750075949472155</c:v>
                </c:pt>
                <c:pt idx="23">
                  <c:v>1.9404476545138005</c:v>
                </c:pt>
                <c:pt idx="24">
                  <c:v>1.8735356664271139</c:v>
                </c:pt>
                <c:pt idx="25">
                  <c:v>2.1411836187738462</c:v>
                </c:pt>
                <c:pt idx="26">
                  <c:v>2.055153919805254</c:v>
                </c:pt>
                <c:pt idx="27">
                  <c:v>1.9022122327499824</c:v>
                </c:pt>
                <c:pt idx="28">
                  <c:v>1.9308887990728476</c:v>
                </c:pt>
                <c:pt idx="29">
                  <c:v>1.9500065099547532</c:v>
                </c:pt>
                <c:pt idx="30">
                  <c:v>1.5007403042298912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87-441B-A075-25A402D35035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'[1]2(B)'!$DQ$4:$DQ$109</c:f>
                <c:numCache>
                  <c:formatCode>General</c:formatCode>
                  <c:ptCount val="106"/>
                  <c:pt idx="0">
                    <c:v>0.4741861534698486</c:v>
                  </c:pt>
                  <c:pt idx="1">
                    <c:v>6.3434210119088827E-2</c:v>
                  </c:pt>
                  <c:pt idx="2">
                    <c:v>0.68943141327345814</c:v>
                  </c:pt>
                  <c:pt idx="3">
                    <c:v>0.55424878321983684</c:v>
                  </c:pt>
                  <c:pt idx="4">
                    <c:v>0.77054099130563203</c:v>
                  </c:pt>
                  <c:pt idx="5">
                    <c:v>0.43258441617158133</c:v>
                  </c:pt>
                  <c:pt idx="6">
                    <c:v>0.51369399420375472</c:v>
                  </c:pt>
                  <c:pt idx="7">
                    <c:v>0.66239488726273543</c:v>
                  </c:pt>
                  <c:pt idx="8">
                    <c:v>0.5948035722359255</c:v>
                  </c:pt>
                  <c:pt idx="9">
                    <c:v>0.4596209421823082</c:v>
                  </c:pt>
                  <c:pt idx="10">
                    <c:v>0.51369399420375383</c:v>
                  </c:pt>
                  <c:pt idx="11">
                    <c:v>0.21629220808578917</c:v>
                  </c:pt>
                  <c:pt idx="12">
                    <c:v>0.13518263005362388</c:v>
                  </c:pt>
                  <c:pt idx="13">
                    <c:v>0.17573741906970197</c:v>
                  </c:pt>
                  <c:pt idx="14">
                    <c:v>8.1109578032172197E-2</c:v>
                  </c:pt>
                  <c:pt idx="15">
                    <c:v>0.56776704622520058</c:v>
                  </c:pt>
                  <c:pt idx="16">
                    <c:v>0.58128530923055866</c:v>
                  </c:pt>
                  <c:pt idx="17">
                    <c:v>0.12166436704826222</c:v>
                  </c:pt>
                  <c:pt idx="18">
                    <c:v>0</c:v>
                  </c:pt>
                  <c:pt idx="19">
                    <c:v>0.3920296271554996</c:v>
                  </c:pt>
                  <c:pt idx="20">
                    <c:v>2.7036526010723334E-2</c:v>
                  </c:pt>
                  <c:pt idx="21">
                    <c:v>0.18925568207506804</c:v>
                  </c:pt>
                  <c:pt idx="22">
                    <c:v>0.12166436704825767</c:v>
                  </c:pt>
                  <c:pt idx="23">
                    <c:v>0.20693104998815329</c:v>
                  </c:pt>
                  <c:pt idx="24">
                    <c:v>5.4073052021446667E-2</c:v>
                  </c:pt>
                  <c:pt idx="25">
                    <c:v>0.30155889102568423</c:v>
                  </c:pt>
                  <c:pt idx="26">
                    <c:v>7.6952473124448612E-2</c:v>
                  </c:pt>
                </c:numCache>
              </c:numRef>
            </c:plus>
            <c:minus>
              <c:numRef>
                <c:f>'[1]2(B)'!$DQ$4:$DQ$109</c:f>
                <c:numCache>
                  <c:formatCode>General</c:formatCode>
                  <c:ptCount val="106"/>
                  <c:pt idx="0">
                    <c:v>0.4741861534698486</c:v>
                  </c:pt>
                  <c:pt idx="1">
                    <c:v>6.3434210119088827E-2</c:v>
                  </c:pt>
                  <c:pt idx="2">
                    <c:v>0.68943141327345814</c:v>
                  </c:pt>
                  <c:pt idx="3">
                    <c:v>0.55424878321983684</c:v>
                  </c:pt>
                  <c:pt idx="4">
                    <c:v>0.77054099130563203</c:v>
                  </c:pt>
                  <c:pt idx="5">
                    <c:v>0.43258441617158133</c:v>
                  </c:pt>
                  <c:pt idx="6">
                    <c:v>0.51369399420375472</c:v>
                  </c:pt>
                  <c:pt idx="7">
                    <c:v>0.66239488726273543</c:v>
                  </c:pt>
                  <c:pt idx="8">
                    <c:v>0.5948035722359255</c:v>
                  </c:pt>
                  <c:pt idx="9">
                    <c:v>0.4596209421823082</c:v>
                  </c:pt>
                  <c:pt idx="10">
                    <c:v>0.51369399420375383</c:v>
                  </c:pt>
                  <c:pt idx="11">
                    <c:v>0.21629220808578917</c:v>
                  </c:pt>
                  <c:pt idx="12">
                    <c:v>0.13518263005362388</c:v>
                  </c:pt>
                  <c:pt idx="13">
                    <c:v>0.17573741906970197</c:v>
                  </c:pt>
                  <c:pt idx="14">
                    <c:v>8.1109578032172197E-2</c:v>
                  </c:pt>
                  <c:pt idx="15">
                    <c:v>0.56776704622520058</c:v>
                  </c:pt>
                  <c:pt idx="16">
                    <c:v>0.58128530923055866</c:v>
                  </c:pt>
                  <c:pt idx="17">
                    <c:v>0.12166436704826222</c:v>
                  </c:pt>
                  <c:pt idx="18">
                    <c:v>0</c:v>
                  </c:pt>
                  <c:pt idx="19">
                    <c:v>0.3920296271554996</c:v>
                  </c:pt>
                  <c:pt idx="20">
                    <c:v>2.7036526010723334E-2</c:v>
                  </c:pt>
                  <c:pt idx="21">
                    <c:v>0.18925568207506804</c:v>
                  </c:pt>
                  <c:pt idx="22">
                    <c:v>0.12166436704825767</c:v>
                  </c:pt>
                  <c:pt idx="23">
                    <c:v>0.20693104998815329</c:v>
                  </c:pt>
                  <c:pt idx="24">
                    <c:v>5.4073052021446667E-2</c:v>
                  </c:pt>
                  <c:pt idx="25">
                    <c:v>0.30155889102568423</c:v>
                  </c:pt>
                  <c:pt idx="26">
                    <c:v>7.6952473124448612E-2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'[1]2(B)'!$DL$4:$DL$30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'[1]2(B)'!$DN$4:$DN$30</c:f>
              <c:numCache>
                <c:formatCode>General</c:formatCode>
                <c:ptCount val="27"/>
                <c:pt idx="0">
                  <c:v>3.4382484416733252</c:v>
                </c:pt>
                <c:pt idx="1">
                  <c:v>3.2242738006720799</c:v>
                </c:pt>
                <c:pt idx="2">
                  <c:v>2.3992727156796243</c:v>
                </c:pt>
                <c:pt idx="3">
                  <c:v>2.3228018721519863</c:v>
                </c:pt>
                <c:pt idx="4">
                  <c:v>2.0742716306871656</c:v>
                </c:pt>
                <c:pt idx="5">
                  <c:v>1.7779471120175701</c:v>
                </c:pt>
                <c:pt idx="6">
                  <c:v>2.0073596426004818</c:v>
                </c:pt>
                <c:pt idx="7">
                  <c:v>1.9022122327499815</c:v>
                </c:pt>
                <c:pt idx="8">
                  <c:v>1.9117710881909336</c:v>
                </c:pt>
                <c:pt idx="9">
                  <c:v>1.8353002446632978</c:v>
                </c:pt>
                <c:pt idx="10">
                  <c:v>1.8735356664271174</c:v>
                </c:pt>
                <c:pt idx="11">
                  <c:v>2.0455950643642997</c:v>
                </c:pt>
                <c:pt idx="12">
                  <c:v>2.1029481970100301</c:v>
                </c:pt>
                <c:pt idx="13">
                  <c:v>2.1889778959786184</c:v>
                </c:pt>
                <c:pt idx="14">
                  <c:v>2.2367721731833958</c:v>
                </c:pt>
                <c:pt idx="15">
                  <c:v>2.5426555472939461</c:v>
                </c:pt>
                <c:pt idx="16">
                  <c:v>2.3801550047977131</c:v>
                </c:pt>
                <c:pt idx="17">
                  <c:v>2.2080956068605326</c:v>
                </c:pt>
                <c:pt idx="18">
                  <c:v>2.408831571120575</c:v>
                </c:pt>
                <c:pt idx="19">
                  <c:v>2.1316247633328933</c:v>
                </c:pt>
                <c:pt idx="20">
                  <c:v>2.2176544623014887</c:v>
                </c:pt>
                <c:pt idx="21">
                  <c:v>2.2367721731833905</c:v>
                </c:pt>
                <c:pt idx="22">
                  <c:v>2.0742716306871629</c:v>
                </c:pt>
                <c:pt idx="23">
                  <c:v>2.2051560897901759</c:v>
                </c:pt>
                <c:pt idx="24">
                  <c:v>2.2750075949472155</c:v>
                </c:pt>
                <c:pt idx="25">
                  <c:v>1.3735356664271166</c:v>
                </c:pt>
                <c:pt idx="26">
                  <c:v>1.1441231358442068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F87-441B-A075-25A402D35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859691213187019"/>
              <c:y val="0.915717193919664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391021734714605E-2"/>
              <c:y val="0.3028760097567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159310867677185"/>
          <c:y val="4.2412487749985316E-2"/>
          <c:w val="0.15210901425256029"/>
          <c:h val="0.31280547749552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6482939632541E-2"/>
          <c:y val="0.82912037037037034"/>
          <c:w val="0.76640069991251092"/>
          <c:h val="6.3480242053076702E-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2'!$BY$46</c:f>
              <c:strCache>
                <c:ptCount val="1"/>
                <c:pt idx="0">
                  <c:v>900 ml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2'!$BZ$46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8-4430-BABD-C47D54936B3A}"/>
            </c:ext>
          </c:extLst>
        </c:ser>
        <c:ser>
          <c:idx val="1"/>
          <c:order val="1"/>
          <c:tx>
            <c:strRef>
              <c:f>'Figure 2'!$BY$47</c:f>
              <c:strCache>
                <c:ptCount val="1"/>
                <c:pt idx="0">
                  <c:v>700 ml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2'!$BZ$47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8-4430-BABD-C47D54936B3A}"/>
            </c:ext>
          </c:extLst>
        </c:ser>
        <c:ser>
          <c:idx val="2"/>
          <c:order val="2"/>
          <c:tx>
            <c:strRef>
              <c:f>'Figure 2'!$BY$48</c:f>
              <c:strCache>
                <c:ptCount val="1"/>
                <c:pt idx="0">
                  <c:v>500 ml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2'!$BZ$48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18-4430-BABD-C47D54936B3A}"/>
            </c:ext>
          </c:extLst>
        </c:ser>
        <c:ser>
          <c:idx val="3"/>
          <c:order val="3"/>
          <c:tx>
            <c:strRef>
              <c:f>'Figure 2'!$BY$49</c:f>
              <c:strCache>
                <c:ptCount val="1"/>
                <c:pt idx="0">
                  <c:v>400 ml</c:v>
                </c:pt>
              </c:strCache>
            </c:strRef>
          </c:tx>
          <c:spPr>
            <a:pattFill prst="dkDnDiag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18-4430-BABD-C47D54936B3A}"/>
            </c:ext>
          </c:extLst>
        </c:ser>
        <c:ser>
          <c:idx val="4"/>
          <c:order val="4"/>
          <c:tx>
            <c:strRef>
              <c:f>'Figure 2'!$BY$50</c:f>
              <c:strCache>
                <c:ptCount val="1"/>
                <c:pt idx="0">
                  <c:v>340 ml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2'!$BZ$50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18-4430-BABD-C47D54936B3A}"/>
            </c:ext>
          </c:extLst>
        </c:ser>
        <c:ser>
          <c:idx val="5"/>
          <c:order val="5"/>
          <c:tx>
            <c:strRef>
              <c:f>'Figure 2'!$BY$51</c:f>
              <c:strCache>
                <c:ptCount val="1"/>
                <c:pt idx="0">
                  <c:v>270 ml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18-4430-BABD-C47D54936B3A}"/>
            </c:ext>
          </c:extLst>
        </c:ser>
        <c:ser>
          <c:idx val="6"/>
          <c:order val="6"/>
          <c:tx>
            <c:strRef>
              <c:f>'Figure 2'!$BY$52</c:f>
              <c:strCache>
                <c:ptCount val="1"/>
                <c:pt idx="0">
                  <c:v>200 ml</c:v>
                </c:pt>
              </c:strCache>
            </c:strRef>
          </c:tx>
          <c:spPr>
            <a:pattFill prst="dkDn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'Figure 2'!$BZ$52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18-4430-BABD-C47D5493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426799"/>
        <c:axId val="674415151"/>
      </c:barChart>
      <c:catAx>
        <c:axId val="67442679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74415151"/>
        <c:crosses val="autoZero"/>
        <c:auto val="1"/>
        <c:lblAlgn val="ctr"/>
        <c:lblOffset val="100"/>
        <c:noMultiLvlLbl val="0"/>
      </c:catAx>
      <c:valAx>
        <c:axId val="6744151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4426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3.9475956922903881E-3"/>
          <c:w val="0.65740729156541633"/>
          <c:h val="0.82670145290802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7287167257658"/>
          <c:y val="3.2823469946115395E-2"/>
          <c:w val="0.78724704257829858"/>
          <c:h val="0.8253758474536973"/>
        </c:manualLayout>
      </c:layout>
      <c:scatterChart>
        <c:scatterStyle val="smoothMarker"/>
        <c:varyColors val="0"/>
        <c:ser>
          <c:idx val="5"/>
          <c:order val="0"/>
          <c:tx>
            <c:v>900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'[1]2(B)'!$BU$4:$BU$231</c:f>
                <c:numCache>
                  <c:formatCode>General</c:formatCode>
                  <c:ptCount val="228"/>
                  <c:pt idx="0">
                    <c:v>0.27036526010724055</c:v>
                  </c:pt>
                  <c:pt idx="1">
                    <c:v>0.31092004912332305</c:v>
                  </c:pt>
                  <c:pt idx="2">
                    <c:v>0.32443831212868851</c:v>
                  </c:pt>
                  <c:pt idx="3">
                    <c:v>0.13518263005362169</c:v>
                  </c:pt>
                  <c:pt idx="4">
                    <c:v>4.055478901608469E-2</c:v>
                  </c:pt>
                  <c:pt idx="5">
                    <c:v>2.703652601072459E-2</c:v>
                  </c:pt>
                  <c:pt idx="6">
                    <c:v>6.7591315026808332E-2</c:v>
                  </c:pt>
                  <c:pt idx="7">
                    <c:v>5.407305202144886E-2</c:v>
                  </c:pt>
                  <c:pt idx="8">
                    <c:v>0.28388352311259973</c:v>
                  </c:pt>
                  <c:pt idx="9">
                    <c:v>0.18925568207506555</c:v>
                  </c:pt>
                  <c:pt idx="10">
                    <c:v>0.50017573119838921</c:v>
                  </c:pt>
                  <c:pt idx="11">
                    <c:v>0.29740178611796236</c:v>
                  </c:pt>
                  <c:pt idx="12">
                    <c:v>8.1109578032172516E-2</c:v>
                  </c:pt>
                  <c:pt idx="13">
                    <c:v>0.12166436704826003</c:v>
                  </c:pt>
                  <c:pt idx="14">
                    <c:v>0.2027739450804272</c:v>
                  </c:pt>
                  <c:pt idx="15">
                    <c:v>0.18925568207506302</c:v>
                  </c:pt>
                  <c:pt idx="16">
                    <c:v>5.4073052021456403E-2</c:v>
                  </c:pt>
                  <c:pt idx="17">
                    <c:v>0.20277394508043206</c:v>
                  </c:pt>
                  <c:pt idx="18">
                    <c:v>6.759131502680582E-2</c:v>
                  </c:pt>
                  <c:pt idx="19">
                    <c:v>2.7036526010728045E-2</c:v>
                  </c:pt>
                  <c:pt idx="20">
                    <c:v>0.24332873409651973</c:v>
                  </c:pt>
                  <c:pt idx="21">
                    <c:v>9.4627841037534174E-2</c:v>
                  </c:pt>
                  <c:pt idx="22">
                    <c:v>0.6623948872627301</c:v>
                  </c:pt>
                  <c:pt idx="23">
                    <c:v>4.0554789016092226E-2</c:v>
                  </c:pt>
                  <c:pt idx="24">
                    <c:v>6.759131502680614E-2</c:v>
                  </c:pt>
                  <c:pt idx="25">
                    <c:v>5.4073052021446667E-2</c:v>
                  </c:pt>
                  <c:pt idx="26">
                    <c:v>0.35147483813941505</c:v>
                  </c:pt>
                  <c:pt idx="27">
                    <c:v>0.47313920518766289</c:v>
                  </c:pt>
                  <c:pt idx="28">
                    <c:v>0.20277394508042751</c:v>
                  </c:pt>
                  <c:pt idx="29">
                    <c:v>0.47313920518767977</c:v>
                  </c:pt>
                  <c:pt idx="30">
                    <c:v>0.35147483813940839</c:v>
                  </c:pt>
                  <c:pt idx="31">
                    <c:v>0.32443831212868945</c:v>
                  </c:pt>
                  <c:pt idx="32">
                    <c:v>4.0554789016087507E-2</c:v>
                  </c:pt>
                  <c:pt idx="33">
                    <c:v>0.17573741906970888</c:v>
                  </c:pt>
                  <c:pt idx="34">
                    <c:v>6.759131502680582E-2</c:v>
                  </c:pt>
                  <c:pt idx="35">
                    <c:v>0.24332873409651487</c:v>
                  </c:pt>
                  <c:pt idx="36">
                    <c:v>0.24332873409651487</c:v>
                  </c:pt>
                  <c:pt idx="37">
                    <c:v>0.2433287340965147</c:v>
                  </c:pt>
                  <c:pt idx="38">
                    <c:v>0.22981047109114597</c:v>
                  </c:pt>
                  <c:pt idx="39">
                    <c:v>0.40554789016085657</c:v>
                  </c:pt>
                  <c:pt idx="40">
                    <c:v>0.2162922080857865</c:v>
                  </c:pt>
                  <c:pt idx="41">
                    <c:v>0.17573741906970905</c:v>
                  </c:pt>
                  <c:pt idx="42">
                    <c:v>0.41906615316622503</c:v>
                  </c:pt>
                  <c:pt idx="43">
                    <c:v>8.1109578032174875E-2</c:v>
                  </c:pt>
                  <c:pt idx="44">
                    <c:v>0.40554789016084558</c:v>
                  </c:pt>
                  <c:pt idx="45">
                    <c:v>8.1109578032184285E-2</c:v>
                  </c:pt>
                  <c:pt idx="46">
                    <c:v>0.1757374190696899</c:v>
                  </c:pt>
                  <c:pt idx="47">
                    <c:v>0.35147483813939989</c:v>
                  </c:pt>
                  <c:pt idx="48">
                    <c:v>0.17573741906971829</c:v>
                  </c:pt>
                  <c:pt idx="49">
                    <c:v>0.17573741906968973</c:v>
                  </c:pt>
                  <c:pt idx="50">
                    <c:v>5.4073052021456243E-2</c:v>
                  </c:pt>
                  <c:pt idx="51">
                    <c:v>4.0554789016077779E-2</c:v>
                  </c:pt>
                  <c:pt idx="52">
                    <c:v>6.759131502680582E-2</c:v>
                  </c:pt>
                  <c:pt idx="53">
                    <c:v>2.7036526010737621E-2</c:v>
                  </c:pt>
                  <c:pt idx="54">
                    <c:v>4.0554789016096937E-2</c:v>
                  </c:pt>
                  <c:pt idx="55">
                    <c:v>0.13518263005362152</c:v>
                  </c:pt>
                  <c:pt idx="56">
                    <c:v>0.62184009824663189</c:v>
                  </c:pt>
                  <c:pt idx="57">
                    <c:v>0.58128530923057242</c:v>
                  </c:pt>
                  <c:pt idx="58">
                    <c:v>0.31092004912332949</c:v>
                  </c:pt>
                  <c:pt idx="59">
                    <c:v>0.41906615316622398</c:v>
                  </c:pt>
                  <c:pt idx="60">
                    <c:v>8.1109578032174875E-2</c:v>
                  </c:pt>
                  <c:pt idx="61">
                    <c:v>0.68943141327344715</c:v>
                  </c:pt>
                  <c:pt idx="62">
                    <c:v>0.39202962715548545</c:v>
                  </c:pt>
                  <c:pt idx="63">
                    <c:v>0.62184009824666109</c:v>
                  </c:pt>
                  <c:pt idx="64">
                    <c:v>0.40554789016087406</c:v>
                  </c:pt>
                  <c:pt idx="65">
                    <c:v>0.48665746819301076</c:v>
                  </c:pt>
                  <c:pt idx="66">
                    <c:v>0.54073052021448575</c:v>
                  </c:pt>
                  <c:pt idx="67">
                    <c:v>0.44610267917696123</c:v>
                  </c:pt>
                  <c:pt idx="68">
                    <c:v>0.45962094218229177</c:v>
                  </c:pt>
                  <c:pt idx="69">
                    <c:v>0.45962094218231109</c:v>
                  </c:pt>
                </c:numCache>
              </c:numRef>
            </c:plus>
            <c:minus>
              <c:numRef>
                <c:f>'[1]2(B)'!$BU$4:$BU$231</c:f>
                <c:numCache>
                  <c:formatCode>General</c:formatCode>
                  <c:ptCount val="228"/>
                  <c:pt idx="0">
                    <c:v>0.27036526010724055</c:v>
                  </c:pt>
                  <c:pt idx="1">
                    <c:v>0.31092004912332305</c:v>
                  </c:pt>
                  <c:pt idx="2">
                    <c:v>0.32443831212868851</c:v>
                  </c:pt>
                  <c:pt idx="3">
                    <c:v>0.13518263005362169</c:v>
                  </c:pt>
                  <c:pt idx="4">
                    <c:v>4.055478901608469E-2</c:v>
                  </c:pt>
                  <c:pt idx="5">
                    <c:v>2.703652601072459E-2</c:v>
                  </c:pt>
                  <c:pt idx="6">
                    <c:v>6.7591315026808332E-2</c:v>
                  </c:pt>
                  <c:pt idx="7">
                    <c:v>5.407305202144886E-2</c:v>
                  </c:pt>
                  <c:pt idx="8">
                    <c:v>0.28388352311259973</c:v>
                  </c:pt>
                  <c:pt idx="9">
                    <c:v>0.18925568207506555</c:v>
                  </c:pt>
                  <c:pt idx="10">
                    <c:v>0.50017573119838921</c:v>
                  </c:pt>
                  <c:pt idx="11">
                    <c:v>0.29740178611796236</c:v>
                  </c:pt>
                  <c:pt idx="12">
                    <c:v>8.1109578032172516E-2</c:v>
                  </c:pt>
                  <c:pt idx="13">
                    <c:v>0.12166436704826003</c:v>
                  </c:pt>
                  <c:pt idx="14">
                    <c:v>0.2027739450804272</c:v>
                  </c:pt>
                  <c:pt idx="15">
                    <c:v>0.18925568207506302</c:v>
                  </c:pt>
                  <c:pt idx="16">
                    <c:v>5.4073052021456403E-2</c:v>
                  </c:pt>
                  <c:pt idx="17">
                    <c:v>0.20277394508043206</c:v>
                  </c:pt>
                  <c:pt idx="18">
                    <c:v>6.759131502680582E-2</c:v>
                  </c:pt>
                  <c:pt idx="19">
                    <c:v>2.7036526010728045E-2</c:v>
                  </c:pt>
                  <c:pt idx="20">
                    <c:v>0.24332873409651973</c:v>
                  </c:pt>
                  <c:pt idx="21">
                    <c:v>9.4627841037534174E-2</c:v>
                  </c:pt>
                  <c:pt idx="22">
                    <c:v>0.6623948872627301</c:v>
                  </c:pt>
                  <c:pt idx="23">
                    <c:v>4.0554789016092226E-2</c:v>
                  </c:pt>
                  <c:pt idx="24">
                    <c:v>6.759131502680614E-2</c:v>
                  </c:pt>
                  <c:pt idx="25">
                    <c:v>5.4073052021446667E-2</c:v>
                  </c:pt>
                  <c:pt idx="26">
                    <c:v>0.35147483813941505</c:v>
                  </c:pt>
                  <c:pt idx="27">
                    <c:v>0.47313920518766289</c:v>
                  </c:pt>
                  <c:pt idx="28">
                    <c:v>0.20277394508042751</c:v>
                  </c:pt>
                  <c:pt idx="29">
                    <c:v>0.47313920518767977</c:v>
                  </c:pt>
                  <c:pt idx="30">
                    <c:v>0.35147483813940839</c:v>
                  </c:pt>
                  <c:pt idx="31">
                    <c:v>0.32443831212868945</c:v>
                  </c:pt>
                  <c:pt idx="32">
                    <c:v>4.0554789016087507E-2</c:v>
                  </c:pt>
                  <c:pt idx="33">
                    <c:v>0.17573741906970888</c:v>
                  </c:pt>
                  <c:pt idx="34">
                    <c:v>6.759131502680582E-2</c:v>
                  </c:pt>
                  <c:pt idx="35">
                    <c:v>0.24332873409651487</c:v>
                  </c:pt>
                  <c:pt idx="36">
                    <c:v>0.24332873409651487</c:v>
                  </c:pt>
                  <c:pt idx="37">
                    <c:v>0.2433287340965147</c:v>
                  </c:pt>
                  <c:pt idx="38">
                    <c:v>0.22981047109114597</c:v>
                  </c:pt>
                  <c:pt idx="39">
                    <c:v>0.40554789016085657</c:v>
                  </c:pt>
                  <c:pt idx="40">
                    <c:v>0.2162922080857865</c:v>
                  </c:pt>
                  <c:pt idx="41">
                    <c:v>0.17573741906970905</c:v>
                  </c:pt>
                  <c:pt idx="42">
                    <c:v>0.41906615316622503</c:v>
                  </c:pt>
                  <c:pt idx="43">
                    <c:v>8.1109578032174875E-2</c:v>
                  </c:pt>
                  <c:pt idx="44">
                    <c:v>0.40554789016084558</c:v>
                  </c:pt>
                  <c:pt idx="45">
                    <c:v>8.1109578032184285E-2</c:v>
                  </c:pt>
                  <c:pt idx="46">
                    <c:v>0.1757374190696899</c:v>
                  </c:pt>
                  <c:pt idx="47">
                    <c:v>0.35147483813939989</c:v>
                  </c:pt>
                  <c:pt idx="48">
                    <c:v>0.17573741906971829</c:v>
                  </c:pt>
                  <c:pt idx="49">
                    <c:v>0.17573741906968973</c:v>
                  </c:pt>
                  <c:pt idx="50">
                    <c:v>5.4073052021456243E-2</c:v>
                  </c:pt>
                  <c:pt idx="51">
                    <c:v>4.0554789016077779E-2</c:v>
                  </c:pt>
                  <c:pt idx="52">
                    <c:v>6.759131502680582E-2</c:v>
                  </c:pt>
                  <c:pt idx="53">
                    <c:v>2.7036526010737621E-2</c:v>
                  </c:pt>
                  <c:pt idx="54">
                    <c:v>4.0554789016096937E-2</c:v>
                  </c:pt>
                  <c:pt idx="55">
                    <c:v>0.13518263005362152</c:v>
                  </c:pt>
                  <c:pt idx="56">
                    <c:v>0.62184009824663189</c:v>
                  </c:pt>
                  <c:pt idx="57">
                    <c:v>0.58128530923057242</c:v>
                  </c:pt>
                  <c:pt idx="58">
                    <c:v>0.31092004912332949</c:v>
                  </c:pt>
                  <c:pt idx="59">
                    <c:v>0.41906615316622398</c:v>
                  </c:pt>
                  <c:pt idx="60">
                    <c:v>8.1109578032174875E-2</c:v>
                  </c:pt>
                  <c:pt idx="61">
                    <c:v>0.68943141327344715</c:v>
                  </c:pt>
                  <c:pt idx="62">
                    <c:v>0.39202962715548545</c:v>
                  </c:pt>
                  <c:pt idx="63">
                    <c:v>0.62184009824666109</c:v>
                  </c:pt>
                  <c:pt idx="64">
                    <c:v>0.40554789016087406</c:v>
                  </c:pt>
                  <c:pt idx="65">
                    <c:v>0.48665746819301076</c:v>
                  </c:pt>
                  <c:pt idx="66">
                    <c:v>0.54073052021448575</c:v>
                  </c:pt>
                  <c:pt idx="67">
                    <c:v>0.44610267917696123</c:v>
                  </c:pt>
                  <c:pt idx="68">
                    <c:v>0.45962094218229177</c:v>
                  </c:pt>
                  <c:pt idx="69">
                    <c:v>0.45962094218231109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'[1]2(B)'!$BQ$4:$BQ$73</c:f>
              <c:numCache>
                <c:formatCode>General</c:formatCode>
                <c:ptCount val="70"/>
                <c:pt idx="0">
                  <c:v>0.96639175859450011</c:v>
                </c:pt>
                <c:pt idx="1">
                  <c:v>0.96803998700193894</c:v>
                </c:pt>
                <c:pt idx="2">
                  <c:v>0.96957099712595007</c:v>
                </c:pt>
                <c:pt idx="3">
                  <c:v>0.97083207641349456</c:v>
                </c:pt>
                <c:pt idx="4">
                  <c:v>0.97210240690322047</c:v>
                </c:pt>
                <c:pt idx="5">
                  <c:v>0.97334878612154907</c:v>
                </c:pt>
                <c:pt idx="6">
                  <c:v>0.97463429085719855</c:v>
                </c:pt>
                <c:pt idx="7">
                  <c:v>0.97579634781191504</c:v>
                </c:pt>
                <c:pt idx="8">
                  <c:v>0.9769591725215403</c:v>
                </c:pt>
                <c:pt idx="9">
                  <c:v>0.9781937305709798</c:v>
                </c:pt>
                <c:pt idx="10">
                  <c:v>0.97953063139204888</c:v>
                </c:pt>
                <c:pt idx="11">
                  <c:v>0.98058509190911458</c:v>
                </c:pt>
                <c:pt idx="12">
                  <c:v>0.98167083171721525</c:v>
                </c:pt>
                <c:pt idx="13">
                  <c:v>0.98274489230277984</c:v>
                </c:pt>
                <c:pt idx="14">
                  <c:v>0.98374195492461125</c:v>
                </c:pt>
                <c:pt idx="15">
                  <c:v>0.98471052163797101</c:v>
                </c:pt>
                <c:pt idx="16">
                  <c:v>0.98574242302688875</c:v>
                </c:pt>
                <c:pt idx="17">
                  <c:v>0.98669224326292659</c:v>
                </c:pt>
                <c:pt idx="18">
                  <c:v>0.98772385893436931</c:v>
                </c:pt>
                <c:pt idx="19">
                  <c:v>0.9888771233416972</c:v>
                </c:pt>
                <c:pt idx="20">
                  <c:v>0.98990033663727217</c:v>
                </c:pt>
                <c:pt idx="21">
                  <c:v>0.99105546912637565</c:v>
                </c:pt>
                <c:pt idx="22">
                  <c:v>0.99237268388970368</c:v>
                </c:pt>
                <c:pt idx="23">
                  <c:v>0.99351884261585499</c:v>
                </c:pt>
                <c:pt idx="24">
                  <c:v>0.99458094239430261</c:v>
                </c:pt>
                <c:pt idx="25">
                  <c:v>0.99576067799172918</c:v>
                </c:pt>
                <c:pt idx="26">
                  <c:v>0.99686482840975421</c:v>
                </c:pt>
                <c:pt idx="27">
                  <c:v>0.99812007200039643</c:v>
                </c:pt>
                <c:pt idx="28">
                  <c:v>0.99923881685792493</c:v>
                </c:pt>
                <c:pt idx="29">
                  <c:v>1.0004689578967714</c:v>
                </c:pt>
                <c:pt idx="30">
                  <c:v>1.0017836872917902</c:v>
                </c:pt>
                <c:pt idx="31">
                  <c:v>1.0030251267390262</c:v>
                </c:pt>
                <c:pt idx="32">
                  <c:v>1.0041665837373581</c:v>
                </c:pt>
                <c:pt idx="33">
                  <c:v>1.0053811153991412</c:v>
                </c:pt>
                <c:pt idx="34">
                  <c:v>1.0067056460940975</c:v>
                </c:pt>
                <c:pt idx="35">
                  <c:v>1.0078660678379134</c:v>
                </c:pt>
                <c:pt idx="36">
                  <c:v>1.0089885400514205</c:v>
                </c:pt>
                <c:pt idx="37">
                  <c:v>1.0100819904431049</c:v>
                </c:pt>
                <c:pt idx="38">
                  <c:v>1.0110866912552248</c:v>
                </c:pt>
                <c:pt idx="39">
                  <c:v>1.0121952444525943</c:v>
                </c:pt>
                <c:pt idx="40">
                  <c:v>1.0132702678107162</c:v>
                </c:pt>
                <c:pt idx="41">
                  <c:v>1.0143700585058961</c:v>
                </c:pt>
                <c:pt idx="42">
                  <c:v>1.0154910780272819</c:v>
                </c:pt>
                <c:pt idx="43">
                  <c:v>1.0164996993790489</c:v>
                </c:pt>
                <c:pt idx="44">
                  <c:v>1.017595383196968</c:v>
                </c:pt>
                <c:pt idx="45">
                  <c:v>1.018627810555337</c:v>
                </c:pt>
                <c:pt idx="46">
                  <c:v>1.0196699259173201</c:v>
                </c:pt>
                <c:pt idx="47">
                  <c:v>1.0207983120134752</c:v>
                </c:pt>
                <c:pt idx="48">
                  <c:v>1.0217556704923763</c:v>
                </c:pt>
                <c:pt idx="49">
                  <c:v>1.0227061784124989</c:v>
                </c:pt>
                <c:pt idx="50">
                  <c:v>1.0236636485722794</c:v>
                </c:pt>
                <c:pt idx="51">
                  <c:v>1.0245654964886894</c:v>
                </c:pt>
                <c:pt idx="52">
                  <c:v>1.0254862406912686</c:v>
                </c:pt>
                <c:pt idx="53">
                  <c:v>1.0264221930785737</c:v>
                </c:pt>
                <c:pt idx="54">
                  <c:v>1.0273689850398515</c:v>
                </c:pt>
                <c:pt idx="55">
                  <c:v>1.0282428630451006</c:v>
                </c:pt>
                <c:pt idx="56">
                  <c:v>1.0290764687243743</c:v>
                </c:pt>
                <c:pt idx="57">
                  <c:v>1.0298053165251664</c:v>
                </c:pt>
                <c:pt idx="58">
                  <c:v>1.0306011187456683</c:v>
                </c:pt>
                <c:pt idx="59">
                  <c:v>1.0313979440142664</c:v>
                </c:pt>
                <c:pt idx="60">
                  <c:v>1.0320367217214668</c:v>
                </c:pt>
                <c:pt idx="61">
                  <c:v>1.032874126609006</c:v>
                </c:pt>
                <c:pt idx="62">
                  <c:v>1.0335898170171793</c:v>
                </c:pt>
                <c:pt idx="63">
                  <c:v>1.0341858730372382</c:v>
                </c:pt>
                <c:pt idx="64">
                  <c:v>1.0348479330534495</c:v>
                </c:pt>
                <c:pt idx="65">
                  <c:v>1.035478531968308</c:v>
                </c:pt>
                <c:pt idx="66">
                  <c:v>1.036066475907103</c:v>
                </c:pt>
                <c:pt idx="67">
                  <c:v>1.0365186240104143</c:v>
                </c:pt>
                <c:pt idx="68">
                  <c:v>1.0369497447503508</c:v>
                </c:pt>
                <c:pt idx="69">
                  <c:v>1.0373897560402354</c:v>
                </c:pt>
              </c:numCache>
            </c:numRef>
          </c:xVal>
          <c:yVal>
            <c:numRef>
              <c:f>'[1]2(B)'!$BR$4:$BR$73</c:f>
              <c:numCache>
                <c:formatCode>General</c:formatCode>
                <c:ptCount val="70"/>
                <c:pt idx="0">
                  <c:v>2.1985367514195744</c:v>
                </c:pt>
                <c:pt idx="1">
                  <c:v>2.9345686203730841</c:v>
                </c:pt>
                <c:pt idx="2">
                  <c:v>2.6573618125854006</c:v>
                </c:pt>
                <c:pt idx="3">
                  <c:v>2.1794190405376672</c:v>
                </c:pt>
                <c:pt idx="4">
                  <c:v>2.2654487395062577</c:v>
                </c:pt>
                <c:pt idx="5">
                  <c:v>2.2750075949472128</c:v>
                </c:pt>
                <c:pt idx="6">
                  <c:v>2.3801550047977145</c:v>
                </c:pt>
                <c:pt idx="7">
                  <c:v>2.1603013296557565</c:v>
                </c:pt>
                <c:pt idx="8">
                  <c:v>2.1889778959786219</c:v>
                </c:pt>
                <c:pt idx="9">
                  <c:v>2.3514784384748495</c:v>
                </c:pt>
                <c:pt idx="10">
                  <c:v>2.5522144027348985</c:v>
                </c:pt>
                <c:pt idx="11">
                  <c:v>2.0264773534823926</c:v>
                </c:pt>
                <c:pt idx="12">
                  <c:v>2.1220659078919386</c:v>
                </c:pt>
                <c:pt idx="13">
                  <c:v>2.1316247633328915</c:v>
                </c:pt>
                <c:pt idx="14">
                  <c:v>2.1125070524509844</c:v>
                </c:pt>
                <c:pt idx="15">
                  <c:v>2.1029481970100283</c:v>
                </c:pt>
                <c:pt idx="16">
                  <c:v>2.2176544623014856</c:v>
                </c:pt>
                <c:pt idx="17">
                  <c:v>2.036036208923345</c:v>
                </c:pt>
                <c:pt idx="18">
                  <c:v>2.1889778959786197</c:v>
                </c:pt>
                <c:pt idx="19">
                  <c:v>2.4088315711205812</c:v>
                </c:pt>
                <c:pt idx="20">
                  <c:v>2.1411836187738462</c:v>
                </c:pt>
                <c:pt idx="21">
                  <c:v>2.3801550047977162</c:v>
                </c:pt>
                <c:pt idx="22">
                  <c:v>2.6669206680263535</c:v>
                </c:pt>
                <c:pt idx="23">
                  <c:v>2.3036841612700769</c:v>
                </c:pt>
                <c:pt idx="24">
                  <c:v>2.1316247633328897</c:v>
                </c:pt>
                <c:pt idx="25">
                  <c:v>2.3514784384748513</c:v>
                </c:pt>
                <c:pt idx="26">
                  <c:v>2.1985367514195762</c:v>
                </c:pt>
                <c:pt idx="27">
                  <c:v>2.4757435592072641</c:v>
                </c:pt>
                <c:pt idx="28">
                  <c:v>2.1889778959786197</c:v>
                </c:pt>
                <c:pt idx="29">
                  <c:v>2.3801550047977096</c:v>
                </c:pt>
                <c:pt idx="30">
                  <c:v>2.523537836412042</c:v>
                </c:pt>
                <c:pt idx="31">
                  <c:v>2.3514784384748513</c:v>
                </c:pt>
                <c:pt idx="32">
                  <c:v>2.1125070524509777</c:v>
                </c:pt>
                <c:pt idx="33">
                  <c:v>2.1889778959786201</c:v>
                </c:pt>
                <c:pt idx="34">
                  <c:v>2.43750813744344</c:v>
                </c:pt>
                <c:pt idx="35">
                  <c:v>2.1603013296557547</c:v>
                </c:pt>
                <c:pt idx="36">
                  <c:v>2.1029481970100381</c:v>
                </c:pt>
                <c:pt idx="37">
                  <c:v>2.0455950643642948</c:v>
                </c:pt>
                <c:pt idx="38">
                  <c:v>1.8639768109861579</c:v>
                </c:pt>
                <c:pt idx="39">
                  <c:v>2.0455950643643011</c:v>
                </c:pt>
                <c:pt idx="40">
                  <c:v>1.9882419317185844</c:v>
                </c:pt>
                <c:pt idx="41">
                  <c:v>2.0169184980414294</c:v>
                </c:pt>
                <c:pt idx="42">
                  <c:v>2.0551539198052606</c:v>
                </c:pt>
                <c:pt idx="43">
                  <c:v>1.8544179555452049</c:v>
                </c:pt>
                <c:pt idx="44">
                  <c:v>2.0073596426004836</c:v>
                </c:pt>
                <c:pt idx="45">
                  <c:v>1.8926533773090228</c:v>
                </c:pt>
                <c:pt idx="46">
                  <c:v>1.9022122327499824</c:v>
                </c:pt>
                <c:pt idx="47">
                  <c:v>2.0647127752462069</c:v>
                </c:pt>
                <c:pt idx="48">
                  <c:v>1.749270545694704</c:v>
                </c:pt>
                <c:pt idx="49">
                  <c:v>1.7492705456947111</c:v>
                </c:pt>
                <c:pt idx="50">
                  <c:v>1.7779471120175692</c:v>
                </c:pt>
                <c:pt idx="51">
                  <c:v>1.6727997021670615</c:v>
                </c:pt>
                <c:pt idx="52">
                  <c:v>1.711035123930893</c:v>
                </c:pt>
                <c:pt idx="53">
                  <c:v>1.7397116902537446</c:v>
                </c:pt>
                <c:pt idx="54">
                  <c:v>1.7492705456947109</c:v>
                </c:pt>
                <c:pt idx="55">
                  <c:v>1.6058877140803856</c:v>
                </c:pt>
                <c:pt idx="56">
                  <c:v>1.5485345814346552</c:v>
                </c:pt>
                <c:pt idx="57">
                  <c:v>1.3669163280565253</c:v>
                </c:pt>
                <c:pt idx="58">
                  <c:v>1.4625048824660531</c:v>
                </c:pt>
                <c:pt idx="59">
                  <c:v>1.4433871715841748</c:v>
                </c:pt>
                <c:pt idx="60">
                  <c:v>1.1279449420326313</c:v>
                </c:pt>
                <c:pt idx="61">
                  <c:v>1.4625048824660938</c:v>
                </c:pt>
                <c:pt idx="62">
                  <c:v>1.2330923518831456</c:v>
                </c:pt>
                <c:pt idx="63">
                  <c:v>1.0514740985050091</c:v>
                </c:pt>
                <c:pt idx="64">
                  <c:v>1.1661803637964694</c:v>
                </c:pt>
                <c:pt idx="65">
                  <c:v>1.1088272311507392</c:v>
                </c:pt>
                <c:pt idx="66">
                  <c:v>1.0514740985050091</c:v>
                </c:pt>
                <c:pt idx="67">
                  <c:v>0.8316204233630613</c:v>
                </c:pt>
                <c:pt idx="68">
                  <c:v>0.80294385704018245</c:v>
                </c:pt>
                <c:pt idx="69">
                  <c:v>0.82206156792211527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81-41E4-AB3E-B94EE9779800}"/>
            </c:ext>
          </c:extLst>
        </c:ser>
        <c:ser>
          <c:idx val="6"/>
          <c:order val="1"/>
          <c:tx>
            <c:v>700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'[1]2(B)'!$CG$4:$CG$162</c:f>
                <c:numCache>
                  <c:formatCode>General</c:formatCode>
                  <c:ptCount val="159"/>
                  <c:pt idx="0">
                    <c:v>0.30780989249778379</c:v>
                  </c:pt>
                  <c:pt idx="1">
                    <c:v>0.24332873409651565</c:v>
                  </c:pt>
                  <c:pt idx="2">
                    <c:v>1.3518263005362295E-2</c:v>
                  </c:pt>
                  <c:pt idx="3">
                    <c:v>0.39202962715549278</c:v>
                  </c:pt>
                  <c:pt idx="4">
                    <c:v>0.17573741906970639</c:v>
                  </c:pt>
                  <c:pt idx="5">
                    <c:v>0.12166436704825626</c:v>
                  </c:pt>
                  <c:pt idx="6">
                    <c:v>0.14870089305898304</c:v>
                  </c:pt>
                  <c:pt idx="7">
                    <c:v>4.0554789016087507E-2</c:v>
                  </c:pt>
                  <c:pt idx="8">
                    <c:v>0.21629220808579139</c:v>
                  </c:pt>
                  <c:pt idx="9">
                    <c:v>5.4073052021446355E-2</c:v>
                  </c:pt>
                  <c:pt idx="10">
                    <c:v>0.22981047109115776</c:v>
                  </c:pt>
                  <c:pt idx="11">
                    <c:v>0.22981047109114833</c:v>
                  </c:pt>
                  <c:pt idx="12">
                    <c:v>0.41906615316621865</c:v>
                  </c:pt>
                  <c:pt idx="13">
                    <c:v>0.3514748381394075</c:v>
                  </c:pt>
                  <c:pt idx="14">
                    <c:v>0.50017573119838921</c:v>
                  </c:pt>
                  <c:pt idx="15">
                    <c:v>0.43258441617158544</c:v>
                  </c:pt>
                  <c:pt idx="16">
                    <c:v>2.7036526010723334E-2</c:v>
                  </c:pt>
                  <c:pt idx="17">
                    <c:v>0.44610267917694452</c:v>
                  </c:pt>
                  <c:pt idx="18">
                    <c:v>9.4627841037538893E-2</c:v>
                  </c:pt>
                  <c:pt idx="19">
                    <c:v>0.14870089305898085</c:v>
                  </c:pt>
                  <c:pt idx="20">
                    <c:v>0.2838835231126019</c:v>
                  </c:pt>
                  <c:pt idx="21">
                    <c:v>0.33795657513404886</c:v>
                  </c:pt>
                  <c:pt idx="22">
                    <c:v>4.0554789016087507E-2</c:v>
                  </c:pt>
                  <c:pt idx="23">
                    <c:v>0.31092004912332555</c:v>
                  </c:pt>
                  <c:pt idx="24">
                    <c:v>6.759131502680614E-2</c:v>
                  </c:pt>
                  <c:pt idx="25">
                    <c:v>0.24332873409651973</c:v>
                  </c:pt>
                  <c:pt idx="26">
                    <c:v>0.14870089305898085</c:v>
                  </c:pt>
                  <c:pt idx="27">
                    <c:v>9.4627841037543597E-2</c:v>
                  </c:pt>
                  <c:pt idx="28">
                    <c:v>5.4073052021436932E-2</c:v>
                  </c:pt>
                  <c:pt idx="29">
                    <c:v>0.13518263005362138</c:v>
                  </c:pt>
                  <c:pt idx="30">
                    <c:v>0.13518263005362138</c:v>
                  </c:pt>
                  <c:pt idx="31">
                    <c:v>0.36499310114476691</c:v>
                  </c:pt>
                  <c:pt idx="32">
                    <c:v>4.0554789016087195E-2</c:v>
                  </c:pt>
                  <c:pt idx="33">
                    <c:v>4.0554789016087195E-2</c:v>
                  </c:pt>
                  <c:pt idx="34">
                    <c:v>0.25684699710187436</c:v>
                  </c:pt>
                  <c:pt idx="35">
                    <c:v>5.4073052021437244E-2</c:v>
                  </c:pt>
                  <c:pt idx="36">
                    <c:v>2.7036526010718626E-2</c:v>
                  </c:pt>
                  <c:pt idx="37">
                    <c:v>0.16221915606434942</c:v>
                  </c:pt>
                  <c:pt idx="38">
                    <c:v>6.7591315026815563E-2</c:v>
                  </c:pt>
                  <c:pt idx="39">
                    <c:v>0.10814610404288376</c:v>
                  </c:pt>
                  <c:pt idx="40">
                    <c:v>0.22981047109115557</c:v>
                  </c:pt>
                  <c:pt idx="41">
                    <c:v>0</c:v>
                  </c:pt>
                  <c:pt idx="42">
                    <c:v>0.52721225720911713</c:v>
                  </c:pt>
                  <c:pt idx="43">
                    <c:v>0.36499310114476691</c:v>
                  </c:pt>
                  <c:pt idx="44">
                    <c:v>0.22981047109113625</c:v>
                  </c:pt>
                  <c:pt idx="45">
                    <c:v>0.1351826300536407</c:v>
                  </c:pt>
                  <c:pt idx="46">
                    <c:v>0.33795657513404764</c:v>
                  </c:pt>
                  <c:pt idx="47">
                    <c:v>0.35147483813938851</c:v>
                  </c:pt>
                  <c:pt idx="48">
                    <c:v>0.41906615316622398</c:v>
                  </c:pt>
                  <c:pt idx="49">
                    <c:v>0.31092004912333093</c:v>
                  </c:pt>
                  <c:pt idx="50">
                    <c:v>0.41906615316623352</c:v>
                  </c:pt>
                  <c:pt idx="51">
                    <c:v>0.50017573119837944</c:v>
                  </c:pt>
                  <c:pt idx="52">
                    <c:v>0.22981047109116665</c:v>
                  </c:pt>
                  <c:pt idx="53">
                    <c:v>0.12166436704826222</c:v>
                  </c:pt>
                </c:numCache>
              </c:numRef>
            </c:plus>
            <c:minus>
              <c:numRef>
                <c:f>'[1]2(B)'!$CG$4:$CG$162</c:f>
                <c:numCache>
                  <c:formatCode>General</c:formatCode>
                  <c:ptCount val="159"/>
                  <c:pt idx="0">
                    <c:v>0.30780989249778379</c:v>
                  </c:pt>
                  <c:pt idx="1">
                    <c:v>0.24332873409651565</c:v>
                  </c:pt>
                  <c:pt idx="2">
                    <c:v>1.3518263005362295E-2</c:v>
                  </c:pt>
                  <c:pt idx="3">
                    <c:v>0.39202962715549278</c:v>
                  </c:pt>
                  <c:pt idx="4">
                    <c:v>0.17573741906970639</c:v>
                  </c:pt>
                  <c:pt idx="5">
                    <c:v>0.12166436704825626</c:v>
                  </c:pt>
                  <c:pt idx="6">
                    <c:v>0.14870089305898304</c:v>
                  </c:pt>
                  <c:pt idx="7">
                    <c:v>4.0554789016087507E-2</c:v>
                  </c:pt>
                  <c:pt idx="8">
                    <c:v>0.21629220808579139</c:v>
                  </c:pt>
                  <c:pt idx="9">
                    <c:v>5.4073052021446355E-2</c:v>
                  </c:pt>
                  <c:pt idx="10">
                    <c:v>0.22981047109115776</c:v>
                  </c:pt>
                  <c:pt idx="11">
                    <c:v>0.22981047109114833</c:v>
                  </c:pt>
                  <c:pt idx="12">
                    <c:v>0.41906615316621865</c:v>
                  </c:pt>
                  <c:pt idx="13">
                    <c:v>0.3514748381394075</c:v>
                  </c:pt>
                  <c:pt idx="14">
                    <c:v>0.50017573119838921</c:v>
                  </c:pt>
                  <c:pt idx="15">
                    <c:v>0.43258441617158544</c:v>
                  </c:pt>
                  <c:pt idx="16">
                    <c:v>2.7036526010723334E-2</c:v>
                  </c:pt>
                  <c:pt idx="17">
                    <c:v>0.44610267917694452</c:v>
                  </c:pt>
                  <c:pt idx="18">
                    <c:v>9.4627841037538893E-2</c:v>
                  </c:pt>
                  <c:pt idx="19">
                    <c:v>0.14870089305898085</c:v>
                  </c:pt>
                  <c:pt idx="20">
                    <c:v>0.2838835231126019</c:v>
                  </c:pt>
                  <c:pt idx="21">
                    <c:v>0.33795657513404886</c:v>
                  </c:pt>
                  <c:pt idx="22">
                    <c:v>4.0554789016087507E-2</c:v>
                  </c:pt>
                  <c:pt idx="23">
                    <c:v>0.31092004912332555</c:v>
                  </c:pt>
                  <c:pt idx="24">
                    <c:v>6.759131502680614E-2</c:v>
                  </c:pt>
                  <c:pt idx="25">
                    <c:v>0.24332873409651973</c:v>
                  </c:pt>
                  <c:pt idx="26">
                    <c:v>0.14870089305898085</c:v>
                  </c:pt>
                  <c:pt idx="27">
                    <c:v>9.4627841037543597E-2</c:v>
                  </c:pt>
                  <c:pt idx="28">
                    <c:v>5.4073052021436932E-2</c:v>
                  </c:pt>
                  <c:pt idx="29">
                    <c:v>0.13518263005362138</c:v>
                  </c:pt>
                  <c:pt idx="30">
                    <c:v>0.13518263005362138</c:v>
                  </c:pt>
                  <c:pt idx="31">
                    <c:v>0.36499310114476691</c:v>
                  </c:pt>
                  <c:pt idx="32">
                    <c:v>4.0554789016087195E-2</c:v>
                  </c:pt>
                  <c:pt idx="33">
                    <c:v>4.0554789016087195E-2</c:v>
                  </c:pt>
                  <c:pt idx="34">
                    <c:v>0.25684699710187436</c:v>
                  </c:pt>
                  <c:pt idx="35">
                    <c:v>5.4073052021437244E-2</c:v>
                  </c:pt>
                  <c:pt idx="36">
                    <c:v>2.7036526010718626E-2</c:v>
                  </c:pt>
                  <c:pt idx="37">
                    <c:v>0.16221915606434942</c:v>
                  </c:pt>
                  <c:pt idx="38">
                    <c:v>6.7591315026815563E-2</c:v>
                  </c:pt>
                  <c:pt idx="39">
                    <c:v>0.10814610404288376</c:v>
                  </c:pt>
                  <c:pt idx="40">
                    <c:v>0.22981047109115557</c:v>
                  </c:pt>
                  <c:pt idx="41">
                    <c:v>0</c:v>
                  </c:pt>
                  <c:pt idx="42">
                    <c:v>0.52721225720911713</c:v>
                  </c:pt>
                  <c:pt idx="43">
                    <c:v>0.36499310114476691</c:v>
                  </c:pt>
                  <c:pt idx="44">
                    <c:v>0.22981047109113625</c:v>
                  </c:pt>
                  <c:pt idx="45">
                    <c:v>0.1351826300536407</c:v>
                  </c:pt>
                  <c:pt idx="46">
                    <c:v>0.33795657513404764</c:v>
                  </c:pt>
                  <c:pt idx="47">
                    <c:v>0.35147483813938851</c:v>
                  </c:pt>
                  <c:pt idx="48">
                    <c:v>0.41906615316622398</c:v>
                  </c:pt>
                  <c:pt idx="49">
                    <c:v>0.31092004912333093</c:v>
                  </c:pt>
                  <c:pt idx="50">
                    <c:v>0.41906615316623352</c:v>
                  </c:pt>
                  <c:pt idx="51">
                    <c:v>0.50017573119837944</c:v>
                  </c:pt>
                  <c:pt idx="52">
                    <c:v>0.22981047109116665</c:v>
                  </c:pt>
                  <c:pt idx="53">
                    <c:v>0.12166436704826222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'[1]2(B)'!$CC$4:$CC$57</c:f>
              <c:numCache>
                <c:formatCode>General</c:formatCode>
                <c:ptCount val="54"/>
                <c:pt idx="0">
                  <c:v>0.9672887984948253</c:v>
                </c:pt>
                <c:pt idx="1">
                  <c:v>0.96982414496671998</c:v>
                </c:pt>
                <c:pt idx="2">
                  <c:v>0.9719380105108737</c:v>
                </c:pt>
                <c:pt idx="3">
                  <c:v>0.97391978374352339</c:v>
                </c:pt>
                <c:pt idx="4">
                  <c:v>0.97563826434525347</c:v>
                </c:pt>
                <c:pt idx="5">
                  <c:v>0.97727873619192496</c:v>
                </c:pt>
                <c:pt idx="6">
                  <c:v>0.97881463096891674</c:v>
                </c:pt>
                <c:pt idx="7">
                  <c:v>0.98047225383218772</c:v>
                </c:pt>
                <c:pt idx="8">
                  <c:v>0.98208143452910379</c:v>
                </c:pt>
                <c:pt idx="9">
                  <c:v>0.98359001535589252</c:v>
                </c:pt>
                <c:pt idx="10">
                  <c:v>0.98507928179414217</c:v>
                </c:pt>
                <c:pt idx="11">
                  <c:v>0.98662987608698727</c:v>
                </c:pt>
                <c:pt idx="12">
                  <c:v>0.9884493115189521</c:v>
                </c:pt>
                <c:pt idx="13">
                  <c:v>0.99003438739692562</c:v>
                </c:pt>
                <c:pt idx="14">
                  <c:v>0.99185434583069521</c:v>
                </c:pt>
                <c:pt idx="15">
                  <c:v>0.99359628807113631</c:v>
                </c:pt>
                <c:pt idx="16">
                  <c:v>0.99511112849481465</c:v>
                </c:pt>
                <c:pt idx="17">
                  <c:v>0.99679601709216914</c:v>
                </c:pt>
                <c:pt idx="18">
                  <c:v>0.99818245547209927</c:v>
                </c:pt>
                <c:pt idx="19">
                  <c:v>0.99969113838039503</c:v>
                </c:pt>
                <c:pt idx="20">
                  <c:v>1.0012443041841508</c:v>
                </c:pt>
                <c:pt idx="21">
                  <c:v>1.0028923045329201</c:v>
                </c:pt>
                <c:pt idx="22">
                  <c:v>1.0044204343104708</c:v>
                </c:pt>
                <c:pt idx="23">
                  <c:v>1.0060491694007874</c:v>
                </c:pt>
                <c:pt idx="24">
                  <c:v>1.0075359705330549</c:v>
                </c:pt>
                <c:pt idx="25">
                  <c:v>1.0091435733916461</c:v>
                </c:pt>
                <c:pt idx="26">
                  <c:v>1.01067933332378</c:v>
                </c:pt>
                <c:pt idx="27">
                  <c:v>1.0121238889337605</c:v>
                </c:pt>
                <c:pt idx="28">
                  <c:v>1.0135704821528073</c:v>
                </c:pt>
                <c:pt idx="29">
                  <c:v>1.0151194428027877</c:v>
                </c:pt>
                <c:pt idx="30">
                  <c:v>1.0165805278722555</c:v>
                </c:pt>
                <c:pt idx="31">
                  <c:v>1.0182334596180265</c:v>
                </c:pt>
                <c:pt idx="32">
                  <c:v>1.0196776928702407</c:v>
                </c:pt>
                <c:pt idx="33">
                  <c:v>1.0211579154793271</c:v>
                </c:pt>
                <c:pt idx="34">
                  <c:v>1.0225237352134253</c:v>
                </c:pt>
                <c:pt idx="35">
                  <c:v>1.0239916936612481</c:v>
                </c:pt>
                <c:pt idx="36">
                  <c:v>1.0254690533733966</c:v>
                </c:pt>
                <c:pt idx="37">
                  <c:v>1.0268769001922684</c:v>
                </c:pt>
                <c:pt idx="38">
                  <c:v>1.0283042159487699</c:v>
                </c:pt>
                <c:pt idx="39">
                  <c:v>1.0297229621090476</c:v>
                </c:pt>
                <c:pt idx="40">
                  <c:v>1.031069891478108</c:v>
                </c:pt>
                <c:pt idx="41">
                  <c:v>1.0325145104513624</c:v>
                </c:pt>
                <c:pt idx="42">
                  <c:v>1.0338388380420949</c:v>
                </c:pt>
                <c:pt idx="43">
                  <c:v>1.0350578844902709</c:v>
                </c:pt>
                <c:pt idx="44">
                  <c:v>1.0363847808289246</c:v>
                </c:pt>
                <c:pt idx="45">
                  <c:v>1.0377549786185227</c:v>
                </c:pt>
                <c:pt idx="46">
                  <c:v>1.0390652019455831</c:v>
                </c:pt>
                <c:pt idx="47">
                  <c:v>1.0403517667936439</c:v>
                </c:pt>
                <c:pt idx="48">
                  <c:v>1.0415187605172598</c:v>
                </c:pt>
                <c:pt idx="49">
                  <c:v>1.0426965922378053</c:v>
                </c:pt>
                <c:pt idx="50">
                  <c:v>1.0437928079614511</c:v>
                </c:pt>
                <c:pt idx="51">
                  <c:v>1.0447004446905055</c:v>
                </c:pt>
                <c:pt idx="52">
                  <c:v>1.0456801622608822</c:v>
                </c:pt>
                <c:pt idx="53">
                  <c:v>1.0466532534244477</c:v>
                </c:pt>
              </c:numCache>
            </c:numRef>
          </c:xVal>
          <c:yVal>
            <c:numRef>
              <c:f>'[1]2(B)'!$CD$4:$CD$57</c:f>
              <c:numCache>
                <c:formatCode>General</c:formatCode>
                <c:ptCount val="54"/>
                <c:pt idx="0">
                  <c:v>3.244131815783875</c:v>
                </c:pt>
                <c:pt idx="1">
                  <c:v>3.4411879587436829</c:v>
                </c:pt>
                <c:pt idx="2">
                  <c:v>2.8389800659635389</c:v>
                </c:pt>
                <c:pt idx="3">
                  <c:v>2.7242738006720835</c:v>
                </c:pt>
                <c:pt idx="4">
                  <c:v>2.3801550047977145</c:v>
                </c:pt>
                <c:pt idx="5">
                  <c:v>2.3419195830338957</c:v>
                </c:pt>
                <c:pt idx="6">
                  <c:v>2.2272133177424398</c:v>
                </c:pt>
                <c:pt idx="7">
                  <c:v>2.456625848325352</c:v>
                </c:pt>
                <c:pt idx="8">
                  <c:v>2.4088315711205777</c:v>
                </c:pt>
                <c:pt idx="9">
                  <c:v>2.2558898840653034</c:v>
                </c:pt>
                <c:pt idx="10">
                  <c:v>2.2272133177424394</c:v>
                </c:pt>
                <c:pt idx="11">
                  <c:v>2.3228018721519845</c:v>
                </c:pt>
                <c:pt idx="12">
                  <c:v>2.7242738006720861</c:v>
                </c:pt>
                <c:pt idx="13">
                  <c:v>2.3514784384748513</c:v>
                </c:pt>
                <c:pt idx="14">
                  <c:v>2.7051560897901719</c:v>
                </c:pt>
                <c:pt idx="15">
                  <c:v>2.6000086799396707</c:v>
                </c:pt>
                <c:pt idx="16">
                  <c:v>2.2750075949472119</c:v>
                </c:pt>
                <c:pt idx="17">
                  <c:v>2.5330966918529914</c:v>
                </c:pt>
                <c:pt idx="18">
                  <c:v>2.0933893415690754</c:v>
                </c:pt>
                <c:pt idx="19">
                  <c:v>2.2845664503881684</c:v>
                </c:pt>
                <c:pt idx="20">
                  <c:v>2.3610372939158042</c:v>
                </c:pt>
                <c:pt idx="21">
                  <c:v>2.4757435592072574</c:v>
                </c:pt>
                <c:pt idx="22">
                  <c:v>2.2845664503881684</c:v>
                </c:pt>
                <c:pt idx="23">
                  <c:v>2.418390426561531</c:v>
                </c:pt>
                <c:pt idx="24">
                  <c:v>2.1889778959786268</c:v>
                </c:pt>
                <c:pt idx="25">
                  <c:v>2.3514784384748548</c:v>
                </c:pt>
                <c:pt idx="26">
                  <c:v>2.2463310286243434</c:v>
                </c:pt>
                <c:pt idx="27">
                  <c:v>2.0933893415690719</c:v>
                </c:pt>
                <c:pt idx="28">
                  <c:v>2.1029481970100319</c:v>
                </c:pt>
                <c:pt idx="29">
                  <c:v>2.2367721731833905</c:v>
                </c:pt>
                <c:pt idx="30">
                  <c:v>2.1029481970100381</c:v>
                </c:pt>
                <c:pt idx="31">
                  <c:v>2.3801550047977096</c:v>
                </c:pt>
                <c:pt idx="32">
                  <c:v>2.0742716306871527</c:v>
                </c:pt>
                <c:pt idx="33">
                  <c:v>2.112507052450991</c:v>
                </c:pt>
                <c:pt idx="34">
                  <c:v>1.9404476545138003</c:v>
                </c:pt>
                <c:pt idx="35">
                  <c:v>2.083830486128126</c:v>
                </c:pt>
                <c:pt idx="36">
                  <c:v>2.1029481970100319</c:v>
                </c:pt>
                <c:pt idx="37">
                  <c:v>1.9882419317185573</c:v>
                </c:pt>
                <c:pt idx="38">
                  <c:v>2.0169184980414432</c:v>
                </c:pt>
                <c:pt idx="39">
                  <c:v>2.0073596426004832</c:v>
                </c:pt>
                <c:pt idx="40">
                  <c:v>1.9022122327499758</c:v>
                </c:pt>
                <c:pt idx="41">
                  <c:v>2.0264773534823961</c:v>
                </c:pt>
                <c:pt idx="42">
                  <c:v>1.8448591001042456</c:v>
                </c:pt>
                <c:pt idx="43">
                  <c:v>1.7110351239308932</c:v>
                </c:pt>
                <c:pt idx="44">
                  <c:v>1.8448591001042591</c:v>
                </c:pt>
                <c:pt idx="45">
                  <c:v>1.9117710881909287</c:v>
                </c:pt>
                <c:pt idx="46">
                  <c:v>1.82574138922234</c:v>
                </c:pt>
                <c:pt idx="47">
                  <c:v>1.7779471120175763</c:v>
                </c:pt>
                <c:pt idx="48">
                  <c:v>1.615446569521338</c:v>
                </c:pt>
                <c:pt idx="49">
                  <c:v>1.6536819912851626</c:v>
                </c:pt>
                <c:pt idx="50">
                  <c:v>1.5389757259936956</c:v>
                </c:pt>
                <c:pt idx="51">
                  <c:v>1.2904454845288895</c:v>
                </c:pt>
                <c:pt idx="52">
                  <c:v>1.4051517498203294</c:v>
                </c:pt>
                <c:pt idx="53">
                  <c:v>1.5007403042298777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81-41E4-AB3E-B94EE9779800}"/>
            </c:ext>
          </c:extLst>
        </c:ser>
        <c:ser>
          <c:idx val="7"/>
          <c:order val="2"/>
          <c:tx>
            <c:v>500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'[1]2(B)'!$CS$4:$CS$139</c:f>
                <c:numCache>
                  <c:formatCode>General</c:formatCode>
                  <c:ptCount val="136"/>
                  <c:pt idx="0">
                    <c:v>5.8230156929173077E-2</c:v>
                  </c:pt>
                  <c:pt idx="1">
                    <c:v>0.12166436704825782</c:v>
                  </c:pt>
                  <c:pt idx="2">
                    <c:v>0.29740178611796325</c:v>
                  </c:pt>
                  <c:pt idx="3">
                    <c:v>5.4073052021447611E-2</c:v>
                  </c:pt>
                  <c:pt idx="4">
                    <c:v>0.22981047109115335</c:v>
                  </c:pt>
                  <c:pt idx="5">
                    <c:v>0.41906615316622076</c:v>
                  </c:pt>
                  <c:pt idx="6">
                    <c:v>0.27036526010724021</c:v>
                  </c:pt>
                  <c:pt idx="7">
                    <c:v>0.28388352311259973</c:v>
                  </c:pt>
                  <c:pt idx="8">
                    <c:v>0.28388352311260001</c:v>
                  </c:pt>
                  <c:pt idx="9">
                    <c:v>0.13518263005362138</c:v>
                  </c:pt>
                  <c:pt idx="10">
                    <c:v>0.36499310114477423</c:v>
                  </c:pt>
                  <c:pt idx="11">
                    <c:v>0.3514748381394075</c:v>
                  </c:pt>
                  <c:pt idx="12">
                    <c:v>0.3514748381394176</c:v>
                  </c:pt>
                  <c:pt idx="13">
                    <c:v>0.14870089305897582</c:v>
                  </c:pt>
                  <c:pt idx="14">
                    <c:v>2.7036526010723021E-2</c:v>
                  </c:pt>
                  <c:pt idx="15">
                    <c:v>2.7036526010732753E-2</c:v>
                  </c:pt>
                  <c:pt idx="16">
                    <c:v>0.48665746819302219</c:v>
                  </c:pt>
                  <c:pt idx="17">
                    <c:v>0.48665746819302946</c:v>
                  </c:pt>
                  <c:pt idx="18">
                    <c:v>0.56776704622520213</c:v>
                  </c:pt>
                  <c:pt idx="19">
                    <c:v>2.7036526010723334E-2</c:v>
                  </c:pt>
                  <c:pt idx="20">
                    <c:v>0.13518263005362169</c:v>
                  </c:pt>
                  <c:pt idx="21">
                    <c:v>0</c:v>
                  </c:pt>
                  <c:pt idx="22">
                    <c:v>0.20277394508042734</c:v>
                  </c:pt>
                  <c:pt idx="23">
                    <c:v>0.44610267917694058</c:v>
                  </c:pt>
                  <c:pt idx="24">
                    <c:v>9.7396367413177515E-15</c:v>
                  </c:pt>
                  <c:pt idx="25">
                    <c:v>0.1216643670482481</c:v>
                  </c:pt>
                  <c:pt idx="26">
                    <c:v>9.4627841037534174E-2</c:v>
                  </c:pt>
                  <c:pt idx="27">
                    <c:v>0.41906615316621232</c:v>
                  </c:pt>
                  <c:pt idx="28">
                    <c:v>0.27036526010724304</c:v>
                  </c:pt>
                  <c:pt idx="29">
                    <c:v>0.20277394508042751</c:v>
                  </c:pt>
                  <c:pt idx="30">
                    <c:v>0.24332873409651501</c:v>
                  </c:pt>
                  <c:pt idx="31">
                    <c:v>0.41906615316622503</c:v>
                  </c:pt>
                  <c:pt idx="32">
                    <c:v>9.4627841037524599E-2</c:v>
                  </c:pt>
                  <c:pt idx="33">
                    <c:v>0.5136939942037495</c:v>
                  </c:pt>
                  <c:pt idx="34">
                    <c:v>0.68943141327345681</c:v>
                  </c:pt>
                  <c:pt idx="35">
                    <c:v>0.12166436704826222</c:v>
                  </c:pt>
                  <c:pt idx="36">
                    <c:v>0.10814610404289302</c:v>
                  </c:pt>
                  <c:pt idx="37">
                    <c:v>0.10814610404289333</c:v>
                  </c:pt>
                  <c:pt idx="38">
                    <c:v>9.4627841037533869E-2</c:v>
                  </c:pt>
                  <c:pt idx="39">
                    <c:v>0.37851136415012604</c:v>
                  </c:pt>
                  <c:pt idx="40">
                    <c:v>0.40554789016087406</c:v>
                  </c:pt>
                  <c:pt idx="41">
                    <c:v>0.32443831212869012</c:v>
                  </c:pt>
                  <c:pt idx="42">
                    <c:v>0.1393397349613536</c:v>
                  </c:pt>
                </c:numCache>
              </c:numRef>
            </c:plus>
            <c:minus>
              <c:numRef>
                <c:f>'[1]2(B)'!$CS$4:$CS$139</c:f>
                <c:numCache>
                  <c:formatCode>General</c:formatCode>
                  <c:ptCount val="136"/>
                  <c:pt idx="0">
                    <c:v>5.8230156929173077E-2</c:v>
                  </c:pt>
                  <c:pt idx="1">
                    <c:v>0.12166436704825782</c:v>
                  </c:pt>
                  <c:pt idx="2">
                    <c:v>0.29740178611796325</c:v>
                  </c:pt>
                  <c:pt idx="3">
                    <c:v>5.4073052021447611E-2</c:v>
                  </c:pt>
                  <c:pt idx="4">
                    <c:v>0.22981047109115335</c:v>
                  </c:pt>
                  <c:pt idx="5">
                    <c:v>0.41906615316622076</c:v>
                  </c:pt>
                  <c:pt idx="6">
                    <c:v>0.27036526010724021</c:v>
                  </c:pt>
                  <c:pt idx="7">
                    <c:v>0.28388352311259973</c:v>
                  </c:pt>
                  <c:pt idx="8">
                    <c:v>0.28388352311260001</c:v>
                  </c:pt>
                  <c:pt idx="9">
                    <c:v>0.13518263005362138</c:v>
                  </c:pt>
                  <c:pt idx="10">
                    <c:v>0.36499310114477423</c:v>
                  </c:pt>
                  <c:pt idx="11">
                    <c:v>0.3514748381394075</c:v>
                  </c:pt>
                  <c:pt idx="12">
                    <c:v>0.3514748381394176</c:v>
                  </c:pt>
                  <c:pt idx="13">
                    <c:v>0.14870089305897582</c:v>
                  </c:pt>
                  <c:pt idx="14">
                    <c:v>2.7036526010723021E-2</c:v>
                  </c:pt>
                  <c:pt idx="15">
                    <c:v>2.7036526010732753E-2</c:v>
                  </c:pt>
                  <c:pt idx="16">
                    <c:v>0.48665746819302219</c:v>
                  </c:pt>
                  <c:pt idx="17">
                    <c:v>0.48665746819302946</c:v>
                  </c:pt>
                  <c:pt idx="18">
                    <c:v>0.56776704622520213</c:v>
                  </c:pt>
                  <c:pt idx="19">
                    <c:v>2.7036526010723334E-2</c:v>
                  </c:pt>
                  <c:pt idx="20">
                    <c:v>0.13518263005362169</c:v>
                  </c:pt>
                  <c:pt idx="21">
                    <c:v>0</c:v>
                  </c:pt>
                  <c:pt idx="22">
                    <c:v>0.20277394508042734</c:v>
                  </c:pt>
                  <c:pt idx="23">
                    <c:v>0.44610267917694058</c:v>
                  </c:pt>
                  <c:pt idx="24">
                    <c:v>9.7396367413177515E-15</c:v>
                  </c:pt>
                  <c:pt idx="25">
                    <c:v>0.1216643670482481</c:v>
                  </c:pt>
                  <c:pt idx="26">
                    <c:v>9.4627841037534174E-2</c:v>
                  </c:pt>
                  <c:pt idx="27">
                    <c:v>0.41906615316621232</c:v>
                  </c:pt>
                  <c:pt idx="28">
                    <c:v>0.27036526010724304</c:v>
                  </c:pt>
                  <c:pt idx="29">
                    <c:v>0.20277394508042751</c:v>
                  </c:pt>
                  <c:pt idx="30">
                    <c:v>0.24332873409651501</c:v>
                  </c:pt>
                  <c:pt idx="31">
                    <c:v>0.41906615316622503</c:v>
                  </c:pt>
                  <c:pt idx="32">
                    <c:v>9.4627841037524599E-2</c:v>
                  </c:pt>
                  <c:pt idx="33">
                    <c:v>0.5136939942037495</c:v>
                  </c:pt>
                  <c:pt idx="34">
                    <c:v>0.68943141327345681</c:v>
                  </c:pt>
                  <c:pt idx="35">
                    <c:v>0.12166436704826222</c:v>
                  </c:pt>
                  <c:pt idx="36">
                    <c:v>0.10814610404289302</c:v>
                  </c:pt>
                  <c:pt idx="37">
                    <c:v>0.10814610404289333</c:v>
                  </c:pt>
                  <c:pt idx="38">
                    <c:v>9.4627841037533869E-2</c:v>
                  </c:pt>
                  <c:pt idx="39">
                    <c:v>0.37851136415012604</c:v>
                  </c:pt>
                  <c:pt idx="40">
                    <c:v>0.40554789016087406</c:v>
                  </c:pt>
                  <c:pt idx="41">
                    <c:v>0.32443831212869012</c:v>
                  </c:pt>
                  <c:pt idx="42">
                    <c:v>0.1393397349613536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'[1]2(B)'!$CO$4:$CO$46</c:f>
              <c:numCache>
                <c:formatCode>General</c:formatCode>
                <c:ptCount val="43"/>
                <c:pt idx="0">
                  <c:v>0.9674407104243794</c:v>
                </c:pt>
                <c:pt idx="1">
                  <c:v>0.97064549855260851</c:v>
                </c:pt>
                <c:pt idx="2">
                  <c:v>0.9734212584761468</c:v>
                </c:pt>
                <c:pt idx="3">
                  <c:v>0.97605007538572974</c:v>
                </c:pt>
                <c:pt idx="4">
                  <c:v>0.97868097655835085</c:v>
                </c:pt>
                <c:pt idx="5">
                  <c:v>0.98117370720111885</c:v>
                </c:pt>
                <c:pt idx="6">
                  <c:v>0.98347841799084113</c:v>
                </c:pt>
                <c:pt idx="7">
                  <c:v>0.98588913057377736</c:v>
                </c:pt>
                <c:pt idx="8">
                  <c:v>0.98817637167853856</c:v>
                </c:pt>
                <c:pt idx="9">
                  <c:v>0.99046779825435438</c:v>
                </c:pt>
                <c:pt idx="10">
                  <c:v>0.99255378913934367</c:v>
                </c:pt>
                <c:pt idx="11">
                  <c:v>0.99469411706192234</c:v>
                </c:pt>
                <c:pt idx="12">
                  <c:v>0.99682123855790672</c:v>
                </c:pt>
                <c:pt idx="13">
                  <c:v>0.99877677305879398</c:v>
                </c:pt>
                <c:pt idx="14">
                  <c:v>1.0008607714053335</c:v>
                </c:pt>
                <c:pt idx="15">
                  <c:v>1.0030611069301218</c:v>
                </c:pt>
                <c:pt idx="16">
                  <c:v>1.0054369181699205</c:v>
                </c:pt>
                <c:pt idx="17">
                  <c:v>1.0076336468814975</c:v>
                </c:pt>
                <c:pt idx="18">
                  <c:v>1.0100892145152347</c:v>
                </c:pt>
                <c:pt idx="19">
                  <c:v>1.0122919950688536</c:v>
                </c:pt>
                <c:pt idx="20">
                  <c:v>1.0142705203329476</c:v>
                </c:pt>
                <c:pt idx="21">
                  <c:v>1.0163481623753052</c:v>
                </c:pt>
                <c:pt idx="22">
                  <c:v>1.0183930182799763</c:v>
                </c:pt>
                <c:pt idx="23">
                  <c:v>1.0207784653844989</c:v>
                </c:pt>
                <c:pt idx="24">
                  <c:v>1.0229799600644294</c:v>
                </c:pt>
                <c:pt idx="25">
                  <c:v>1.0253223697404061</c:v>
                </c:pt>
                <c:pt idx="26">
                  <c:v>1.0271013375280376</c:v>
                </c:pt>
                <c:pt idx="27">
                  <c:v>1.0292194347486276</c:v>
                </c:pt>
                <c:pt idx="28">
                  <c:v>1.031440272590697</c:v>
                </c:pt>
                <c:pt idx="29">
                  <c:v>1.0334814243992154</c:v>
                </c:pt>
                <c:pt idx="30">
                  <c:v>1.0357033957268773</c:v>
                </c:pt>
                <c:pt idx="31">
                  <c:v>1.038019020358856</c:v>
                </c:pt>
                <c:pt idx="32">
                  <c:v>1.0400445006429955</c:v>
                </c:pt>
                <c:pt idx="33">
                  <c:v>1.0424654735453784</c:v>
                </c:pt>
                <c:pt idx="34">
                  <c:v>1.044653144236698</c:v>
                </c:pt>
                <c:pt idx="35">
                  <c:v>1.0471532139934114</c:v>
                </c:pt>
                <c:pt idx="36">
                  <c:v>1.0493352436776184</c:v>
                </c:pt>
                <c:pt idx="37">
                  <c:v>1.0513452365242602</c:v>
                </c:pt>
                <c:pt idx="38">
                  <c:v>1.0537337822192245</c:v>
                </c:pt>
                <c:pt idx="39">
                  <c:v>1.0556166304550336</c:v>
                </c:pt>
                <c:pt idx="40">
                  <c:v>1.0575952391850307</c:v>
                </c:pt>
                <c:pt idx="41">
                  <c:v>1.0593291111466328</c:v>
                </c:pt>
                <c:pt idx="42">
                  <c:v>1.0608946414536917</c:v>
                </c:pt>
              </c:numCache>
            </c:numRef>
          </c:xVal>
          <c:yVal>
            <c:numRef>
              <c:f>'[1]2(B)'!$CP$4:$CP$46</c:f>
              <c:numCache>
                <c:formatCode>General</c:formatCode>
                <c:ptCount val="43"/>
                <c:pt idx="0">
                  <c:v>3.2720680778768547</c:v>
                </c:pt>
                <c:pt idx="1">
                  <c:v>3.1448634400740882</c:v>
                </c:pt>
                <c:pt idx="2">
                  <c:v>2.7911857887587654</c:v>
                </c:pt>
                <c:pt idx="3">
                  <c:v>2.6955972343492185</c:v>
                </c:pt>
                <c:pt idx="4">
                  <c:v>2.7051560897901732</c:v>
                </c:pt>
                <c:pt idx="5">
                  <c:v>2.5904498244987173</c:v>
                </c:pt>
                <c:pt idx="6">
                  <c:v>2.4088315711205799</c:v>
                </c:pt>
                <c:pt idx="7">
                  <c:v>2.5330966918529896</c:v>
                </c:pt>
                <c:pt idx="8">
                  <c:v>2.4566258483253502</c:v>
                </c:pt>
                <c:pt idx="9">
                  <c:v>2.4661847037663085</c:v>
                </c:pt>
                <c:pt idx="10">
                  <c:v>2.2272133177424398</c:v>
                </c:pt>
                <c:pt idx="11">
                  <c:v>2.2941253058291209</c:v>
                </c:pt>
                <c:pt idx="12">
                  <c:v>2.294125305829124</c:v>
                </c:pt>
                <c:pt idx="13">
                  <c:v>2.1125070524509812</c:v>
                </c:pt>
                <c:pt idx="14">
                  <c:v>2.2367721731833941</c:v>
                </c:pt>
                <c:pt idx="15">
                  <c:v>2.3323607275929423</c:v>
                </c:pt>
                <c:pt idx="16">
                  <c:v>2.5044201255301264</c:v>
                </c:pt>
                <c:pt idx="17">
                  <c:v>2.3132430167110263</c:v>
                </c:pt>
                <c:pt idx="18">
                  <c:v>2.5808909690577657</c:v>
                </c:pt>
                <c:pt idx="19">
                  <c:v>2.3323607275929423</c:v>
                </c:pt>
                <c:pt idx="20">
                  <c:v>2.1029481970100248</c:v>
                </c:pt>
                <c:pt idx="21">
                  <c:v>2.1985367514195797</c:v>
                </c:pt>
                <c:pt idx="22">
                  <c:v>2.1316247633328897</c:v>
                </c:pt>
                <c:pt idx="23">
                  <c:v>2.456625848325352</c:v>
                </c:pt>
                <c:pt idx="24">
                  <c:v>2.2558898840653097</c:v>
                </c:pt>
                <c:pt idx="25">
                  <c:v>2.3801550047977065</c:v>
                </c:pt>
                <c:pt idx="26">
                  <c:v>1.8257413892223466</c:v>
                </c:pt>
                <c:pt idx="27">
                  <c:v>2.1698601850967143</c:v>
                </c:pt>
                <c:pt idx="28">
                  <c:v>2.2558898840653034</c:v>
                </c:pt>
                <c:pt idx="29">
                  <c:v>2.055153919805254</c:v>
                </c:pt>
                <c:pt idx="30">
                  <c:v>2.2367721731833909</c:v>
                </c:pt>
                <c:pt idx="31">
                  <c:v>2.3036841612700738</c:v>
                </c:pt>
                <c:pt idx="32">
                  <c:v>1.9978007871595307</c:v>
                </c:pt>
                <c:pt idx="33">
                  <c:v>2.3705961493567633</c:v>
                </c:pt>
                <c:pt idx="34">
                  <c:v>2.1316247633328897</c:v>
                </c:pt>
                <c:pt idx="35">
                  <c:v>2.3992727156796287</c:v>
                </c:pt>
                <c:pt idx="36">
                  <c:v>2.1029481970100319</c:v>
                </c:pt>
                <c:pt idx="37">
                  <c:v>1.9308887990728407</c:v>
                </c:pt>
                <c:pt idx="38">
                  <c:v>2.3036841612700805</c:v>
                </c:pt>
                <c:pt idx="39">
                  <c:v>1.8161825337813871</c:v>
                </c:pt>
                <c:pt idx="40">
                  <c:v>1.8926533773090162</c:v>
                </c:pt>
                <c:pt idx="41">
                  <c:v>1.6632408467261155</c:v>
                </c:pt>
                <c:pt idx="42">
                  <c:v>1.2014762684899396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81-41E4-AB3E-B94EE9779800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'[1]2(B)'!$DE$4:$DE$127</c:f>
                <c:numCache>
                  <c:formatCode>General</c:formatCode>
                  <c:ptCount val="124"/>
                  <c:pt idx="0">
                    <c:v>5.9277105211357081E-2</c:v>
                  </c:pt>
                  <c:pt idx="1">
                    <c:v>0.39202962715549622</c:v>
                  </c:pt>
                  <c:pt idx="2">
                    <c:v>0.52721225720911713</c:v>
                  </c:pt>
                  <c:pt idx="3">
                    <c:v>6.7591315026809595E-2</c:v>
                  </c:pt>
                  <c:pt idx="4">
                    <c:v>6.7591315026809276E-2</c:v>
                  </c:pt>
                  <c:pt idx="5">
                    <c:v>0.3109200491233215</c:v>
                  </c:pt>
                  <c:pt idx="6">
                    <c:v>0.18925568207507057</c:v>
                  </c:pt>
                  <c:pt idx="7">
                    <c:v>0.20277394508043223</c:v>
                  </c:pt>
                  <c:pt idx="8">
                    <c:v>0.22981047109115571</c:v>
                  </c:pt>
                  <c:pt idx="9">
                    <c:v>0.33795657513405108</c:v>
                  </c:pt>
                  <c:pt idx="10">
                    <c:v>0.32443831212868723</c:v>
                  </c:pt>
                  <c:pt idx="11">
                    <c:v>0.31092004912332555</c:v>
                  </c:pt>
                  <c:pt idx="12">
                    <c:v>0.16221915606434473</c:v>
                  </c:pt>
                  <c:pt idx="13">
                    <c:v>0.24332873409651001</c:v>
                  </c:pt>
                  <c:pt idx="14">
                    <c:v>0.51369399420375983</c:v>
                  </c:pt>
                  <c:pt idx="15">
                    <c:v>8.1109578032170004E-2</c:v>
                  </c:pt>
                  <c:pt idx="16">
                    <c:v>8.1109578032169685E-2</c:v>
                  </c:pt>
                  <c:pt idx="17">
                    <c:v>2.7036526010728045E-2</c:v>
                  </c:pt>
                  <c:pt idx="18">
                    <c:v>0.29740178611796136</c:v>
                  </c:pt>
                  <c:pt idx="19">
                    <c:v>0.10814610404289365</c:v>
                  </c:pt>
                  <c:pt idx="20">
                    <c:v>0.29740178611796186</c:v>
                  </c:pt>
                  <c:pt idx="21">
                    <c:v>0.22981047109115557</c:v>
                  </c:pt>
                  <c:pt idx="22">
                    <c:v>0.56776704622520535</c:v>
                  </c:pt>
                  <c:pt idx="23">
                    <c:v>9.4627841037534174E-2</c:v>
                  </c:pt>
                  <c:pt idx="24">
                    <c:v>0.10814610404289821</c:v>
                  </c:pt>
                  <c:pt idx="25">
                    <c:v>2.7036526010723334E-2</c:v>
                  </c:pt>
                  <c:pt idx="26">
                    <c:v>9.4627841037534341E-2</c:v>
                  </c:pt>
                  <c:pt idx="27">
                    <c:v>0.22981047109114597</c:v>
                  </c:pt>
                  <c:pt idx="28">
                    <c:v>0.16221915606435916</c:v>
                  </c:pt>
                  <c:pt idx="29">
                    <c:v>0.2974017861179713</c:v>
                  </c:pt>
                  <c:pt idx="30">
                    <c:v>6.759131502680582E-2</c:v>
                  </c:pt>
                </c:numCache>
              </c:numRef>
            </c:plus>
            <c:minus>
              <c:numRef>
                <c:f>'[1]2(B)'!$DE$4:$DE$127</c:f>
                <c:numCache>
                  <c:formatCode>General</c:formatCode>
                  <c:ptCount val="124"/>
                  <c:pt idx="0">
                    <c:v>5.9277105211357081E-2</c:v>
                  </c:pt>
                  <c:pt idx="1">
                    <c:v>0.39202962715549622</c:v>
                  </c:pt>
                  <c:pt idx="2">
                    <c:v>0.52721225720911713</c:v>
                  </c:pt>
                  <c:pt idx="3">
                    <c:v>6.7591315026809595E-2</c:v>
                  </c:pt>
                  <c:pt idx="4">
                    <c:v>6.7591315026809276E-2</c:v>
                  </c:pt>
                  <c:pt idx="5">
                    <c:v>0.3109200491233215</c:v>
                  </c:pt>
                  <c:pt idx="6">
                    <c:v>0.18925568207507057</c:v>
                  </c:pt>
                  <c:pt idx="7">
                    <c:v>0.20277394508043223</c:v>
                  </c:pt>
                  <c:pt idx="8">
                    <c:v>0.22981047109115571</c:v>
                  </c:pt>
                  <c:pt idx="9">
                    <c:v>0.33795657513405108</c:v>
                  </c:pt>
                  <c:pt idx="10">
                    <c:v>0.32443831212868723</c:v>
                  </c:pt>
                  <c:pt idx="11">
                    <c:v>0.31092004912332555</c:v>
                  </c:pt>
                  <c:pt idx="12">
                    <c:v>0.16221915606434473</c:v>
                  </c:pt>
                  <c:pt idx="13">
                    <c:v>0.24332873409651001</c:v>
                  </c:pt>
                  <c:pt idx="14">
                    <c:v>0.51369399420375983</c:v>
                  </c:pt>
                  <c:pt idx="15">
                    <c:v>8.1109578032170004E-2</c:v>
                  </c:pt>
                  <c:pt idx="16">
                    <c:v>8.1109578032169685E-2</c:v>
                  </c:pt>
                  <c:pt idx="17">
                    <c:v>2.7036526010728045E-2</c:v>
                  </c:pt>
                  <c:pt idx="18">
                    <c:v>0.29740178611796136</c:v>
                  </c:pt>
                  <c:pt idx="19">
                    <c:v>0.10814610404289365</c:v>
                  </c:pt>
                  <c:pt idx="20">
                    <c:v>0.29740178611796186</c:v>
                  </c:pt>
                  <c:pt idx="21">
                    <c:v>0.22981047109115557</c:v>
                  </c:pt>
                  <c:pt idx="22">
                    <c:v>0.56776704622520535</c:v>
                  </c:pt>
                  <c:pt idx="23">
                    <c:v>9.4627841037534174E-2</c:v>
                  </c:pt>
                  <c:pt idx="24">
                    <c:v>0.10814610404289821</c:v>
                  </c:pt>
                  <c:pt idx="25">
                    <c:v>2.7036526010723334E-2</c:v>
                  </c:pt>
                  <c:pt idx="26">
                    <c:v>9.4627841037534341E-2</c:v>
                  </c:pt>
                  <c:pt idx="27">
                    <c:v>0.22981047109114597</c:v>
                  </c:pt>
                  <c:pt idx="28">
                    <c:v>0.16221915606435916</c:v>
                  </c:pt>
                  <c:pt idx="29">
                    <c:v>0.2974017861179713</c:v>
                  </c:pt>
                  <c:pt idx="30">
                    <c:v>6.759131502680582E-2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'[1]2(B)'!$DA$4:$DA$34</c:f>
              <c:numCache>
                <c:formatCode>General</c:formatCode>
                <c:ptCount val="31"/>
                <c:pt idx="0">
                  <c:v>0.96947167092186837</c:v>
                </c:pt>
                <c:pt idx="1">
                  <c:v>0.97472049325047005</c:v>
                </c:pt>
                <c:pt idx="2">
                  <c:v>0.97922260613525181</c:v>
                </c:pt>
                <c:pt idx="3">
                  <c:v>0.98301969080159823</c:v>
                </c:pt>
                <c:pt idx="4">
                  <c:v>0.9864870331696256</c:v>
                </c:pt>
                <c:pt idx="5">
                  <c:v>0.98961809116755795</c:v>
                </c:pt>
                <c:pt idx="6">
                  <c:v>0.9928954107325213</c:v>
                </c:pt>
                <c:pt idx="7">
                  <c:v>0.99605670002491276</c:v>
                </c:pt>
                <c:pt idx="8">
                  <c:v>0.99903175133575939</c:v>
                </c:pt>
                <c:pt idx="9">
                  <c:v>1.0025572170247115</c:v>
                </c:pt>
                <c:pt idx="10">
                  <c:v>1.0065597326759324</c:v>
                </c:pt>
                <c:pt idx="11">
                  <c:v>1.0100127073302825</c:v>
                </c:pt>
                <c:pt idx="12">
                  <c:v>1.0131751772146811</c:v>
                </c:pt>
                <c:pt idx="13">
                  <c:v>1.0164744674194888</c:v>
                </c:pt>
                <c:pt idx="14">
                  <c:v>1.0200251196803893</c:v>
                </c:pt>
                <c:pt idx="15">
                  <c:v>1.0233679632452617</c:v>
                </c:pt>
                <c:pt idx="16">
                  <c:v>1.0263904832438979</c:v>
                </c:pt>
                <c:pt idx="17">
                  <c:v>1.0293622529743784</c:v>
                </c:pt>
                <c:pt idx="18">
                  <c:v>1.0327004319763926</c:v>
                </c:pt>
                <c:pt idx="19">
                  <c:v>1.0359815828211181</c:v>
                </c:pt>
                <c:pt idx="20">
                  <c:v>1.0392609437171836</c:v>
                </c:pt>
                <c:pt idx="21">
                  <c:v>1.04252823772917</c:v>
                </c:pt>
                <c:pt idx="22">
                  <c:v>1.0459660173298579</c:v>
                </c:pt>
                <c:pt idx="23">
                  <c:v>1.0489292223512958</c:v>
                </c:pt>
                <c:pt idx="24">
                  <c:v>1.051764379617969</c:v>
                </c:pt>
                <c:pt idx="25">
                  <c:v>1.0550315302380824</c:v>
                </c:pt>
                <c:pt idx="26">
                  <c:v>1.0581852585968576</c:v>
                </c:pt>
                <c:pt idx="27">
                  <c:v>1.0611232429337085</c:v>
                </c:pt>
                <c:pt idx="28">
                  <c:v>1.0641414290262434</c:v>
                </c:pt>
                <c:pt idx="29">
                  <c:v>1.0671753209983215</c:v>
                </c:pt>
                <c:pt idx="30">
                  <c:v>1.069497870505316</c:v>
                </c:pt>
              </c:numCache>
            </c:numRef>
          </c:xVal>
          <c:yVal>
            <c:numRef>
              <c:f>'[1]2(B)'!$DB$4:$DB$34</c:f>
              <c:numCache>
                <c:formatCode>General</c:formatCode>
                <c:ptCount val="31"/>
                <c:pt idx="0">
                  <c:v>3.1772198276971908</c:v>
                </c:pt>
                <c:pt idx="1">
                  <c:v>3.3933936815389112</c:v>
                </c:pt>
                <c:pt idx="2">
                  <c:v>3.0110394639007216</c:v>
                </c:pt>
                <c:pt idx="3">
                  <c:v>2.6286852462625365</c:v>
                </c:pt>
                <c:pt idx="4">
                  <c:v>2.4566258483253511</c:v>
                </c:pt>
                <c:pt idx="5">
                  <c:v>2.2463310286243496</c:v>
                </c:pt>
                <c:pt idx="6">
                  <c:v>2.370596149356758</c:v>
                </c:pt>
                <c:pt idx="7">
                  <c:v>2.3036841612700774</c:v>
                </c:pt>
                <c:pt idx="8">
                  <c:v>2.1507424742148022</c:v>
                </c:pt>
                <c:pt idx="9">
                  <c:v>2.5330966918529896</c:v>
                </c:pt>
                <c:pt idx="10">
                  <c:v>2.8676566322864012</c:v>
                </c:pt>
                <c:pt idx="11">
                  <c:v>2.4566258483253556</c:v>
                </c:pt>
                <c:pt idx="12">
                  <c:v>2.2367721731833941</c:v>
                </c:pt>
                <c:pt idx="13">
                  <c:v>2.3132430167110298</c:v>
                </c:pt>
                <c:pt idx="14">
                  <c:v>2.485302414648217</c:v>
                </c:pt>
                <c:pt idx="15">
                  <c:v>2.3132430167110298</c:v>
                </c:pt>
                <c:pt idx="16">
                  <c:v>2.0838304861281225</c:v>
                </c:pt>
                <c:pt idx="17">
                  <c:v>2.026477353482389</c:v>
                </c:pt>
                <c:pt idx="18">
                  <c:v>2.2750075949472084</c:v>
                </c:pt>
                <c:pt idx="19">
                  <c:v>2.2176544623014918</c:v>
                </c:pt>
                <c:pt idx="20">
                  <c:v>2.1985367514195731</c:v>
                </c:pt>
                <c:pt idx="21">
                  <c:v>2.1889778959786201</c:v>
                </c:pt>
                <c:pt idx="22">
                  <c:v>2.2750075949472155</c:v>
                </c:pt>
                <c:pt idx="23">
                  <c:v>1.9404476545138005</c:v>
                </c:pt>
                <c:pt idx="24">
                  <c:v>1.8735356664271139</c:v>
                </c:pt>
                <c:pt idx="25">
                  <c:v>2.1411836187738462</c:v>
                </c:pt>
                <c:pt idx="26">
                  <c:v>2.055153919805254</c:v>
                </c:pt>
                <c:pt idx="27">
                  <c:v>1.9022122327499824</c:v>
                </c:pt>
                <c:pt idx="28">
                  <c:v>1.9308887990728476</c:v>
                </c:pt>
                <c:pt idx="29">
                  <c:v>1.9500065099547532</c:v>
                </c:pt>
                <c:pt idx="30">
                  <c:v>1.5007403042298912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81-41E4-AB3E-B94EE9779800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'[1]2(B)'!$DQ$4:$DQ$109</c:f>
                <c:numCache>
                  <c:formatCode>General</c:formatCode>
                  <c:ptCount val="106"/>
                  <c:pt idx="0">
                    <c:v>0.4741861534698486</c:v>
                  </c:pt>
                  <c:pt idx="1">
                    <c:v>6.3434210119088827E-2</c:v>
                  </c:pt>
                  <c:pt idx="2">
                    <c:v>0.68943141327345814</c:v>
                  </c:pt>
                  <c:pt idx="3">
                    <c:v>0.55424878321983684</c:v>
                  </c:pt>
                  <c:pt idx="4">
                    <c:v>0.77054099130563203</c:v>
                  </c:pt>
                  <c:pt idx="5">
                    <c:v>0.43258441617158133</c:v>
                  </c:pt>
                  <c:pt idx="6">
                    <c:v>0.51369399420375472</c:v>
                  </c:pt>
                  <c:pt idx="7">
                    <c:v>0.66239488726273543</c:v>
                  </c:pt>
                  <c:pt idx="8">
                    <c:v>0.5948035722359255</c:v>
                  </c:pt>
                  <c:pt idx="9">
                    <c:v>0.4596209421823082</c:v>
                  </c:pt>
                  <c:pt idx="10">
                    <c:v>0.51369399420375383</c:v>
                  </c:pt>
                  <c:pt idx="11">
                    <c:v>0.21629220808578917</c:v>
                  </c:pt>
                  <c:pt idx="12">
                    <c:v>0.13518263005362388</c:v>
                  </c:pt>
                  <c:pt idx="13">
                    <c:v>0.17573741906970197</c:v>
                  </c:pt>
                  <c:pt idx="14">
                    <c:v>8.1109578032172197E-2</c:v>
                  </c:pt>
                  <c:pt idx="15">
                    <c:v>0.56776704622520058</c:v>
                  </c:pt>
                  <c:pt idx="16">
                    <c:v>0.58128530923055866</c:v>
                  </c:pt>
                  <c:pt idx="17">
                    <c:v>0.12166436704826222</c:v>
                  </c:pt>
                  <c:pt idx="18">
                    <c:v>0</c:v>
                  </c:pt>
                  <c:pt idx="19">
                    <c:v>0.3920296271554996</c:v>
                  </c:pt>
                  <c:pt idx="20">
                    <c:v>2.7036526010723334E-2</c:v>
                  </c:pt>
                  <c:pt idx="21">
                    <c:v>0.18925568207506804</c:v>
                  </c:pt>
                  <c:pt idx="22">
                    <c:v>0.12166436704825767</c:v>
                  </c:pt>
                  <c:pt idx="23">
                    <c:v>0.20693104998815329</c:v>
                  </c:pt>
                  <c:pt idx="24">
                    <c:v>5.4073052021446667E-2</c:v>
                  </c:pt>
                  <c:pt idx="25">
                    <c:v>0.30155889102568423</c:v>
                  </c:pt>
                  <c:pt idx="26">
                    <c:v>7.6952473124448612E-2</c:v>
                  </c:pt>
                </c:numCache>
              </c:numRef>
            </c:plus>
            <c:minus>
              <c:numRef>
                <c:f>'[1]2(B)'!$DQ$4:$DQ$109</c:f>
                <c:numCache>
                  <c:formatCode>General</c:formatCode>
                  <c:ptCount val="106"/>
                  <c:pt idx="0">
                    <c:v>0.4741861534698486</c:v>
                  </c:pt>
                  <c:pt idx="1">
                    <c:v>6.3434210119088827E-2</c:v>
                  </c:pt>
                  <c:pt idx="2">
                    <c:v>0.68943141327345814</c:v>
                  </c:pt>
                  <c:pt idx="3">
                    <c:v>0.55424878321983684</c:v>
                  </c:pt>
                  <c:pt idx="4">
                    <c:v>0.77054099130563203</c:v>
                  </c:pt>
                  <c:pt idx="5">
                    <c:v>0.43258441617158133</c:v>
                  </c:pt>
                  <c:pt idx="6">
                    <c:v>0.51369399420375472</c:v>
                  </c:pt>
                  <c:pt idx="7">
                    <c:v>0.66239488726273543</c:v>
                  </c:pt>
                  <c:pt idx="8">
                    <c:v>0.5948035722359255</c:v>
                  </c:pt>
                  <c:pt idx="9">
                    <c:v>0.4596209421823082</c:v>
                  </c:pt>
                  <c:pt idx="10">
                    <c:v>0.51369399420375383</c:v>
                  </c:pt>
                  <c:pt idx="11">
                    <c:v>0.21629220808578917</c:v>
                  </c:pt>
                  <c:pt idx="12">
                    <c:v>0.13518263005362388</c:v>
                  </c:pt>
                  <c:pt idx="13">
                    <c:v>0.17573741906970197</c:v>
                  </c:pt>
                  <c:pt idx="14">
                    <c:v>8.1109578032172197E-2</c:v>
                  </c:pt>
                  <c:pt idx="15">
                    <c:v>0.56776704622520058</c:v>
                  </c:pt>
                  <c:pt idx="16">
                    <c:v>0.58128530923055866</c:v>
                  </c:pt>
                  <c:pt idx="17">
                    <c:v>0.12166436704826222</c:v>
                  </c:pt>
                  <c:pt idx="18">
                    <c:v>0</c:v>
                  </c:pt>
                  <c:pt idx="19">
                    <c:v>0.3920296271554996</c:v>
                  </c:pt>
                  <c:pt idx="20">
                    <c:v>2.7036526010723334E-2</c:v>
                  </c:pt>
                  <c:pt idx="21">
                    <c:v>0.18925568207506804</c:v>
                  </c:pt>
                  <c:pt idx="22">
                    <c:v>0.12166436704825767</c:v>
                  </c:pt>
                  <c:pt idx="23">
                    <c:v>0.20693104998815329</c:v>
                  </c:pt>
                  <c:pt idx="24">
                    <c:v>5.4073052021446667E-2</c:v>
                  </c:pt>
                  <c:pt idx="25">
                    <c:v>0.30155889102568423</c:v>
                  </c:pt>
                  <c:pt idx="26">
                    <c:v>7.6952473124448612E-2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'[1]2(B)'!$DM$4:$DM$30</c:f>
              <c:numCache>
                <c:formatCode>General</c:formatCode>
                <c:ptCount val="27"/>
                <c:pt idx="0">
                  <c:v>0.97126646091263025</c:v>
                </c:pt>
                <c:pt idx="1">
                  <c:v>0.97700935624225771</c:v>
                </c:pt>
                <c:pt idx="2">
                  <c:v>0.98185234048620085</c:v>
                </c:pt>
                <c:pt idx="3">
                  <c:v>0.98633376969676323</c:v>
                </c:pt>
                <c:pt idx="4">
                  <c:v>0.9902465915787666</c:v>
                </c:pt>
                <c:pt idx="5">
                  <c:v>0.99354975639036058</c:v>
                </c:pt>
                <c:pt idx="6">
                  <c:v>0.99718555076832671</c:v>
                </c:pt>
                <c:pt idx="7">
                  <c:v>1.0004109612490615</c:v>
                </c:pt>
                <c:pt idx="8">
                  <c:v>1.0036850873180505</c:v>
                </c:pt>
                <c:pt idx="9">
                  <c:v>1.0068544304595035</c:v>
                </c:pt>
                <c:pt idx="10">
                  <c:v>1.0100587069394005</c:v>
                </c:pt>
                <c:pt idx="11">
                  <c:v>1.0132480292870891</c:v>
                </c:pt>
                <c:pt idx="12">
                  <c:v>1.0164565103726082</c:v>
                </c:pt>
                <c:pt idx="13">
                  <c:v>1.0200337300289941</c:v>
                </c:pt>
                <c:pt idx="14">
                  <c:v>1.0238398517621299</c:v>
                </c:pt>
                <c:pt idx="15">
                  <c:v>1.0284005020876936</c:v>
                </c:pt>
                <c:pt idx="16">
                  <c:v>1.0331490841327404</c:v>
                </c:pt>
                <c:pt idx="17">
                  <c:v>1.0377274285131417</c:v>
                </c:pt>
                <c:pt idx="18">
                  <c:v>1.0425466110769506</c:v>
                </c:pt>
                <c:pt idx="19">
                  <c:v>1.0466122918194207</c:v>
                </c:pt>
                <c:pt idx="20">
                  <c:v>1.0508721953872189</c:v>
                </c:pt>
                <c:pt idx="21">
                  <c:v>1.0550327927449241</c:v>
                </c:pt>
                <c:pt idx="22">
                  <c:v>1.0589147515530035</c:v>
                </c:pt>
                <c:pt idx="23">
                  <c:v>1.0641615163327256</c:v>
                </c:pt>
                <c:pt idx="24">
                  <c:v>1.0685772096034691</c:v>
                </c:pt>
                <c:pt idx="25">
                  <c:v>1.0720814481165828</c:v>
                </c:pt>
                <c:pt idx="26">
                  <c:v>1.0751263272724514</c:v>
                </c:pt>
              </c:numCache>
            </c:numRef>
          </c:xVal>
          <c:yVal>
            <c:numRef>
              <c:f>'[1]2(B)'!$DN$4:$DN$30</c:f>
              <c:numCache>
                <c:formatCode>General</c:formatCode>
                <c:ptCount val="27"/>
                <c:pt idx="0">
                  <c:v>3.4382484416733252</c:v>
                </c:pt>
                <c:pt idx="1">
                  <c:v>3.2242738006720799</c:v>
                </c:pt>
                <c:pt idx="2">
                  <c:v>2.3992727156796243</c:v>
                </c:pt>
                <c:pt idx="3">
                  <c:v>2.3228018721519863</c:v>
                </c:pt>
                <c:pt idx="4">
                  <c:v>2.0742716306871656</c:v>
                </c:pt>
                <c:pt idx="5">
                  <c:v>1.7779471120175701</c:v>
                </c:pt>
                <c:pt idx="6">
                  <c:v>2.0073596426004818</c:v>
                </c:pt>
                <c:pt idx="7">
                  <c:v>1.9022122327499815</c:v>
                </c:pt>
                <c:pt idx="8">
                  <c:v>1.9117710881909336</c:v>
                </c:pt>
                <c:pt idx="9">
                  <c:v>1.8353002446632978</c:v>
                </c:pt>
                <c:pt idx="10">
                  <c:v>1.8735356664271174</c:v>
                </c:pt>
                <c:pt idx="11">
                  <c:v>2.0455950643642997</c:v>
                </c:pt>
                <c:pt idx="12">
                  <c:v>2.1029481970100301</c:v>
                </c:pt>
                <c:pt idx="13">
                  <c:v>2.1889778959786184</c:v>
                </c:pt>
                <c:pt idx="14">
                  <c:v>2.2367721731833958</c:v>
                </c:pt>
                <c:pt idx="15">
                  <c:v>2.5426555472939461</c:v>
                </c:pt>
                <c:pt idx="16">
                  <c:v>2.3801550047977131</c:v>
                </c:pt>
                <c:pt idx="17">
                  <c:v>2.2080956068605326</c:v>
                </c:pt>
                <c:pt idx="18">
                  <c:v>2.408831571120575</c:v>
                </c:pt>
                <c:pt idx="19">
                  <c:v>2.1316247633328933</c:v>
                </c:pt>
                <c:pt idx="20">
                  <c:v>2.2176544623014887</c:v>
                </c:pt>
                <c:pt idx="21">
                  <c:v>2.2367721731833905</c:v>
                </c:pt>
                <c:pt idx="22">
                  <c:v>2.0742716306871629</c:v>
                </c:pt>
                <c:pt idx="23">
                  <c:v>2.2051560897901759</c:v>
                </c:pt>
                <c:pt idx="24">
                  <c:v>2.2750075949472155</c:v>
                </c:pt>
                <c:pt idx="25">
                  <c:v>1.3735356664271166</c:v>
                </c:pt>
                <c:pt idx="26">
                  <c:v>1.1441231358442068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81-41E4-AB3E-B94EE977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  <c:max val="1.1200000000000001"/>
          <c:min val="0.9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093283814843075"/>
              <c:y val="0.925533049534885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391021734714605E-2"/>
              <c:y val="0.3109907750047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147401478837072"/>
          <c:y val="4.882693550232016E-2"/>
          <c:w val="0.1447778065675977"/>
          <c:h val="0.295069233836936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92384132970571E-2"/>
          <c:y val="2.3962110743224234E-2"/>
          <c:w val="0.79708115210461583"/>
          <c:h val="0.8253758474536973"/>
        </c:manualLayout>
      </c:layout>
      <c:scatterChart>
        <c:scatterStyle val="smoothMarker"/>
        <c:varyColors val="0"/>
        <c:ser>
          <c:idx val="5"/>
          <c:order val="0"/>
          <c:tx>
            <c:v>500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star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'Appendix B'!$BU$3:$BU$220</c:f>
                <c:numCache>
                  <c:formatCode>General</c:formatCode>
                  <c:ptCount val="218"/>
                  <c:pt idx="0">
                    <c:v>2.156675682619219E-2</c:v>
                  </c:pt>
                  <c:pt idx="1">
                    <c:v>2.156675682619219E-2</c:v>
                  </c:pt>
                  <c:pt idx="2">
                    <c:v>2.156675682619219E-2</c:v>
                  </c:pt>
                  <c:pt idx="3">
                    <c:v>2.156675682619219E-2</c:v>
                  </c:pt>
                  <c:pt idx="4">
                    <c:v>2.156675682619219E-2</c:v>
                  </c:pt>
                  <c:pt idx="5">
                    <c:v>2.156675682619219E-2</c:v>
                  </c:pt>
                  <c:pt idx="6">
                    <c:v>2.156675682619219E-2</c:v>
                  </c:pt>
                  <c:pt idx="7">
                    <c:v>2.156675682619219E-2</c:v>
                  </c:pt>
                  <c:pt idx="8">
                    <c:v>2.156675682619219E-2</c:v>
                  </c:pt>
                  <c:pt idx="9">
                    <c:v>2.156675682619219E-2</c:v>
                  </c:pt>
                  <c:pt idx="10">
                    <c:v>2.156675682619219E-2</c:v>
                  </c:pt>
                  <c:pt idx="11">
                    <c:v>2.156675682619219E-2</c:v>
                  </c:pt>
                  <c:pt idx="12">
                    <c:v>2.156675682619219E-2</c:v>
                  </c:pt>
                  <c:pt idx="13">
                    <c:v>2.156675682619219E-2</c:v>
                  </c:pt>
                  <c:pt idx="14">
                    <c:v>2.156675682619219E-2</c:v>
                  </c:pt>
                  <c:pt idx="15">
                    <c:v>2.156675682619219E-2</c:v>
                  </c:pt>
                  <c:pt idx="16">
                    <c:v>2.156675682619219E-2</c:v>
                  </c:pt>
                  <c:pt idx="17">
                    <c:v>2.156675682619219E-2</c:v>
                  </c:pt>
                  <c:pt idx="18">
                    <c:v>2.156675682619219E-2</c:v>
                  </c:pt>
                  <c:pt idx="19">
                    <c:v>2.156675682619219E-2</c:v>
                  </c:pt>
                  <c:pt idx="20">
                    <c:v>2.156675682619219E-2</c:v>
                  </c:pt>
                  <c:pt idx="21">
                    <c:v>2.156675682619219E-2</c:v>
                  </c:pt>
                  <c:pt idx="22">
                    <c:v>2.156675682619219E-2</c:v>
                  </c:pt>
                  <c:pt idx="23">
                    <c:v>2.156675682619219E-2</c:v>
                  </c:pt>
                  <c:pt idx="24">
                    <c:v>2.156675682619219E-2</c:v>
                  </c:pt>
                  <c:pt idx="25">
                    <c:v>2.156675682619219E-2</c:v>
                  </c:pt>
                  <c:pt idx="26">
                    <c:v>2.156675682619219E-2</c:v>
                  </c:pt>
                  <c:pt idx="27">
                    <c:v>2.156675682619219E-2</c:v>
                  </c:pt>
                  <c:pt idx="28">
                    <c:v>2.156675682619219E-2</c:v>
                  </c:pt>
                  <c:pt idx="29">
                    <c:v>2.156675682619219E-2</c:v>
                  </c:pt>
                  <c:pt idx="30">
                    <c:v>2.156675682619219E-2</c:v>
                  </c:pt>
                  <c:pt idx="31">
                    <c:v>2.156675682619219E-2</c:v>
                  </c:pt>
                  <c:pt idx="32">
                    <c:v>2.156675682619219E-2</c:v>
                  </c:pt>
                  <c:pt idx="33">
                    <c:v>2.156675682619219E-2</c:v>
                  </c:pt>
                  <c:pt idx="34">
                    <c:v>2.156675682619219E-2</c:v>
                  </c:pt>
                  <c:pt idx="35">
                    <c:v>2.156675682619219E-2</c:v>
                  </c:pt>
                  <c:pt idx="36">
                    <c:v>2.156675682619219E-2</c:v>
                  </c:pt>
                  <c:pt idx="37">
                    <c:v>2.156675682619219E-2</c:v>
                  </c:pt>
                  <c:pt idx="38">
                    <c:v>2.156675682619219E-2</c:v>
                  </c:pt>
                  <c:pt idx="39">
                    <c:v>2.156675682619219E-2</c:v>
                  </c:pt>
                  <c:pt idx="40">
                    <c:v>2.156675682619219E-2</c:v>
                  </c:pt>
                  <c:pt idx="41">
                    <c:v>2.156675682619219E-2</c:v>
                  </c:pt>
                  <c:pt idx="42">
                    <c:v>2.156675682619219E-2</c:v>
                  </c:pt>
                  <c:pt idx="43">
                    <c:v>2.156675682619219E-2</c:v>
                  </c:pt>
                  <c:pt idx="44">
                    <c:v>2.156675682619219E-2</c:v>
                  </c:pt>
                  <c:pt idx="45">
                    <c:v>2.156675682619219E-2</c:v>
                  </c:pt>
                  <c:pt idx="46">
                    <c:v>2.156675682619219E-2</c:v>
                  </c:pt>
                  <c:pt idx="47">
                    <c:v>2.156675682619219E-2</c:v>
                  </c:pt>
                  <c:pt idx="48">
                    <c:v>2.156675682619219E-2</c:v>
                  </c:pt>
                  <c:pt idx="49">
                    <c:v>2.156675682619219E-2</c:v>
                  </c:pt>
                  <c:pt idx="50">
                    <c:v>2.156675682619219E-2</c:v>
                  </c:pt>
                  <c:pt idx="51">
                    <c:v>2.156675682619219E-2</c:v>
                  </c:pt>
                  <c:pt idx="52">
                    <c:v>2.156675682619219E-2</c:v>
                  </c:pt>
                  <c:pt idx="53">
                    <c:v>2.156675682619219E-2</c:v>
                  </c:pt>
                  <c:pt idx="54">
                    <c:v>2.156675682619219E-2</c:v>
                  </c:pt>
                  <c:pt idx="55">
                    <c:v>2.156675682619219E-2</c:v>
                  </c:pt>
                  <c:pt idx="56">
                    <c:v>2.156675682619219E-2</c:v>
                  </c:pt>
                  <c:pt idx="57">
                    <c:v>2.156675682619219E-2</c:v>
                  </c:pt>
                  <c:pt idx="58">
                    <c:v>2.156675682619219E-2</c:v>
                  </c:pt>
                  <c:pt idx="59">
                    <c:v>2.156675682619219E-2</c:v>
                  </c:pt>
                  <c:pt idx="60">
                    <c:v>2.156675682619219E-2</c:v>
                  </c:pt>
                  <c:pt idx="61">
                    <c:v>2.156675682619219E-2</c:v>
                  </c:pt>
                  <c:pt idx="62">
                    <c:v>2.156675682619219E-2</c:v>
                  </c:pt>
                  <c:pt idx="63">
                    <c:v>2.156675682619219E-2</c:v>
                  </c:pt>
                  <c:pt idx="64">
                    <c:v>2.156675682619219E-2</c:v>
                  </c:pt>
                  <c:pt idx="65">
                    <c:v>2.156675682619219E-2</c:v>
                  </c:pt>
                  <c:pt idx="66">
                    <c:v>2.156675682619219E-2</c:v>
                  </c:pt>
                  <c:pt idx="67">
                    <c:v>2.156675682619219E-2</c:v>
                  </c:pt>
                  <c:pt idx="68">
                    <c:v>2.156675682619219E-2</c:v>
                  </c:pt>
                  <c:pt idx="69">
                    <c:v>2.156675682619219E-2</c:v>
                  </c:pt>
                  <c:pt idx="70">
                    <c:v>2.156675682619219E-2</c:v>
                  </c:pt>
                  <c:pt idx="71">
                    <c:v>2.156675682619219E-2</c:v>
                  </c:pt>
                  <c:pt idx="72">
                    <c:v>7.120565286548268E-2</c:v>
                  </c:pt>
                  <c:pt idx="73">
                    <c:v>0.15174511524263171</c:v>
                  </c:pt>
                  <c:pt idx="74">
                    <c:v>0.14927024150848123</c:v>
                  </c:pt>
                  <c:pt idx="75">
                    <c:v>6.2932503525581669E-3</c:v>
                  </c:pt>
                  <c:pt idx="76">
                    <c:v>0.10161124445650872</c:v>
                  </c:pt>
                  <c:pt idx="77">
                    <c:v>0.2922472326643995</c:v>
                  </c:pt>
                  <c:pt idx="78">
                    <c:v>0.14927024150848123</c:v>
                  </c:pt>
                  <c:pt idx="79">
                    <c:v>3.6062445840505243E-3</c:v>
                  </c:pt>
                  <c:pt idx="80">
                    <c:v>9.6661496988199355E-2</c:v>
                  </c:pt>
                  <c:pt idx="81">
                    <c:v>0.23963848814412297</c:v>
                  </c:pt>
                  <c:pt idx="82">
                    <c:v>9.9136370722354025E-2</c:v>
                  </c:pt>
                  <c:pt idx="83">
                    <c:v>0.14432049404017222</c:v>
                  </c:pt>
                  <c:pt idx="84">
                    <c:v>0.21998091962713229</c:v>
                  </c:pt>
                  <c:pt idx="85">
                    <c:v>3.1678383797158864E-2</c:v>
                  </c:pt>
                  <c:pt idx="86">
                    <c:v>6.6185194719062354E-2</c:v>
                  </c:pt>
                  <c:pt idx="87">
                    <c:v>7.6862507114976941E-2</c:v>
                  </c:pt>
                  <c:pt idx="88">
                    <c:v>3.4153257531308524E-2</c:v>
                  </c:pt>
                  <c:pt idx="89">
                    <c:v>0.14679536777432611</c:v>
                  </c:pt>
                  <c:pt idx="90">
                    <c:v>6.371032098490767E-2</c:v>
                  </c:pt>
                  <c:pt idx="91">
                    <c:v>8.4216417639314964E-2</c:v>
                  </c:pt>
                  <c:pt idx="92">
                    <c:v>3.9032294321496894E-2</c:v>
                  </c:pt>
                  <c:pt idx="93">
                    <c:v>1.8526197667089586E-2</c:v>
                  </c:pt>
                  <c:pt idx="94">
                    <c:v>7.6862507114976941E-2</c:v>
                  </c:pt>
                  <c:pt idx="95">
                    <c:v>6.6185194719062354E-2</c:v>
                  </c:pt>
                  <c:pt idx="96">
                    <c:v>1.8526197667089586E-2</c:v>
                  </c:pt>
                  <c:pt idx="97">
                    <c:v>1.8526197667089586E-2</c:v>
                  </c:pt>
                  <c:pt idx="98">
                    <c:v>1.8526197667089586E-2</c:v>
                  </c:pt>
                  <c:pt idx="99">
                    <c:v>6.6185194719062354E-2</c:v>
                  </c:pt>
                  <c:pt idx="100">
                    <c:v>6.6185194719062354E-2</c:v>
                  </c:pt>
                  <c:pt idx="101">
                    <c:v>1.8526197667089586E-2</c:v>
                  </c:pt>
                  <c:pt idx="102">
                    <c:v>2.920351006300418E-2</c:v>
                  </c:pt>
                  <c:pt idx="103">
                    <c:v>2.920351006300418E-2</c:v>
                  </c:pt>
                  <c:pt idx="104">
                    <c:v>6.873077913133302E-2</c:v>
                  </c:pt>
                  <c:pt idx="105">
                    <c:v>6.6185194719062354E-2</c:v>
                  </c:pt>
                  <c:pt idx="106">
                    <c:v>6.6185194719062354E-2</c:v>
                  </c:pt>
                  <c:pt idx="107">
                    <c:v>1.8526197667089586E-2</c:v>
                  </c:pt>
                  <c:pt idx="108">
                    <c:v>6.6185194719062354E-2</c:v>
                  </c:pt>
                  <c:pt idx="109">
                    <c:v>6.873077913133302E-2</c:v>
                  </c:pt>
                  <c:pt idx="110">
                    <c:v>3.3375440072007649E-2</c:v>
                  </c:pt>
                  <c:pt idx="111">
                    <c:v>8.6125605948521741E-2</c:v>
                  </c:pt>
                  <c:pt idx="112">
                    <c:v>9.1075353416826085E-2</c:v>
                  </c:pt>
                  <c:pt idx="113">
                    <c:v>3.8395898218427968E-2</c:v>
                  </c:pt>
                  <c:pt idx="114">
                    <c:v>8.3650732214367057E-2</c:v>
                  </c:pt>
                  <c:pt idx="115">
                    <c:v>7.3680526599637364E-2</c:v>
                  </c:pt>
                  <c:pt idx="116">
                    <c:v>7.6155400333792048E-2</c:v>
                  </c:pt>
                  <c:pt idx="117">
                    <c:v>6.6185194719062354E-2</c:v>
                  </c:pt>
                  <c:pt idx="118">
                    <c:v>6.6185194719062354E-2</c:v>
                  </c:pt>
                  <c:pt idx="119">
                    <c:v>6.6185194719062354E-2</c:v>
                  </c:pt>
                  <c:pt idx="120">
                    <c:v>1.8526197667089586E-2</c:v>
                  </c:pt>
                  <c:pt idx="121">
                    <c:v>7.1205652865487704E-2</c:v>
                  </c:pt>
                  <c:pt idx="122">
                    <c:v>7.6155400333792048E-2</c:v>
                  </c:pt>
                  <c:pt idx="123">
                    <c:v>8.6125605948521741E-2</c:v>
                  </c:pt>
                  <c:pt idx="124">
                    <c:v>8.1105147802096392E-2</c:v>
                  </c:pt>
                  <c:pt idx="125">
                    <c:v>7.1205652865487704E-2</c:v>
                  </c:pt>
                  <c:pt idx="126">
                    <c:v>6.873077913133302E-2</c:v>
                  </c:pt>
                  <c:pt idx="127">
                    <c:v>7.1205652865487704E-2</c:v>
                  </c:pt>
                  <c:pt idx="128">
                    <c:v>8.3650732214367057E-2</c:v>
                  </c:pt>
                  <c:pt idx="129">
                    <c:v>9.1075353416826085E-2</c:v>
                  </c:pt>
                  <c:pt idx="130">
                    <c:v>9.3550227150980769E-2</c:v>
                  </c:pt>
                  <c:pt idx="131">
                    <c:v>0.1529471967706475</c:v>
                  </c:pt>
                  <c:pt idx="132">
                    <c:v>0.26728636328851496</c:v>
                  </c:pt>
                  <c:pt idx="133">
                    <c:v>0.21227345571219891</c:v>
                  </c:pt>
                  <c:pt idx="134">
                    <c:v>0.26728636328851496</c:v>
                  </c:pt>
                  <c:pt idx="135">
                    <c:v>0.22471853506108341</c:v>
                  </c:pt>
                  <c:pt idx="136">
                    <c:v>0.26976123702266919</c:v>
                  </c:pt>
                  <c:pt idx="137">
                    <c:v>7.5236161518249162E-2</c:v>
                  </c:pt>
                  <c:pt idx="138">
                    <c:v>0.16991775951912594</c:v>
                  </c:pt>
                  <c:pt idx="139">
                    <c:v>0.22966828252938784</c:v>
                  </c:pt>
                  <c:pt idx="140">
                    <c:v>0.17762522343405895</c:v>
                  </c:pt>
                  <c:pt idx="141">
                    <c:v>0.21545543622753843</c:v>
                  </c:pt>
                  <c:pt idx="142">
                    <c:v>7.0639967440534759E-2</c:v>
                  </c:pt>
                  <c:pt idx="143">
                    <c:v>0.13279465350683062</c:v>
                  </c:pt>
                  <c:pt idx="144">
                    <c:v>0.22040518369584378</c:v>
                  </c:pt>
                  <c:pt idx="145">
                    <c:v>0.20605091603775746</c:v>
                  </c:pt>
                  <c:pt idx="146">
                    <c:v>0.11122789668064345</c:v>
                  </c:pt>
                  <c:pt idx="147">
                    <c:v>0.15867476169825875</c:v>
                  </c:pt>
                  <c:pt idx="148">
                    <c:v>6.3851742341144643E-2</c:v>
                  </c:pt>
                  <c:pt idx="149">
                    <c:v>6.6185194719062354E-2</c:v>
                  </c:pt>
                  <c:pt idx="150">
                    <c:v>6.8872200487569993E-2</c:v>
                  </c:pt>
                  <c:pt idx="151">
                    <c:v>0.11377348109291412</c:v>
                  </c:pt>
                  <c:pt idx="152">
                    <c:v>6.3851742341144643E-2</c:v>
                  </c:pt>
                  <c:pt idx="153">
                    <c:v>6.3851742341144643E-2</c:v>
                  </c:pt>
                  <c:pt idx="154">
                    <c:v>6.3851742341144643E-2</c:v>
                  </c:pt>
                  <c:pt idx="155">
                    <c:v>0.15902831508885321</c:v>
                  </c:pt>
                  <c:pt idx="156">
                    <c:v>0.11122789668064345</c:v>
                  </c:pt>
                  <c:pt idx="157">
                    <c:v>6.6397326753415309E-2</c:v>
                  </c:pt>
                  <c:pt idx="158">
                    <c:v>0.11872322856121846</c:v>
                  </c:pt>
                  <c:pt idx="159">
                    <c:v>0.16411948391339909</c:v>
                  </c:pt>
                  <c:pt idx="160">
                    <c:v>0.19671710652609692</c:v>
                  </c:pt>
                  <c:pt idx="161">
                    <c:v>4.4830569927228142E-2</c:v>
                  </c:pt>
                  <c:pt idx="162">
                    <c:v>0.11462200923034102</c:v>
                  </c:pt>
                  <c:pt idx="163">
                    <c:v>0.17649385258416281</c:v>
                  </c:pt>
                  <c:pt idx="164">
                    <c:v>0.11957175669864537</c:v>
                  </c:pt>
                  <c:pt idx="165">
                    <c:v>0.11716759364261169</c:v>
                  </c:pt>
                  <c:pt idx="166">
                    <c:v>6.4983113191040484E-2</c:v>
                  </c:pt>
                  <c:pt idx="167">
                    <c:v>0.1124299782086603</c:v>
                  </c:pt>
                  <c:pt idx="168">
                    <c:v>0.11483414126469398</c:v>
                  </c:pt>
                  <c:pt idx="169">
                    <c:v>0.1124299782086603</c:v>
                  </c:pt>
                  <c:pt idx="170">
                    <c:v>6.25082394568858E-2</c:v>
                  </c:pt>
                  <c:pt idx="171">
                    <c:v>0.11278353159925024</c:v>
                  </c:pt>
                  <c:pt idx="172">
                    <c:v>5.2538033842156107E-2</c:v>
                  </c:pt>
                  <c:pt idx="173">
                    <c:v>5.7487781310465481E-2</c:v>
                  </c:pt>
                  <c:pt idx="174">
                    <c:v>9.496444071335057E-2</c:v>
                  </c:pt>
                  <c:pt idx="175">
                    <c:v>8.7822662223365502E-2</c:v>
                  </c:pt>
                  <c:pt idx="176">
                    <c:v>3.288046532517571E-2</c:v>
                  </c:pt>
                  <c:pt idx="177">
                    <c:v>7.7923167286756814E-2</c:v>
                  </c:pt>
                  <c:pt idx="178">
                    <c:v>0.17154410511585858</c:v>
                  </c:pt>
                  <c:pt idx="179">
                    <c:v>0.26664996718544598</c:v>
                  </c:pt>
                  <c:pt idx="180">
                    <c:v>0.18306994564919996</c:v>
                  </c:pt>
                  <c:pt idx="181">
                    <c:v>0.30285383438219826</c:v>
                  </c:pt>
                  <c:pt idx="182">
                    <c:v>0.20732370824389504</c:v>
                  </c:pt>
                  <c:pt idx="183">
                    <c:v>0.15711912677965145</c:v>
                  </c:pt>
                  <c:pt idx="184">
                    <c:v>0.12890556621030613</c:v>
                  </c:pt>
                  <c:pt idx="185">
                    <c:v>8.1458701192691357E-2</c:v>
                  </c:pt>
                  <c:pt idx="186">
                    <c:v>6.710443353460524E-2</c:v>
                  </c:pt>
                  <c:pt idx="187">
                    <c:v>6.710443353460524E-2</c:v>
                  </c:pt>
                  <c:pt idx="188">
                    <c:v>0.10748023074035595</c:v>
                  </c:pt>
                  <c:pt idx="189">
                    <c:v>0.11462200923034102</c:v>
                  </c:pt>
                  <c:pt idx="190">
                    <c:v>5.755849198858648E-2</c:v>
                  </c:pt>
                  <c:pt idx="191">
                    <c:v>0.15733125881400944</c:v>
                  </c:pt>
                  <c:pt idx="192">
                    <c:v>0.10507606768432226</c:v>
                  </c:pt>
                  <c:pt idx="193">
                    <c:v>6.4770981156687529E-2</c:v>
                  </c:pt>
                  <c:pt idx="194">
                    <c:v>0.13908790385939382</c:v>
                  </c:pt>
                  <c:pt idx="195">
                    <c:v>0.25505341597398934</c:v>
                  </c:pt>
                  <c:pt idx="196">
                    <c:v>0.25710402563942708</c:v>
                  </c:pt>
                  <c:pt idx="197">
                    <c:v>0.20965716062181297</c:v>
                  </c:pt>
                  <c:pt idx="198">
                    <c:v>0.20965716062181297</c:v>
                  </c:pt>
                  <c:pt idx="199">
                    <c:v>0.21206132367784594</c:v>
                  </c:pt>
                  <c:pt idx="200">
                    <c:v>0.20965716062181297</c:v>
                  </c:pt>
                  <c:pt idx="201">
                    <c:v>0.21439477605576321</c:v>
                  </c:pt>
                  <c:pt idx="202">
                    <c:v>0.16928136341605685</c:v>
                  </c:pt>
                  <c:pt idx="203">
                    <c:v>0.16687720036002315</c:v>
                  </c:pt>
                  <c:pt idx="204">
                    <c:v>0.16687720036002315</c:v>
                  </c:pt>
                  <c:pt idx="205">
                    <c:v>0.16687720036002315</c:v>
                  </c:pt>
                  <c:pt idx="206">
                    <c:v>0.88360063377070563</c:v>
                  </c:pt>
                  <c:pt idx="207">
                    <c:v>0.76678659351868883</c:v>
                  </c:pt>
                  <c:pt idx="208">
                    <c:v>0.38537319574666934</c:v>
                  </c:pt>
                  <c:pt idx="209">
                    <c:v>0.34556308396586122</c:v>
                  </c:pt>
                  <c:pt idx="210">
                    <c:v>0.54086597692958582</c:v>
                  </c:pt>
                  <c:pt idx="211">
                    <c:v>0.65704362107853453</c:v>
                  </c:pt>
                  <c:pt idx="212">
                    <c:v>1.1022380505135885</c:v>
                  </c:pt>
                  <c:pt idx="213">
                    <c:v>1.1057735844195233</c:v>
                  </c:pt>
                  <c:pt idx="214">
                    <c:v>1.6250020938448042</c:v>
                  </c:pt>
                  <c:pt idx="215">
                    <c:v>1.0132133067621998</c:v>
                  </c:pt>
                  <c:pt idx="216">
                    <c:v>1.103369421363489</c:v>
                  </c:pt>
                  <c:pt idx="217">
                    <c:v>0.78396928830152446</c:v>
                  </c:pt>
                </c:numCache>
              </c:numRef>
            </c:plus>
            <c:minus>
              <c:numRef>
                <c:f>'Appendix B'!$BU$3:$BU$220</c:f>
                <c:numCache>
                  <c:formatCode>General</c:formatCode>
                  <c:ptCount val="218"/>
                  <c:pt idx="0">
                    <c:v>2.156675682619219E-2</c:v>
                  </c:pt>
                  <c:pt idx="1">
                    <c:v>2.156675682619219E-2</c:v>
                  </c:pt>
                  <c:pt idx="2">
                    <c:v>2.156675682619219E-2</c:v>
                  </c:pt>
                  <c:pt idx="3">
                    <c:v>2.156675682619219E-2</c:v>
                  </c:pt>
                  <c:pt idx="4">
                    <c:v>2.156675682619219E-2</c:v>
                  </c:pt>
                  <c:pt idx="5">
                    <c:v>2.156675682619219E-2</c:v>
                  </c:pt>
                  <c:pt idx="6">
                    <c:v>2.156675682619219E-2</c:v>
                  </c:pt>
                  <c:pt idx="7">
                    <c:v>2.156675682619219E-2</c:v>
                  </c:pt>
                  <c:pt idx="8">
                    <c:v>2.156675682619219E-2</c:v>
                  </c:pt>
                  <c:pt idx="9">
                    <c:v>2.156675682619219E-2</c:v>
                  </c:pt>
                  <c:pt idx="10">
                    <c:v>2.156675682619219E-2</c:v>
                  </c:pt>
                  <c:pt idx="11">
                    <c:v>2.156675682619219E-2</c:v>
                  </c:pt>
                  <c:pt idx="12">
                    <c:v>2.156675682619219E-2</c:v>
                  </c:pt>
                  <c:pt idx="13">
                    <c:v>2.156675682619219E-2</c:v>
                  </c:pt>
                  <c:pt idx="14">
                    <c:v>2.156675682619219E-2</c:v>
                  </c:pt>
                  <c:pt idx="15">
                    <c:v>2.156675682619219E-2</c:v>
                  </c:pt>
                  <c:pt idx="16">
                    <c:v>2.156675682619219E-2</c:v>
                  </c:pt>
                  <c:pt idx="17">
                    <c:v>2.156675682619219E-2</c:v>
                  </c:pt>
                  <c:pt idx="18">
                    <c:v>2.156675682619219E-2</c:v>
                  </c:pt>
                  <c:pt idx="19">
                    <c:v>2.156675682619219E-2</c:v>
                  </c:pt>
                  <c:pt idx="20">
                    <c:v>2.156675682619219E-2</c:v>
                  </c:pt>
                  <c:pt idx="21">
                    <c:v>2.156675682619219E-2</c:v>
                  </c:pt>
                  <c:pt idx="22">
                    <c:v>2.156675682619219E-2</c:v>
                  </c:pt>
                  <c:pt idx="23">
                    <c:v>2.156675682619219E-2</c:v>
                  </c:pt>
                  <c:pt idx="24">
                    <c:v>2.156675682619219E-2</c:v>
                  </c:pt>
                  <c:pt idx="25">
                    <c:v>2.156675682619219E-2</c:v>
                  </c:pt>
                  <c:pt idx="26">
                    <c:v>2.156675682619219E-2</c:v>
                  </c:pt>
                  <c:pt idx="27">
                    <c:v>2.156675682619219E-2</c:v>
                  </c:pt>
                  <c:pt idx="28">
                    <c:v>2.156675682619219E-2</c:v>
                  </c:pt>
                  <c:pt idx="29">
                    <c:v>2.156675682619219E-2</c:v>
                  </c:pt>
                  <c:pt idx="30">
                    <c:v>2.156675682619219E-2</c:v>
                  </c:pt>
                  <c:pt idx="31">
                    <c:v>2.156675682619219E-2</c:v>
                  </c:pt>
                  <c:pt idx="32">
                    <c:v>2.156675682619219E-2</c:v>
                  </c:pt>
                  <c:pt idx="33">
                    <c:v>2.156675682619219E-2</c:v>
                  </c:pt>
                  <c:pt idx="34">
                    <c:v>2.156675682619219E-2</c:v>
                  </c:pt>
                  <c:pt idx="35">
                    <c:v>2.156675682619219E-2</c:v>
                  </c:pt>
                  <c:pt idx="36">
                    <c:v>2.156675682619219E-2</c:v>
                  </c:pt>
                  <c:pt idx="37">
                    <c:v>2.156675682619219E-2</c:v>
                  </c:pt>
                  <c:pt idx="38">
                    <c:v>2.156675682619219E-2</c:v>
                  </c:pt>
                  <c:pt idx="39">
                    <c:v>2.156675682619219E-2</c:v>
                  </c:pt>
                  <c:pt idx="40">
                    <c:v>2.156675682619219E-2</c:v>
                  </c:pt>
                  <c:pt idx="41">
                    <c:v>2.156675682619219E-2</c:v>
                  </c:pt>
                  <c:pt idx="42">
                    <c:v>2.156675682619219E-2</c:v>
                  </c:pt>
                  <c:pt idx="43">
                    <c:v>2.156675682619219E-2</c:v>
                  </c:pt>
                  <c:pt idx="44">
                    <c:v>2.156675682619219E-2</c:v>
                  </c:pt>
                  <c:pt idx="45">
                    <c:v>2.156675682619219E-2</c:v>
                  </c:pt>
                  <c:pt idx="46">
                    <c:v>2.156675682619219E-2</c:v>
                  </c:pt>
                  <c:pt idx="47">
                    <c:v>2.156675682619219E-2</c:v>
                  </c:pt>
                  <c:pt idx="48">
                    <c:v>2.156675682619219E-2</c:v>
                  </c:pt>
                  <c:pt idx="49">
                    <c:v>2.156675682619219E-2</c:v>
                  </c:pt>
                  <c:pt idx="50">
                    <c:v>2.156675682619219E-2</c:v>
                  </c:pt>
                  <c:pt idx="51">
                    <c:v>2.156675682619219E-2</c:v>
                  </c:pt>
                  <c:pt idx="52">
                    <c:v>2.156675682619219E-2</c:v>
                  </c:pt>
                  <c:pt idx="53">
                    <c:v>2.156675682619219E-2</c:v>
                  </c:pt>
                  <c:pt idx="54">
                    <c:v>2.156675682619219E-2</c:v>
                  </c:pt>
                  <c:pt idx="55">
                    <c:v>2.156675682619219E-2</c:v>
                  </c:pt>
                  <c:pt idx="56">
                    <c:v>2.156675682619219E-2</c:v>
                  </c:pt>
                  <c:pt idx="57">
                    <c:v>2.156675682619219E-2</c:v>
                  </c:pt>
                  <c:pt idx="58">
                    <c:v>2.156675682619219E-2</c:v>
                  </c:pt>
                  <c:pt idx="59">
                    <c:v>2.156675682619219E-2</c:v>
                  </c:pt>
                  <c:pt idx="60">
                    <c:v>2.156675682619219E-2</c:v>
                  </c:pt>
                  <c:pt idx="61">
                    <c:v>2.156675682619219E-2</c:v>
                  </c:pt>
                  <c:pt idx="62">
                    <c:v>2.156675682619219E-2</c:v>
                  </c:pt>
                  <c:pt idx="63">
                    <c:v>2.156675682619219E-2</c:v>
                  </c:pt>
                  <c:pt idx="64">
                    <c:v>2.156675682619219E-2</c:v>
                  </c:pt>
                  <c:pt idx="65">
                    <c:v>2.156675682619219E-2</c:v>
                  </c:pt>
                  <c:pt idx="66">
                    <c:v>2.156675682619219E-2</c:v>
                  </c:pt>
                  <c:pt idx="67">
                    <c:v>2.156675682619219E-2</c:v>
                  </c:pt>
                  <c:pt idx="68">
                    <c:v>2.156675682619219E-2</c:v>
                  </c:pt>
                  <c:pt idx="69">
                    <c:v>2.156675682619219E-2</c:v>
                  </c:pt>
                  <c:pt idx="70">
                    <c:v>2.156675682619219E-2</c:v>
                  </c:pt>
                  <c:pt idx="71">
                    <c:v>2.156675682619219E-2</c:v>
                  </c:pt>
                  <c:pt idx="72">
                    <c:v>7.120565286548268E-2</c:v>
                  </c:pt>
                  <c:pt idx="73">
                    <c:v>0.15174511524263171</c:v>
                  </c:pt>
                  <c:pt idx="74">
                    <c:v>0.14927024150848123</c:v>
                  </c:pt>
                  <c:pt idx="75">
                    <c:v>6.2932503525581669E-3</c:v>
                  </c:pt>
                  <c:pt idx="76">
                    <c:v>0.10161124445650872</c:v>
                  </c:pt>
                  <c:pt idx="77">
                    <c:v>0.2922472326643995</c:v>
                  </c:pt>
                  <c:pt idx="78">
                    <c:v>0.14927024150848123</c:v>
                  </c:pt>
                  <c:pt idx="79">
                    <c:v>3.6062445840505243E-3</c:v>
                  </c:pt>
                  <c:pt idx="80">
                    <c:v>9.6661496988199355E-2</c:v>
                  </c:pt>
                  <c:pt idx="81">
                    <c:v>0.23963848814412297</c:v>
                  </c:pt>
                  <c:pt idx="82">
                    <c:v>9.9136370722354025E-2</c:v>
                  </c:pt>
                  <c:pt idx="83">
                    <c:v>0.14432049404017222</c:v>
                  </c:pt>
                  <c:pt idx="84">
                    <c:v>0.21998091962713229</c:v>
                  </c:pt>
                  <c:pt idx="85">
                    <c:v>3.1678383797158864E-2</c:v>
                  </c:pt>
                  <c:pt idx="86">
                    <c:v>6.6185194719062354E-2</c:v>
                  </c:pt>
                  <c:pt idx="87">
                    <c:v>7.6862507114976941E-2</c:v>
                  </c:pt>
                  <c:pt idx="88">
                    <c:v>3.4153257531308524E-2</c:v>
                  </c:pt>
                  <c:pt idx="89">
                    <c:v>0.14679536777432611</c:v>
                  </c:pt>
                  <c:pt idx="90">
                    <c:v>6.371032098490767E-2</c:v>
                  </c:pt>
                  <c:pt idx="91">
                    <c:v>8.4216417639314964E-2</c:v>
                  </c:pt>
                  <c:pt idx="92">
                    <c:v>3.9032294321496894E-2</c:v>
                  </c:pt>
                  <c:pt idx="93">
                    <c:v>1.8526197667089586E-2</c:v>
                  </c:pt>
                  <c:pt idx="94">
                    <c:v>7.6862507114976941E-2</c:v>
                  </c:pt>
                  <c:pt idx="95">
                    <c:v>6.6185194719062354E-2</c:v>
                  </c:pt>
                  <c:pt idx="96">
                    <c:v>1.8526197667089586E-2</c:v>
                  </c:pt>
                  <c:pt idx="97">
                    <c:v>1.8526197667089586E-2</c:v>
                  </c:pt>
                  <c:pt idx="98">
                    <c:v>1.8526197667089586E-2</c:v>
                  </c:pt>
                  <c:pt idx="99">
                    <c:v>6.6185194719062354E-2</c:v>
                  </c:pt>
                  <c:pt idx="100">
                    <c:v>6.6185194719062354E-2</c:v>
                  </c:pt>
                  <c:pt idx="101">
                    <c:v>1.8526197667089586E-2</c:v>
                  </c:pt>
                  <c:pt idx="102">
                    <c:v>2.920351006300418E-2</c:v>
                  </c:pt>
                  <c:pt idx="103">
                    <c:v>2.920351006300418E-2</c:v>
                  </c:pt>
                  <c:pt idx="104">
                    <c:v>6.873077913133302E-2</c:v>
                  </c:pt>
                  <c:pt idx="105">
                    <c:v>6.6185194719062354E-2</c:v>
                  </c:pt>
                  <c:pt idx="106">
                    <c:v>6.6185194719062354E-2</c:v>
                  </c:pt>
                  <c:pt idx="107">
                    <c:v>1.8526197667089586E-2</c:v>
                  </c:pt>
                  <c:pt idx="108">
                    <c:v>6.6185194719062354E-2</c:v>
                  </c:pt>
                  <c:pt idx="109">
                    <c:v>6.873077913133302E-2</c:v>
                  </c:pt>
                  <c:pt idx="110">
                    <c:v>3.3375440072007649E-2</c:v>
                  </c:pt>
                  <c:pt idx="111">
                    <c:v>8.6125605948521741E-2</c:v>
                  </c:pt>
                  <c:pt idx="112">
                    <c:v>9.1075353416826085E-2</c:v>
                  </c:pt>
                  <c:pt idx="113">
                    <c:v>3.8395898218427968E-2</c:v>
                  </c:pt>
                  <c:pt idx="114">
                    <c:v>8.3650732214367057E-2</c:v>
                  </c:pt>
                  <c:pt idx="115">
                    <c:v>7.3680526599637364E-2</c:v>
                  </c:pt>
                  <c:pt idx="116">
                    <c:v>7.6155400333792048E-2</c:v>
                  </c:pt>
                  <c:pt idx="117">
                    <c:v>6.6185194719062354E-2</c:v>
                  </c:pt>
                  <c:pt idx="118">
                    <c:v>6.6185194719062354E-2</c:v>
                  </c:pt>
                  <c:pt idx="119">
                    <c:v>6.6185194719062354E-2</c:v>
                  </c:pt>
                  <c:pt idx="120">
                    <c:v>1.8526197667089586E-2</c:v>
                  </c:pt>
                  <c:pt idx="121">
                    <c:v>7.1205652865487704E-2</c:v>
                  </c:pt>
                  <c:pt idx="122">
                    <c:v>7.6155400333792048E-2</c:v>
                  </c:pt>
                  <c:pt idx="123">
                    <c:v>8.6125605948521741E-2</c:v>
                  </c:pt>
                  <c:pt idx="124">
                    <c:v>8.1105147802096392E-2</c:v>
                  </c:pt>
                  <c:pt idx="125">
                    <c:v>7.1205652865487704E-2</c:v>
                  </c:pt>
                  <c:pt idx="126">
                    <c:v>6.873077913133302E-2</c:v>
                  </c:pt>
                  <c:pt idx="127">
                    <c:v>7.1205652865487704E-2</c:v>
                  </c:pt>
                  <c:pt idx="128">
                    <c:v>8.3650732214367057E-2</c:v>
                  </c:pt>
                  <c:pt idx="129">
                    <c:v>9.1075353416826085E-2</c:v>
                  </c:pt>
                  <c:pt idx="130">
                    <c:v>9.3550227150980769E-2</c:v>
                  </c:pt>
                  <c:pt idx="131">
                    <c:v>0.1529471967706475</c:v>
                  </c:pt>
                  <c:pt idx="132">
                    <c:v>0.26728636328851496</c:v>
                  </c:pt>
                  <c:pt idx="133">
                    <c:v>0.21227345571219891</c:v>
                  </c:pt>
                  <c:pt idx="134">
                    <c:v>0.26728636328851496</c:v>
                  </c:pt>
                  <c:pt idx="135">
                    <c:v>0.22471853506108341</c:v>
                  </c:pt>
                  <c:pt idx="136">
                    <c:v>0.26976123702266919</c:v>
                  </c:pt>
                  <c:pt idx="137">
                    <c:v>7.5236161518249162E-2</c:v>
                  </c:pt>
                  <c:pt idx="138">
                    <c:v>0.16991775951912594</c:v>
                  </c:pt>
                  <c:pt idx="139">
                    <c:v>0.22966828252938784</c:v>
                  </c:pt>
                  <c:pt idx="140">
                    <c:v>0.17762522343405895</c:v>
                  </c:pt>
                  <c:pt idx="141">
                    <c:v>0.21545543622753843</c:v>
                  </c:pt>
                  <c:pt idx="142">
                    <c:v>7.0639967440534759E-2</c:v>
                  </c:pt>
                  <c:pt idx="143">
                    <c:v>0.13279465350683062</c:v>
                  </c:pt>
                  <c:pt idx="144">
                    <c:v>0.22040518369584378</c:v>
                  </c:pt>
                  <c:pt idx="145">
                    <c:v>0.20605091603775746</c:v>
                  </c:pt>
                  <c:pt idx="146">
                    <c:v>0.11122789668064345</c:v>
                  </c:pt>
                  <c:pt idx="147">
                    <c:v>0.15867476169825875</c:v>
                  </c:pt>
                  <c:pt idx="148">
                    <c:v>6.3851742341144643E-2</c:v>
                  </c:pt>
                  <c:pt idx="149">
                    <c:v>6.6185194719062354E-2</c:v>
                  </c:pt>
                  <c:pt idx="150">
                    <c:v>6.8872200487569993E-2</c:v>
                  </c:pt>
                  <c:pt idx="151">
                    <c:v>0.11377348109291412</c:v>
                  </c:pt>
                  <c:pt idx="152">
                    <c:v>6.3851742341144643E-2</c:v>
                  </c:pt>
                  <c:pt idx="153">
                    <c:v>6.3851742341144643E-2</c:v>
                  </c:pt>
                  <c:pt idx="154">
                    <c:v>6.3851742341144643E-2</c:v>
                  </c:pt>
                  <c:pt idx="155">
                    <c:v>0.15902831508885321</c:v>
                  </c:pt>
                  <c:pt idx="156">
                    <c:v>0.11122789668064345</c:v>
                  </c:pt>
                  <c:pt idx="157">
                    <c:v>6.6397326753415309E-2</c:v>
                  </c:pt>
                  <c:pt idx="158">
                    <c:v>0.11872322856121846</c:v>
                  </c:pt>
                  <c:pt idx="159">
                    <c:v>0.16411948391339909</c:v>
                  </c:pt>
                  <c:pt idx="160">
                    <c:v>0.19671710652609692</c:v>
                  </c:pt>
                  <c:pt idx="161">
                    <c:v>4.4830569927228142E-2</c:v>
                  </c:pt>
                  <c:pt idx="162">
                    <c:v>0.11462200923034102</c:v>
                  </c:pt>
                  <c:pt idx="163">
                    <c:v>0.17649385258416281</c:v>
                  </c:pt>
                  <c:pt idx="164">
                    <c:v>0.11957175669864537</c:v>
                  </c:pt>
                  <c:pt idx="165">
                    <c:v>0.11716759364261169</c:v>
                  </c:pt>
                  <c:pt idx="166">
                    <c:v>6.4983113191040484E-2</c:v>
                  </c:pt>
                  <c:pt idx="167">
                    <c:v>0.1124299782086603</c:v>
                  </c:pt>
                  <c:pt idx="168">
                    <c:v>0.11483414126469398</c:v>
                  </c:pt>
                  <c:pt idx="169">
                    <c:v>0.1124299782086603</c:v>
                  </c:pt>
                  <c:pt idx="170">
                    <c:v>6.25082394568858E-2</c:v>
                  </c:pt>
                  <c:pt idx="171">
                    <c:v>0.11278353159925024</c:v>
                  </c:pt>
                  <c:pt idx="172">
                    <c:v>5.2538033842156107E-2</c:v>
                  </c:pt>
                  <c:pt idx="173">
                    <c:v>5.7487781310465481E-2</c:v>
                  </c:pt>
                  <c:pt idx="174">
                    <c:v>9.496444071335057E-2</c:v>
                  </c:pt>
                  <c:pt idx="175">
                    <c:v>8.7822662223365502E-2</c:v>
                  </c:pt>
                  <c:pt idx="176">
                    <c:v>3.288046532517571E-2</c:v>
                  </c:pt>
                  <c:pt idx="177">
                    <c:v>7.7923167286756814E-2</c:v>
                  </c:pt>
                  <c:pt idx="178">
                    <c:v>0.17154410511585858</c:v>
                  </c:pt>
                  <c:pt idx="179">
                    <c:v>0.26664996718544598</c:v>
                  </c:pt>
                  <c:pt idx="180">
                    <c:v>0.18306994564919996</c:v>
                  </c:pt>
                  <c:pt idx="181">
                    <c:v>0.30285383438219826</c:v>
                  </c:pt>
                  <c:pt idx="182">
                    <c:v>0.20732370824389504</c:v>
                  </c:pt>
                  <c:pt idx="183">
                    <c:v>0.15711912677965145</c:v>
                  </c:pt>
                  <c:pt idx="184">
                    <c:v>0.12890556621030613</c:v>
                  </c:pt>
                  <c:pt idx="185">
                    <c:v>8.1458701192691357E-2</c:v>
                  </c:pt>
                  <c:pt idx="186">
                    <c:v>6.710443353460524E-2</c:v>
                  </c:pt>
                  <c:pt idx="187">
                    <c:v>6.710443353460524E-2</c:v>
                  </c:pt>
                  <c:pt idx="188">
                    <c:v>0.10748023074035595</c:v>
                  </c:pt>
                  <c:pt idx="189">
                    <c:v>0.11462200923034102</c:v>
                  </c:pt>
                  <c:pt idx="190">
                    <c:v>5.755849198858648E-2</c:v>
                  </c:pt>
                  <c:pt idx="191">
                    <c:v>0.15733125881400944</c:v>
                  </c:pt>
                  <c:pt idx="192">
                    <c:v>0.10507606768432226</c:v>
                  </c:pt>
                  <c:pt idx="193">
                    <c:v>6.4770981156687529E-2</c:v>
                  </c:pt>
                  <c:pt idx="194">
                    <c:v>0.13908790385939382</c:v>
                  </c:pt>
                  <c:pt idx="195">
                    <c:v>0.25505341597398934</c:v>
                  </c:pt>
                  <c:pt idx="196">
                    <c:v>0.25710402563942708</c:v>
                  </c:pt>
                  <c:pt idx="197">
                    <c:v>0.20965716062181297</c:v>
                  </c:pt>
                  <c:pt idx="198">
                    <c:v>0.20965716062181297</c:v>
                  </c:pt>
                  <c:pt idx="199">
                    <c:v>0.21206132367784594</c:v>
                  </c:pt>
                  <c:pt idx="200">
                    <c:v>0.20965716062181297</c:v>
                  </c:pt>
                  <c:pt idx="201">
                    <c:v>0.21439477605576321</c:v>
                  </c:pt>
                  <c:pt idx="202">
                    <c:v>0.16928136341605685</c:v>
                  </c:pt>
                  <c:pt idx="203">
                    <c:v>0.16687720036002315</c:v>
                  </c:pt>
                  <c:pt idx="204">
                    <c:v>0.16687720036002315</c:v>
                  </c:pt>
                  <c:pt idx="205">
                    <c:v>0.16687720036002315</c:v>
                  </c:pt>
                  <c:pt idx="206">
                    <c:v>0.88360063377070563</c:v>
                  </c:pt>
                  <c:pt idx="207">
                    <c:v>0.76678659351868883</c:v>
                  </c:pt>
                  <c:pt idx="208">
                    <c:v>0.38537319574666934</c:v>
                  </c:pt>
                  <c:pt idx="209">
                    <c:v>0.34556308396586122</c:v>
                  </c:pt>
                  <c:pt idx="210">
                    <c:v>0.54086597692958582</c:v>
                  </c:pt>
                  <c:pt idx="211">
                    <c:v>0.65704362107853453</c:v>
                  </c:pt>
                  <c:pt idx="212">
                    <c:v>1.1022380505135885</c:v>
                  </c:pt>
                  <c:pt idx="213">
                    <c:v>1.1057735844195233</c:v>
                  </c:pt>
                  <c:pt idx="214">
                    <c:v>1.6250020938448042</c:v>
                  </c:pt>
                  <c:pt idx="215">
                    <c:v>1.0132133067621998</c:v>
                  </c:pt>
                  <c:pt idx="216">
                    <c:v>1.103369421363489</c:v>
                  </c:pt>
                  <c:pt idx="217">
                    <c:v>0.78396928830152446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'Appendix B'!$BQ$3:$BQ$220</c:f>
              <c:numCache>
                <c:formatCode>General</c:formatCode>
                <c:ptCount val="218"/>
                <c:pt idx="0">
                  <c:v>0.88954683600798212</c:v>
                </c:pt>
                <c:pt idx="1">
                  <c:v>0.89033540941063594</c:v>
                </c:pt>
                <c:pt idx="2">
                  <c:v>0.89118563759572655</c:v>
                </c:pt>
                <c:pt idx="3">
                  <c:v>0.89163301623796642</c:v>
                </c:pt>
                <c:pt idx="4">
                  <c:v>0.89277409725400636</c:v>
                </c:pt>
                <c:pt idx="5">
                  <c:v>0.89366135983502548</c:v>
                </c:pt>
                <c:pt idx="6">
                  <c:v>0.89459126013062873</c:v>
                </c:pt>
                <c:pt idx="7">
                  <c:v>0.89536948211568501</c:v>
                </c:pt>
                <c:pt idx="8">
                  <c:v>0.89615533992693419</c:v>
                </c:pt>
                <c:pt idx="9">
                  <c:v>0.89699667040762565</c:v>
                </c:pt>
                <c:pt idx="10">
                  <c:v>0.89762223937409957</c:v>
                </c:pt>
                <c:pt idx="11">
                  <c:v>0.8985967416302465</c:v>
                </c:pt>
                <c:pt idx="12">
                  <c:v>0.89920362657793418</c:v>
                </c:pt>
                <c:pt idx="13">
                  <c:v>0.89972090436365226</c:v>
                </c:pt>
                <c:pt idx="14">
                  <c:v>0.9004395968337312</c:v>
                </c:pt>
                <c:pt idx="15">
                  <c:v>0.9009305299273489</c:v>
                </c:pt>
                <c:pt idx="16">
                  <c:v>0.90161100973288943</c:v>
                </c:pt>
                <c:pt idx="17">
                  <c:v>0.90243736378153283</c:v>
                </c:pt>
                <c:pt idx="18">
                  <c:v>0.90302235418190158</c:v>
                </c:pt>
                <c:pt idx="19">
                  <c:v>0.90380719469402415</c:v>
                </c:pt>
                <c:pt idx="20">
                  <c:v>0.90459536980291932</c:v>
                </c:pt>
                <c:pt idx="21">
                  <c:v>0.90513815593105718</c:v>
                </c:pt>
                <c:pt idx="22">
                  <c:v>0.90585913865870471</c:v>
                </c:pt>
                <c:pt idx="23">
                  <c:v>0.90673171986623402</c:v>
                </c:pt>
                <c:pt idx="24">
                  <c:v>0.90718370828437978</c:v>
                </c:pt>
                <c:pt idx="25">
                  <c:v>0.90757327484161543</c:v>
                </c:pt>
                <c:pt idx="26">
                  <c:v>0.9080821398320118</c:v>
                </c:pt>
                <c:pt idx="27">
                  <c:v>0.90868599455500165</c:v>
                </c:pt>
                <c:pt idx="28">
                  <c:v>0.90956674701654239</c:v>
                </c:pt>
                <c:pt idx="29">
                  <c:v>0.91032225300265424</c:v>
                </c:pt>
                <c:pt idx="30">
                  <c:v>0.91105265824844373</c:v>
                </c:pt>
                <c:pt idx="31">
                  <c:v>0.91159006714766999</c:v>
                </c:pt>
                <c:pt idx="32">
                  <c:v>0.91232216191548143</c:v>
                </c:pt>
                <c:pt idx="33">
                  <c:v>0.9129275458349102</c:v>
                </c:pt>
                <c:pt idx="34">
                  <c:v>0.91326764784256054</c:v>
                </c:pt>
                <c:pt idx="35">
                  <c:v>0.91403972481204732</c:v>
                </c:pt>
                <c:pt idx="36">
                  <c:v>0.91467068874777935</c:v>
                </c:pt>
                <c:pt idx="37">
                  <c:v>0.91528388927314963</c:v>
                </c:pt>
                <c:pt idx="38">
                  <c:v>0.91586118350473722</c:v>
                </c:pt>
                <c:pt idx="39">
                  <c:v>0.91647839646428308</c:v>
                </c:pt>
                <c:pt idx="40">
                  <c:v>0.91712928373276714</c:v>
                </c:pt>
                <c:pt idx="41">
                  <c:v>0.91773995119149021</c:v>
                </c:pt>
                <c:pt idx="42">
                  <c:v>0.91852346387022998</c:v>
                </c:pt>
                <c:pt idx="43">
                  <c:v>0.91892574942682415</c:v>
                </c:pt>
                <c:pt idx="44">
                  <c:v>0.91950909267457259</c:v>
                </c:pt>
                <c:pt idx="45">
                  <c:v>0.92008326217529213</c:v>
                </c:pt>
                <c:pt idx="46">
                  <c:v>0.92088697979086098</c:v>
                </c:pt>
                <c:pt idx="47">
                  <c:v>0.92141367527050411</c:v>
                </c:pt>
                <c:pt idx="48">
                  <c:v>0.9220211416820856</c:v>
                </c:pt>
                <c:pt idx="49">
                  <c:v>0.92281501887006412</c:v>
                </c:pt>
                <c:pt idx="50">
                  <c:v>0.92365718862368063</c:v>
                </c:pt>
                <c:pt idx="51">
                  <c:v>0.92428784523792595</c:v>
                </c:pt>
                <c:pt idx="52">
                  <c:v>0.9248856207284718</c:v>
                </c:pt>
                <c:pt idx="53">
                  <c:v>0.92568192748819844</c:v>
                </c:pt>
                <c:pt idx="54">
                  <c:v>0.92620103817856492</c:v>
                </c:pt>
                <c:pt idx="55">
                  <c:v>0.92676129750252234</c:v>
                </c:pt>
                <c:pt idx="56">
                  <c:v>0.92746263647220717</c:v>
                </c:pt>
                <c:pt idx="57">
                  <c:v>0.92808352426516405</c:v>
                </c:pt>
                <c:pt idx="58">
                  <c:v>0.92868139496367796</c:v>
                </c:pt>
                <c:pt idx="59">
                  <c:v>0.92916541185101909</c:v>
                </c:pt>
                <c:pt idx="60">
                  <c:v>0.93023795278771826</c:v>
                </c:pt>
                <c:pt idx="61">
                  <c:v>0.93066268732854729</c:v>
                </c:pt>
                <c:pt idx="62">
                  <c:v>0.93107059772925327</c:v>
                </c:pt>
                <c:pt idx="63">
                  <c:v>0.93184922334184572</c:v>
                </c:pt>
                <c:pt idx="64">
                  <c:v>0.93245036118341051</c:v>
                </c:pt>
                <c:pt idx="65">
                  <c:v>0.93304923810358831</c:v>
                </c:pt>
                <c:pt idx="66">
                  <c:v>0.93347474075057613</c:v>
                </c:pt>
                <c:pt idx="67">
                  <c:v>0.93428768263566853</c:v>
                </c:pt>
                <c:pt idx="68">
                  <c:v>0.93497689111543558</c:v>
                </c:pt>
                <c:pt idx="69">
                  <c:v>0.93560933104638655</c:v>
                </c:pt>
                <c:pt idx="70">
                  <c:v>0.93615902351404978</c:v>
                </c:pt>
                <c:pt idx="71">
                  <c:v>0.93680547062570207</c:v>
                </c:pt>
                <c:pt idx="72">
                  <c:v>0.93758907861049023</c:v>
                </c:pt>
                <c:pt idx="73">
                  <c:v>0.93800746776916477</c:v>
                </c:pt>
                <c:pt idx="74">
                  <c:v>0.93881595325269362</c:v>
                </c:pt>
                <c:pt idx="75">
                  <c:v>0.93948793043986856</c:v>
                </c:pt>
                <c:pt idx="76">
                  <c:v>0.94011878220789413</c:v>
                </c:pt>
                <c:pt idx="77">
                  <c:v>0.94082245085535821</c:v>
                </c:pt>
                <c:pt idx="78">
                  <c:v>0.94135523402330201</c:v>
                </c:pt>
                <c:pt idx="79">
                  <c:v>0.94189763047694475</c:v>
                </c:pt>
                <c:pt idx="80">
                  <c:v>0.94255659914346746</c:v>
                </c:pt>
                <c:pt idx="81">
                  <c:v>0.94304256682001431</c:v>
                </c:pt>
                <c:pt idx="82">
                  <c:v>0.94377197408037505</c:v>
                </c:pt>
                <c:pt idx="83">
                  <c:v>0.94439295287421454</c:v>
                </c:pt>
                <c:pt idx="84">
                  <c:v>0.94534147704728078</c:v>
                </c:pt>
                <c:pt idx="85">
                  <c:v>0.94612601409339236</c:v>
                </c:pt>
                <c:pt idx="86">
                  <c:v>0.94662470370277507</c:v>
                </c:pt>
                <c:pt idx="87">
                  <c:v>0.94779644463762214</c:v>
                </c:pt>
                <c:pt idx="88">
                  <c:v>0.94837920235524087</c:v>
                </c:pt>
                <c:pt idx="89">
                  <c:v>0.94894810559816178</c:v>
                </c:pt>
                <c:pt idx="90">
                  <c:v>0.94929500618290463</c:v>
                </c:pt>
                <c:pt idx="91">
                  <c:v>0.95007369015430343</c:v>
                </c:pt>
                <c:pt idx="92">
                  <c:v>0.95078383828683921</c:v>
                </c:pt>
                <c:pt idx="93">
                  <c:v>0.95127759606118267</c:v>
                </c:pt>
                <c:pt idx="94">
                  <c:v>0.95206578971559475</c:v>
                </c:pt>
                <c:pt idx="95">
                  <c:v>0.95271903224671695</c:v>
                </c:pt>
                <c:pt idx="96">
                  <c:v>0.95330053030483719</c:v>
                </c:pt>
                <c:pt idx="97">
                  <c:v>0.95414613078103583</c:v>
                </c:pt>
                <c:pt idx="98">
                  <c:v>0.95467103415704357</c:v>
                </c:pt>
                <c:pt idx="99">
                  <c:v>0.95532287634622282</c:v>
                </c:pt>
                <c:pt idx="100">
                  <c:v>0.95623147614017168</c:v>
                </c:pt>
                <c:pt idx="101">
                  <c:v>0.9567474055244285</c:v>
                </c:pt>
                <c:pt idx="102">
                  <c:v>0.95747046192815444</c:v>
                </c:pt>
                <c:pt idx="103">
                  <c:v>0.9582056395389752</c:v>
                </c:pt>
                <c:pt idx="104">
                  <c:v>0.95889801692270504</c:v>
                </c:pt>
                <c:pt idx="105">
                  <c:v>0.95952760469106091</c:v>
                </c:pt>
                <c:pt idx="106">
                  <c:v>0.96012595068847673</c:v>
                </c:pt>
                <c:pt idx="107">
                  <c:v>0.96088889313190151</c:v>
                </c:pt>
                <c:pt idx="108">
                  <c:v>0.96145577497719237</c:v>
                </c:pt>
                <c:pt idx="109">
                  <c:v>0.96193439708547079</c:v>
                </c:pt>
                <c:pt idx="110">
                  <c:v>0.96270221167711068</c:v>
                </c:pt>
                <c:pt idx="111">
                  <c:v>0.96356969650888669</c:v>
                </c:pt>
                <c:pt idx="112">
                  <c:v>0.96408557465287492</c:v>
                </c:pt>
                <c:pt idx="113">
                  <c:v>0.96484659542456597</c:v>
                </c:pt>
                <c:pt idx="114">
                  <c:v>0.96527370375625987</c:v>
                </c:pt>
                <c:pt idx="115">
                  <c:v>0.96591572465340159</c:v>
                </c:pt>
                <c:pt idx="116">
                  <c:v>0.9665472566635317</c:v>
                </c:pt>
                <c:pt idx="117">
                  <c:v>0.9672614739736729</c:v>
                </c:pt>
                <c:pt idx="118">
                  <c:v>0.96762554824680869</c:v>
                </c:pt>
                <c:pt idx="119">
                  <c:v>0.96830968033115616</c:v>
                </c:pt>
                <c:pt idx="120">
                  <c:v>0.96884591565555178</c:v>
                </c:pt>
                <c:pt idx="121">
                  <c:v>0.96940690685956277</c:v>
                </c:pt>
                <c:pt idx="122">
                  <c:v>0.97044418541436273</c:v>
                </c:pt>
                <c:pt idx="123">
                  <c:v>0.97118242302255609</c:v>
                </c:pt>
                <c:pt idx="124">
                  <c:v>0.9718821295415454</c:v>
                </c:pt>
                <c:pt idx="125">
                  <c:v>0.97275373890854533</c:v>
                </c:pt>
                <c:pt idx="126">
                  <c:v>0.97336211716194021</c:v>
                </c:pt>
                <c:pt idx="127">
                  <c:v>0.97397227273894171</c:v>
                </c:pt>
                <c:pt idx="128">
                  <c:v>0.9744741576043795</c:v>
                </c:pt>
                <c:pt idx="129">
                  <c:v>0.97516762508936794</c:v>
                </c:pt>
                <c:pt idx="130">
                  <c:v>0.97542675996446215</c:v>
                </c:pt>
                <c:pt idx="131">
                  <c:v>0.97636764252866093</c:v>
                </c:pt>
                <c:pt idx="132">
                  <c:v>0.97682221812601133</c:v>
                </c:pt>
                <c:pt idx="133">
                  <c:v>0.97765902805584048</c:v>
                </c:pt>
                <c:pt idx="134">
                  <c:v>0.97819821074350477</c:v>
                </c:pt>
                <c:pt idx="135">
                  <c:v>0.97895105196411292</c:v>
                </c:pt>
                <c:pt idx="136">
                  <c:v>0.97978317396164838</c:v>
                </c:pt>
                <c:pt idx="137">
                  <c:v>0.98031901554295875</c:v>
                </c:pt>
                <c:pt idx="138">
                  <c:v>0.98096277798858256</c:v>
                </c:pt>
                <c:pt idx="139">
                  <c:v>0.98188555260160904</c:v>
                </c:pt>
                <c:pt idx="140">
                  <c:v>0.982398343275797</c:v>
                </c:pt>
                <c:pt idx="141">
                  <c:v>0.98306281633756443</c:v>
                </c:pt>
                <c:pt idx="142">
                  <c:v>0.98386594009022743</c:v>
                </c:pt>
                <c:pt idx="143">
                  <c:v>0.98447952000871641</c:v>
                </c:pt>
                <c:pt idx="144">
                  <c:v>0.98482256647561728</c:v>
                </c:pt>
                <c:pt idx="145">
                  <c:v>0.98556710838520178</c:v>
                </c:pt>
                <c:pt idx="146">
                  <c:v>0.98603827777320396</c:v>
                </c:pt>
                <c:pt idx="147">
                  <c:v>0.98675887965341402</c:v>
                </c:pt>
                <c:pt idx="148">
                  <c:v>0.98797058969113993</c:v>
                </c:pt>
                <c:pt idx="149">
                  <c:v>0.98827483468058497</c:v>
                </c:pt>
                <c:pt idx="150">
                  <c:v>0.9889304146248894</c:v>
                </c:pt>
                <c:pt idx="151">
                  <c:v>0.98959157475199833</c:v>
                </c:pt>
                <c:pt idx="152">
                  <c:v>0.99007305266702872</c:v>
                </c:pt>
                <c:pt idx="153">
                  <c:v>0.9909831385469885</c:v>
                </c:pt>
                <c:pt idx="154">
                  <c:v>0.99161715285657337</c:v>
                </c:pt>
                <c:pt idx="155">
                  <c:v>0.9922387143197966</c:v>
                </c:pt>
                <c:pt idx="156">
                  <c:v>0.99282700826370252</c:v>
                </c:pt>
                <c:pt idx="157">
                  <c:v>0.9939364851186383</c:v>
                </c:pt>
                <c:pt idx="158">
                  <c:v>0.99431545144026479</c:v>
                </c:pt>
                <c:pt idx="159">
                  <c:v>0.99495351983477964</c:v>
                </c:pt>
                <c:pt idx="160">
                  <c:v>0.99545492359778387</c:v>
                </c:pt>
                <c:pt idx="161">
                  <c:v>0.99614680005391054</c:v>
                </c:pt>
                <c:pt idx="162">
                  <c:v>0.99678223554184897</c:v>
                </c:pt>
                <c:pt idx="163">
                  <c:v>0.99734521315623392</c:v>
                </c:pt>
                <c:pt idx="164">
                  <c:v>0.99816420651980087</c:v>
                </c:pt>
                <c:pt idx="165">
                  <c:v>0.99885635227384284</c:v>
                </c:pt>
                <c:pt idx="166">
                  <c:v>0.99946667437319126</c:v>
                </c:pt>
                <c:pt idx="167">
                  <c:v>1.0002479362402337</c:v>
                </c:pt>
                <c:pt idx="168">
                  <c:v>1.0008721165954539</c:v>
                </c:pt>
                <c:pt idx="169">
                  <c:v>1.0016078005855271</c:v>
                </c:pt>
                <c:pt idx="170">
                  <c:v>1.0022728534016143</c:v>
                </c:pt>
                <c:pt idx="171">
                  <c:v>1.0029749184714207</c:v>
                </c:pt>
                <c:pt idx="172">
                  <c:v>1.0036996747407172</c:v>
                </c:pt>
                <c:pt idx="173">
                  <c:v>1.004267309103662</c:v>
                </c:pt>
                <c:pt idx="174">
                  <c:v>1.0049990469778691</c:v>
                </c:pt>
                <c:pt idx="175">
                  <c:v>1.0055918617688251</c:v>
                </c:pt>
                <c:pt idx="176">
                  <c:v>1.0062563928388673</c:v>
                </c:pt>
                <c:pt idx="177">
                  <c:v>1.0067823109795802</c:v>
                </c:pt>
                <c:pt idx="178">
                  <c:v>1.0074736419543531</c:v>
                </c:pt>
                <c:pt idx="179">
                  <c:v>1.0082753553156694</c:v>
                </c:pt>
                <c:pt idx="180">
                  <c:v>1.0091321898179713</c:v>
                </c:pt>
                <c:pt idx="181">
                  <c:v>1.0095809402670666</c:v>
                </c:pt>
                <c:pt idx="182">
                  <c:v>1.0105290322183804</c:v>
                </c:pt>
                <c:pt idx="183">
                  <c:v>1.0110981677270692</c:v>
                </c:pt>
                <c:pt idx="184">
                  <c:v>1.0117780070990869</c:v>
                </c:pt>
                <c:pt idx="185">
                  <c:v>1.0125145849405337</c:v>
                </c:pt>
                <c:pt idx="186">
                  <c:v>1.0130918290760933</c:v>
                </c:pt>
                <c:pt idx="187">
                  <c:v>1.013980809617717</c:v>
                </c:pt>
                <c:pt idx="188">
                  <c:v>1.0148917140300679</c:v>
                </c:pt>
                <c:pt idx="189">
                  <c:v>1.0155309794121323</c:v>
                </c:pt>
                <c:pt idx="190">
                  <c:v>1.0160204309849803</c:v>
                </c:pt>
                <c:pt idx="191">
                  <c:v>1.0167830097663231</c:v>
                </c:pt>
                <c:pt idx="192">
                  <c:v>1.0174472286151335</c:v>
                </c:pt>
                <c:pt idx="193">
                  <c:v>1.0180344009148223</c:v>
                </c:pt>
                <c:pt idx="194">
                  <c:v>1.018801019318794</c:v>
                </c:pt>
                <c:pt idx="195">
                  <c:v>1.0193397230696282</c:v>
                </c:pt>
                <c:pt idx="196">
                  <c:v>1.0201950007763927</c:v>
                </c:pt>
                <c:pt idx="197">
                  <c:v>1.0211579780603008</c:v>
                </c:pt>
                <c:pt idx="198">
                  <c:v>1.0218468503337319</c:v>
                </c:pt>
                <c:pt idx="199">
                  <c:v>1.0225642997863404</c:v>
                </c:pt>
                <c:pt idx="200">
                  <c:v>1.0229862334954327</c:v>
                </c:pt>
                <c:pt idx="201">
                  <c:v>1.0235892224251562</c:v>
                </c:pt>
                <c:pt idx="202">
                  <c:v>1.0243294459119117</c:v>
                </c:pt>
                <c:pt idx="203">
                  <c:v>1.0251221172818401</c:v>
                </c:pt>
                <c:pt idx="204">
                  <c:v>1.0260835484789819</c:v>
                </c:pt>
                <c:pt idx="205">
                  <c:v>1.0266492979012469</c:v>
                </c:pt>
                <c:pt idx="206">
                  <c:v>1.0273522166607458</c:v>
                </c:pt>
                <c:pt idx="207">
                  <c:v>1.027957621490533</c:v>
                </c:pt>
                <c:pt idx="208">
                  <c:v>1.029221698236974</c:v>
                </c:pt>
                <c:pt idx="209">
                  <c:v>1.0298908703483634</c:v>
                </c:pt>
                <c:pt idx="210">
                  <c:v>1.0304262778171236</c:v>
                </c:pt>
                <c:pt idx="211">
                  <c:v>1.0309565578730155</c:v>
                </c:pt>
                <c:pt idx="212">
                  <c:v>1.031425237802357</c:v>
                </c:pt>
                <c:pt idx="213">
                  <c:v>1.0316591141087377</c:v>
                </c:pt>
                <c:pt idx="214">
                  <c:v>1.032241146972519</c:v>
                </c:pt>
                <c:pt idx="215">
                  <c:v>1.0325226613791032</c:v>
                </c:pt>
                <c:pt idx="216">
                  <c:v>1.0328365821673042</c:v>
                </c:pt>
                <c:pt idx="217">
                  <c:v>1.0332115407995723</c:v>
                </c:pt>
              </c:numCache>
            </c:numRef>
          </c:xVal>
          <c:yVal>
            <c:numRef>
              <c:f>'Appendix B'!$BR$3:$BR$220</c:f>
              <c:numCache>
                <c:formatCode>General</c:formatCode>
                <c:ptCount val="218"/>
                <c:pt idx="0">
                  <c:v>1.0409500000000023</c:v>
                </c:pt>
                <c:pt idx="1">
                  <c:v>1.0409500000000023</c:v>
                </c:pt>
                <c:pt idx="2">
                  <c:v>1.0409500000000023</c:v>
                </c:pt>
                <c:pt idx="3">
                  <c:v>1.0409500000000023</c:v>
                </c:pt>
                <c:pt idx="4">
                  <c:v>1.0409500000000023</c:v>
                </c:pt>
                <c:pt idx="5">
                  <c:v>1.0409500000000023</c:v>
                </c:pt>
                <c:pt idx="6">
                  <c:v>1.0409500000000023</c:v>
                </c:pt>
                <c:pt idx="7">
                  <c:v>1.0409500000000023</c:v>
                </c:pt>
                <c:pt idx="8">
                  <c:v>1.0409500000000023</c:v>
                </c:pt>
                <c:pt idx="9">
                  <c:v>1.0409500000000023</c:v>
                </c:pt>
                <c:pt idx="10">
                  <c:v>1.0409500000000023</c:v>
                </c:pt>
                <c:pt idx="11">
                  <c:v>1.0409500000000023</c:v>
                </c:pt>
                <c:pt idx="12">
                  <c:v>1.0409500000000023</c:v>
                </c:pt>
                <c:pt idx="13">
                  <c:v>1.0409500000000023</c:v>
                </c:pt>
                <c:pt idx="14">
                  <c:v>1.0409500000000023</c:v>
                </c:pt>
                <c:pt idx="15">
                  <c:v>1.0409500000000023</c:v>
                </c:pt>
                <c:pt idx="16">
                  <c:v>1.0409500000000023</c:v>
                </c:pt>
                <c:pt idx="17">
                  <c:v>1.0409500000000023</c:v>
                </c:pt>
                <c:pt idx="18">
                  <c:v>1.0409500000000023</c:v>
                </c:pt>
                <c:pt idx="19">
                  <c:v>1.0409500000000023</c:v>
                </c:pt>
                <c:pt idx="20">
                  <c:v>1.0409500000000023</c:v>
                </c:pt>
                <c:pt idx="21">
                  <c:v>1.0409500000000023</c:v>
                </c:pt>
                <c:pt idx="22">
                  <c:v>1.0409500000000023</c:v>
                </c:pt>
                <c:pt idx="23">
                  <c:v>1.0409500000000023</c:v>
                </c:pt>
                <c:pt idx="24">
                  <c:v>1.0409500000000023</c:v>
                </c:pt>
                <c:pt idx="25">
                  <c:v>1.0409500000000023</c:v>
                </c:pt>
                <c:pt idx="26">
                  <c:v>1.0409500000000023</c:v>
                </c:pt>
                <c:pt idx="27">
                  <c:v>1.0409500000000023</c:v>
                </c:pt>
                <c:pt idx="28">
                  <c:v>1.0409500000000023</c:v>
                </c:pt>
                <c:pt idx="29">
                  <c:v>1.0409500000000023</c:v>
                </c:pt>
                <c:pt idx="30">
                  <c:v>1.0409500000000023</c:v>
                </c:pt>
                <c:pt idx="31">
                  <c:v>1.0409500000000023</c:v>
                </c:pt>
                <c:pt idx="32">
                  <c:v>1.0409500000000023</c:v>
                </c:pt>
                <c:pt idx="33">
                  <c:v>1.0409500000000023</c:v>
                </c:pt>
                <c:pt idx="34">
                  <c:v>1.0409500000000023</c:v>
                </c:pt>
                <c:pt idx="35">
                  <c:v>1.0409500000000023</c:v>
                </c:pt>
                <c:pt idx="36">
                  <c:v>1.0409500000000023</c:v>
                </c:pt>
                <c:pt idx="37">
                  <c:v>1.0409500000000023</c:v>
                </c:pt>
                <c:pt idx="38">
                  <c:v>1.0409500000000023</c:v>
                </c:pt>
                <c:pt idx="39">
                  <c:v>1.0409500000000023</c:v>
                </c:pt>
                <c:pt idx="40">
                  <c:v>1.0409500000000023</c:v>
                </c:pt>
                <c:pt idx="41">
                  <c:v>1.0409500000000023</c:v>
                </c:pt>
                <c:pt idx="42">
                  <c:v>1.0409500000000023</c:v>
                </c:pt>
                <c:pt idx="43">
                  <c:v>1.0409500000000023</c:v>
                </c:pt>
                <c:pt idx="44">
                  <c:v>1.0409500000000023</c:v>
                </c:pt>
                <c:pt idx="45">
                  <c:v>1.0409500000000023</c:v>
                </c:pt>
                <c:pt idx="46">
                  <c:v>1.0409500000000023</c:v>
                </c:pt>
                <c:pt idx="47">
                  <c:v>1.0409500000000023</c:v>
                </c:pt>
                <c:pt idx="48">
                  <c:v>1.0409500000000023</c:v>
                </c:pt>
                <c:pt idx="49">
                  <c:v>1.0409500000000023</c:v>
                </c:pt>
                <c:pt idx="50">
                  <c:v>1.0409500000000023</c:v>
                </c:pt>
                <c:pt idx="51">
                  <c:v>1.0409500000000023</c:v>
                </c:pt>
                <c:pt idx="52">
                  <c:v>1.0409500000000023</c:v>
                </c:pt>
                <c:pt idx="53">
                  <c:v>1.0409500000000023</c:v>
                </c:pt>
                <c:pt idx="54">
                  <c:v>1.0409500000000023</c:v>
                </c:pt>
                <c:pt idx="55">
                  <c:v>1.0409500000000023</c:v>
                </c:pt>
                <c:pt idx="56">
                  <c:v>1.0409500000000023</c:v>
                </c:pt>
                <c:pt idx="57">
                  <c:v>1.0409500000000023</c:v>
                </c:pt>
                <c:pt idx="58">
                  <c:v>1.0409500000000023</c:v>
                </c:pt>
                <c:pt idx="59">
                  <c:v>1.0409500000000023</c:v>
                </c:pt>
                <c:pt idx="60">
                  <c:v>1.0409500000000023</c:v>
                </c:pt>
                <c:pt idx="61">
                  <c:v>1.0409500000000023</c:v>
                </c:pt>
                <c:pt idx="62">
                  <c:v>1.0409500000000023</c:v>
                </c:pt>
                <c:pt idx="63">
                  <c:v>1.0409500000000023</c:v>
                </c:pt>
                <c:pt idx="64">
                  <c:v>1.0409500000000023</c:v>
                </c:pt>
                <c:pt idx="65">
                  <c:v>1.0409500000000023</c:v>
                </c:pt>
                <c:pt idx="66">
                  <c:v>1.0409500000000023</c:v>
                </c:pt>
                <c:pt idx="67">
                  <c:v>1.0409500000000023</c:v>
                </c:pt>
                <c:pt idx="68">
                  <c:v>1.0409500000000023</c:v>
                </c:pt>
                <c:pt idx="69">
                  <c:v>1.0409500000000023</c:v>
                </c:pt>
                <c:pt idx="70">
                  <c:v>1.0409500000000023</c:v>
                </c:pt>
                <c:pt idx="71">
                  <c:v>1.0409500000000023</c:v>
                </c:pt>
                <c:pt idx="72">
                  <c:v>0.97535000000000238</c:v>
                </c:pt>
                <c:pt idx="73">
                  <c:v>0.91840000000000188</c:v>
                </c:pt>
                <c:pt idx="74">
                  <c:v>0.92014999999999958</c:v>
                </c:pt>
                <c:pt idx="75">
                  <c:v>1.021250000000002</c:v>
                </c:pt>
                <c:pt idx="76">
                  <c:v>0.9538499999999992</c:v>
                </c:pt>
                <c:pt idx="77">
                  <c:v>0.81905000000000072</c:v>
                </c:pt>
                <c:pt idx="78">
                  <c:v>0.92014999999999958</c:v>
                </c:pt>
                <c:pt idx="79">
                  <c:v>1.0282499999999999</c:v>
                </c:pt>
                <c:pt idx="80">
                  <c:v>0.9573500000000017</c:v>
                </c:pt>
                <c:pt idx="81">
                  <c:v>0.85624999999999929</c:v>
                </c:pt>
                <c:pt idx="82">
                  <c:v>0.95560000000000045</c:v>
                </c:pt>
                <c:pt idx="83">
                  <c:v>0.92365000000000208</c:v>
                </c:pt>
                <c:pt idx="84">
                  <c:v>0.87015000000000242</c:v>
                </c:pt>
                <c:pt idx="85">
                  <c:v>1.0032999999999994</c:v>
                </c:pt>
                <c:pt idx="86">
                  <c:v>1.0725000000000016</c:v>
                </c:pt>
                <c:pt idx="87">
                  <c:v>0.97135000000000105</c:v>
                </c:pt>
                <c:pt idx="88">
                  <c:v>1.0015500000000017</c:v>
                </c:pt>
                <c:pt idx="89">
                  <c:v>0.92190000000000083</c:v>
                </c:pt>
                <c:pt idx="90">
                  <c:v>1.0707500000000003</c:v>
                </c:pt>
                <c:pt idx="91">
                  <c:v>0.96615000000000251</c:v>
                </c:pt>
                <c:pt idx="92">
                  <c:v>0.99810000000000088</c:v>
                </c:pt>
                <c:pt idx="93">
                  <c:v>1.0388000000000019</c:v>
                </c:pt>
                <c:pt idx="94">
                  <c:v>0.97135000000000105</c:v>
                </c:pt>
                <c:pt idx="95">
                  <c:v>1.0725000000000016</c:v>
                </c:pt>
                <c:pt idx="96">
                  <c:v>1.0388000000000019</c:v>
                </c:pt>
                <c:pt idx="97">
                  <c:v>1.0388000000000019</c:v>
                </c:pt>
                <c:pt idx="98">
                  <c:v>1.0388000000000019</c:v>
                </c:pt>
                <c:pt idx="99">
                  <c:v>1.0725000000000016</c:v>
                </c:pt>
                <c:pt idx="100">
                  <c:v>1.0725000000000016</c:v>
                </c:pt>
                <c:pt idx="101">
                  <c:v>1.0388000000000019</c:v>
                </c:pt>
                <c:pt idx="102">
                  <c:v>1.0050500000000007</c:v>
                </c:pt>
                <c:pt idx="103">
                  <c:v>1.0050500000000007</c:v>
                </c:pt>
                <c:pt idx="104">
                  <c:v>1.0743000000000009</c:v>
                </c:pt>
                <c:pt idx="105">
                  <c:v>1.0725000000000016</c:v>
                </c:pt>
                <c:pt idx="106">
                  <c:v>1.0725000000000016</c:v>
                </c:pt>
                <c:pt idx="107">
                  <c:v>1.0388000000000019</c:v>
                </c:pt>
                <c:pt idx="108">
                  <c:v>1.0725000000000016</c:v>
                </c:pt>
                <c:pt idx="109">
                  <c:v>1.0743000000000009</c:v>
                </c:pt>
                <c:pt idx="110">
                  <c:v>1.0493000000000023</c:v>
                </c:pt>
                <c:pt idx="111">
                  <c:v>1.0866000000000007</c:v>
                </c:pt>
                <c:pt idx="112">
                  <c:v>1.0900999999999996</c:v>
                </c:pt>
                <c:pt idx="113">
                  <c:v>1.0528499999999994</c:v>
                </c:pt>
                <c:pt idx="114">
                  <c:v>1.0848499999999994</c:v>
                </c:pt>
                <c:pt idx="115">
                  <c:v>1.0777999999999999</c:v>
                </c:pt>
                <c:pt idx="116">
                  <c:v>1.0795500000000011</c:v>
                </c:pt>
                <c:pt idx="117">
                  <c:v>1.0725000000000016</c:v>
                </c:pt>
                <c:pt idx="118">
                  <c:v>1.0725000000000016</c:v>
                </c:pt>
                <c:pt idx="119">
                  <c:v>1.0725000000000016</c:v>
                </c:pt>
                <c:pt idx="120">
                  <c:v>1.0388000000000019</c:v>
                </c:pt>
                <c:pt idx="121">
                  <c:v>1.0760500000000022</c:v>
                </c:pt>
                <c:pt idx="122">
                  <c:v>1.0795500000000011</c:v>
                </c:pt>
                <c:pt idx="123">
                  <c:v>1.0866000000000007</c:v>
                </c:pt>
                <c:pt idx="124">
                  <c:v>1.0830500000000001</c:v>
                </c:pt>
                <c:pt idx="125">
                  <c:v>1.0760500000000022</c:v>
                </c:pt>
                <c:pt idx="126">
                  <c:v>1.0743000000000009</c:v>
                </c:pt>
                <c:pt idx="127">
                  <c:v>1.0760500000000022</c:v>
                </c:pt>
                <c:pt idx="128">
                  <c:v>1.0848499999999994</c:v>
                </c:pt>
                <c:pt idx="129">
                  <c:v>1.0900999999999996</c:v>
                </c:pt>
                <c:pt idx="130">
                  <c:v>1.0918500000000009</c:v>
                </c:pt>
                <c:pt idx="131">
                  <c:v>1.0534500000000016</c:v>
                </c:pt>
                <c:pt idx="132">
                  <c:v>0.99020000000000152</c:v>
                </c:pt>
                <c:pt idx="133">
                  <c:v>1.0150000000000041</c:v>
                </c:pt>
                <c:pt idx="134">
                  <c:v>0.99020000000000152</c:v>
                </c:pt>
                <c:pt idx="135">
                  <c:v>1.0238000000000049</c:v>
                </c:pt>
                <c:pt idx="136">
                  <c:v>0.99195000000000277</c:v>
                </c:pt>
                <c:pt idx="137">
                  <c:v>1.1224000000000025</c:v>
                </c:pt>
                <c:pt idx="138">
                  <c:v>1.0519500000000015</c:v>
                </c:pt>
                <c:pt idx="139">
                  <c:v>1.0273000000000039</c:v>
                </c:pt>
                <c:pt idx="140">
                  <c:v>1.0641000000000034</c:v>
                </c:pt>
                <c:pt idx="141">
                  <c:v>1.0373500000000035</c:v>
                </c:pt>
                <c:pt idx="142">
                  <c:v>1.0722500000000004</c:v>
                </c:pt>
                <c:pt idx="143">
                  <c:v>1.0994000000000028</c:v>
                </c:pt>
                <c:pt idx="144">
                  <c:v>1.0374500000000033</c:v>
                </c:pt>
                <c:pt idx="145">
                  <c:v>1.044000000000004</c:v>
                </c:pt>
                <c:pt idx="146">
                  <c:v>1.1110500000000023</c:v>
                </c:pt>
                <c:pt idx="147">
                  <c:v>1.0775000000000041</c:v>
                </c:pt>
                <c:pt idx="148">
                  <c:v>1.1445500000000024</c:v>
                </c:pt>
                <c:pt idx="149">
                  <c:v>1.1429000000000009</c:v>
                </c:pt>
                <c:pt idx="150">
                  <c:v>1.148100000000003</c:v>
                </c:pt>
                <c:pt idx="151">
                  <c:v>1.1128500000000017</c:v>
                </c:pt>
                <c:pt idx="152">
                  <c:v>1.1445500000000024</c:v>
                </c:pt>
                <c:pt idx="153">
                  <c:v>1.1445500000000024</c:v>
                </c:pt>
                <c:pt idx="154">
                  <c:v>1.1445500000000024</c:v>
                </c:pt>
                <c:pt idx="155">
                  <c:v>1.1448500000000017</c:v>
                </c:pt>
                <c:pt idx="156">
                  <c:v>1.1110500000000023</c:v>
                </c:pt>
                <c:pt idx="157">
                  <c:v>1.1463500000000018</c:v>
                </c:pt>
                <c:pt idx="158">
                  <c:v>1.1163500000000006</c:v>
                </c:pt>
                <c:pt idx="159">
                  <c:v>1.094850000000001</c:v>
                </c:pt>
                <c:pt idx="160">
                  <c:v>1.0542000000000016</c:v>
                </c:pt>
                <c:pt idx="161">
                  <c:v>1.1580000000000013</c:v>
                </c:pt>
                <c:pt idx="162">
                  <c:v>1.1369500000000023</c:v>
                </c:pt>
                <c:pt idx="163">
                  <c:v>1.100200000000001</c:v>
                </c:pt>
                <c:pt idx="164">
                  <c:v>1.1404500000000013</c:v>
                </c:pt>
                <c:pt idx="165">
                  <c:v>1.1421500000000009</c:v>
                </c:pt>
                <c:pt idx="166">
                  <c:v>1.1790500000000037</c:v>
                </c:pt>
                <c:pt idx="167">
                  <c:v>1.145500000000002</c:v>
                </c:pt>
                <c:pt idx="168">
                  <c:v>1.1438000000000024</c:v>
                </c:pt>
                <c:pt idx="169">
                  <c:v>1.145500000000002</c:v>
                </c:pt>
                <c:pt idx="170">
                  <c:v>1.1773000000000025</c:v>
                </c:pt>
                <c:pt idx="171">
                  <c:v>1.2128500000000031</c:v>
                </c:pt>
                <c:pt idx="172">
                  <c:v>1.1702500000000029</c:v>
                </c:pt>
                <c:pt idx="173">
                  <c:v>1.1737500000000054</c:v>
                </c:pt>
                <c:pt idx="174">
                  <c:v>1.1331500000000005</c:v>
                </c:pt>
                <c:pt idx="175">
                  <c:v>1.1952000000000034</c:v>
                </c:pt>
                <c:pt idx="176">
                  <c:v>1.1664500000000011</c:v>
                </c:pt>
                <c:pt idx="177">
                  <c:v>1.1346000000000025</c:v>
                </c:pt>
                <c:pt idx="178">
                  <c:v>1.2746000000000031</c:v>
                </c:pt>
                <c:pt idx="179">
                  <c:v>1.2714500000000015</c:v>
                </c:pt>
                <c:pt idx="180">
                  <c:v>1.1384500000000024</c:v>
                </c:pt>
                <c:pt idx="181">
                  <c:v>1.3809500000000021</c:v>
                </c:pt>
                <c:pt idx="182">
                  <c:v>1.3134000000000015</c:v>
                </c:pt>
                <c:pt idx="183">
                  <c:v>1.2813000000000017</c:v>
                </c:pt>
                <c:pt idx="184">
                  <c:v>1.1908500000000046</c:v>
                </c:pt>
                <c:pt idx="185">
                  <c:v>1.2244000000000028</c:v>
                </c:pt>
                <c:pt idx="186">
                  <c:v>1.2345500000000023</c:v>
                </c:pt>
                <c:pt idx="187">
                  <c:v>1.2345500000000023</c:v>
                </c:pt>
                <c:pt idx="188">
                  <c:v>1.2060000000000031</c:v>
                </c:pt>
                <c:pt idx="189">
                  <c:v>1.2009500000000024</c:v>
                </c:pt>
                <c:pt idx="190">
                  <c:v>1.2413000000000025</c:v>
                </c:pt>
                <c:pt idx="191">
                  <c:v>1.1707500000000017</c:v>
                </c:pt>
                <c:pt idx="192">
                  <c:v>1.2077000000000027</c:v>
                </c:pt>
                <c:pt idx="193">
                  <c:v>1.2362000000000037</c:v>
                </c:pt>
                <c:pt idx="194">
                  <c:v>1.2013500000000015</c:v>
                </c:pt>
                <c:pt idx="195">
                  <c:v>1.3471500000000027</c:v>
                </c:pt>
                <c:pt idx="196">
                  <c:v>1.2815000000000047</c:v>
                </c:pt>
                <c:pt idx="197">
                  <c:v>1.3150500000000029</c:v>
                </c:pt>
                <c:pt idx="198">
                  <c:v>1.3150500000000029</c:v>
                </c:pt>
                <c:pt idx="199">
                  <c:v>1.3133500000000033</c:v>
                </c:pt>
                <c:pt idx="200">
                  <c:v>1.3150500000000029</c:v>
                </c:pt>
                <c:pt idx="201">
                  <c:v>1.3117000000000019</c:v>
                </c:pt>
                <c:pt idx="202">
                  <c:v>1.283100000000001</c:v>
                </c:pt>
                <c:pt idx="203">
                  <c:v>1.2848000000000006</c:v>
                </c:pt>
                <c:pt idx="204">
                  <c:v>1.2848000000000006</c:v>
                </c:pt>
                <c:pt idx="205">
                  <c:v>1.2848000000000006</c:v>
                </c:pt>
                <c:pt idx="206">
                  <c:v>1.7245000000000026</c:v>
                </c:pt>
                <c:pt idx="207">
                  <c:v>1.5747000000000035</c:v>
                </c:pt>
                <c:pt idx="208">
                  <c:v>2.2379000000000033</c:v>
                </c:pt>
                <c:pt idx="209">
                  <c:v>2.4069500000000019</c:v>
                </c:pt>
                <c:pt idx="210">
                  <c:v>2.8778500000000022</c:v>
                </c:pt>
                <c:pt idx="211">
                  <c:v>3.2957000000000036</c:v>
                </c:pt>
                <c:pt idx="212">
                  <c:v>3.7515999999999998</c:v>
                </c:pt>
                <c:pt idx="213">
                  <c:v>3.9521000000000015</c:v>
                </c:pt>
                <c:pt idx="214">
                  <c:v>4.5172500000000007</c:v>
                </c:pt>
                <c:pt idx="215">
                  <c:v>5.0175500000000035</c:v>
                </c:pt>
                <c:pt idx="216">
                  <c:v>5.9538000000000011</c:v>
                </c:pt>
                <c:pt idx="217">
                  <c:v>6.8119500000000031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15-4EF2-A6C3-F7500D22BAA3}"/>
            </c:ext>
          </c:extLst>
        </c:ser>
        <c:ser>
          <c:idx val="6"/>
          <c:order val="1"/>
          <c:tx>
            <c:v>340 ml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star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'Appendix B'!$CG$3:$CG$208</c:f>
                <c:numCache>
                  <c:formatCode>General</c:formatCode>
                  <c:ptCount val="206"/>
                  <c:pt idx="0">
                    <c:v>0.96965552904111607</c:v>
                  </c:pt>
                  <c:pt idx="1">
                    <c:v>0.86627651763164293</c:v>
                  </c:pt>
                  <c:pt idx="2">
                    <c:v>0.56625111037418951</c:v>
                  </c:pt>
                  <c:pt idx="3">
                    <c:v>0.39470700525833063</c:v>
                  </c:pt>
                  <c:pt idx="4">
                    <c:v>0.43692128009517195</c:v>
                  </c:pt>
                  <c:pt idx="5">
                    <c:v>0.18589837277394469</c:v>
                  </c:pt>
                  <c:pt idx="6">
                    <c:v>0.2901259123208435</c:v>
                  </c:pt>
                  <c:pt idx="7">
                    <c:v>0.24154767645332959</c:v>
                  </c:pt>
                  <c:pt idx="8">
                    <c:v>8.7539819510896566E-2</c:v>
                  </c:pt>
                  <c:pt idx="9">
                    <c:v>0.12537003230437663</c:v>
                  </c:pt>
                  <c:pt idx="10">
                    <c:v>0.12438008281071775</c:v>
                  </c:pt>
                  <c:pt idx="11">
                    <c:v>9.5247283425829554E-2</c:v>
                  </c:pt>
                  <c:pt idx="12">
                    <c:v>9.4045201897812708E-2</c:v>
                  </c:pt>
                  <c:pt idx="13">
                    <c:v>4.8012550442562703E-2</c:v>
                  </c:pt>
                  <c:pt idx="14">
                    <c:v>9.0509667991873141E-2</c:v>
                  </c:pt>
                  <c:pt idx="15">
                    <c:v>5.6568542494791964E-4</c:v>
                  </c:pt>
                  <c:pt idx="16">
                    <c:v>4.1931432124362518E-2</c:v>
                  </c:pt>
                  <c:pt idx="17">
                    <c:v>7.35391052434054E-2</c:v>
                  </c:pt>
                  <c:pt idx="18">
                    <c:v>2.5031580054000711E-2</c:v>
                  </c:pt>
                  <c:pt idx="19">
                    <c:v>0.21566756826189279</c:v>
                  </c:pt>
                  <c:pt idx="20">
                    <c:v>6.873077913133302E-2</c:v>
                  </c:pt>
                  <c:pt idx="21">
                    <c:v>0.21446548673387461</c:v>
                  </c:pt>
                  <c:pt idx="22">
                    <c:v>7.120565286548268E-2</c:v>
                  </c:pt>
                  <c:pt idx="23">
                    <c:v>0.16588725086635928</c:v>
                  </c:pt>
                  <c:pt idx="24">
                    <c:v>0.25936676733922398</c:v>
                  </c:pt>
                  <c:pt idx="25">
                    <c:v>0.1184403858487445</c:v>
                  </c:pt>
                  <c:pt idx="26">
                    <c:v>6.8589357775091009E-2</c:v>
                  </c:pt>
                  <c:pt idx="27">
                    <c:v>0.26184164107337438</c:v>
                  </c:pt>
                  <c:pt idx="28">
                    <c:v>0.16581654018824332</c:v>
                  </c:pt>
                  <c:pt idx="29">
                    <c:v>0.11349063838043513</c:v>
                  </c:pt>
                  <c:pt idx="30">
                    <c:v>0.4002224381515872</c:v>
                  </c:pt>
                  <c:pt idx="31">
                    <c:v>0.16199816356983981</c:v>
                  </c:pt>
                  <c:pt idx="32">
                    <c:v>0.35645252839613939</c:v>
                  </c:pt>
                  <c:pt idx="33">
                    <c:v>0.20817223638131677</c:v>
                  </c:pt>
                  <c:pt idx="34">
                    <c:v>0.11349063838044016</c:v>
                  </c:pt>
                  <c:pt idx="35">
                    <c:v>6.2578950135006806E-2</c:v>
                  </c:pt>
                  <c:pt idx="36">
                    <c:v>0.4343049850047751</c:v>
                  </c:pt>
                  <c:pt idx="37">
                    <c:v>0.33113810562966028</c:v>
                  </c:pt>
                  <c:pt idx="38">
                    <c:v>0.33113810562966028</c:v>
                  </c:pt>
                  <c:pt idx="39">
                    <c:v>0.33113810562966028</c:v>
                  </c:pt>
                  <c:pt idx="40">
                    <c:v>0.33113810562966028</c:v>
                  </c:pt>
                  <c:pt idx="41">
                    <c:v>0.33113810562966028</c:v>
                  </c:pt>
                  <c:pt idx="42">
                    <c:v>0.33113810562966028</c:v>
                  </c:pt>
                  <c:pt idx="43">
                    <c:v>0.33113810562966028</c:v>
                  </c:pt>
                  <c:pt idx="44">
                    <c:v>0.33113810562966028</c:v>
                  </c:pt>
                  <c:pt idx="45">
                    <c:v>0.33113810562966028</c:v>
                  </c:pt>
                  <c:pt idx="46">
                    <c:v>0.33113810562966028</c:v>
                  </c:pt>
                  <c:pt idx="47">
                    <c:v>0.33113810562966028</c:v>
                  </c:pt>
                  <c:pt idx="48">
                    <c:v>0.33113810562966028</c:v>
                  </c:pt>
                  <c:pt idx="49">
                    <c:v>0.33113810562966028</c:v>
                  </c:pt>
                  <c:pt idx="50">
                    <c:v>0.33113810562966028</c:v>
                  </c:pt>
                  <c:pt idx="51">
                    <c:v>0.33113810562966028</c:v>
                  </c:pt>
                  <c:pt idx="52">
                    <c:v>0.33113810562966028</c:v>
                  </c:pt>
                  <c:pt idx="53">
                    <c:v>0.33113810562966028</c:v>
                  </c:pt>
                  <c:pt idx="54">
                    <c:v>0.33113810562966028</c:v>
                  </c:pt>
                  <c:pt idx="55">
                    <c:v>0.33113810562966028</c:v>
                  </c:pt>
                  <c:pt idx="56">
                    <c:v>0.33113810562966028</c:v>
                  </c:pt>
                  <c:pt idx="57">
                    <c:v>0.33113810562966028</c:v>
                  </c:pt>
                  <c:pt idx="58">
                    <c:v>0.33113810562966028</c:v>
                  </c:pt>
                  <c:pt idx="59">
                    <c:v>0.33113810562966028</c:v>
                  </c:pt>
                  <c:pt idx="60">
                    <c:v>0.33113810562966028</c:v>
                  </c:pt>
                  <c:pt idx="61">
                    <c:v>0.33113810562966028</c:v>
                  </c:pt>
                  <c:pt idx="62">
                    <c:v>0.33113810562966028</c:v>
                  </c:pt>
                  <c:pt idx="63">
                    <c:v>0.33113810562966028</c:v>
                  </c:pt>
                  <c:pt idx="64">
                    <c:v>0.33113810562966028</c:v>
                  </c:pt>
                  <c:pt idx="65">
                    <c:v>0.33113810562966028</c:v>
                  </c:pt>
                  <c:pt idx="66">
                    <c:v>0.33113810562966028</c:v>
                  </c:pt>
                  <c:pt idx="67">
                    <c:v>0.33113810562966028</c:v>
                  </c:pt>
                  <c:pt idx="68">
                    <c:v>0.33113810562966028</c:v>
                  </c:pt>
                  <c:pt idx="69">
                    <c:v>0.33113810562966028</c:v>
                  </c:pt>
                  <c:pt idx="70">
                    <c:v>0.33113810562966028</c:v>
                  </c:pt>
                  <c:pt idx="71">
                    <c:v>0.33113810562966028</c:v>
                  </c:pt>
                  <c:pt idx="72">
                    <c:v>0.33113810562966028</c:v>
                  </c:pt>
                  <c:pt idx="73">
                    <c:v>0.33113810562966028</c:v>
                  </c:pt>
                  <c:pt idx="74">
                    <c:v>0.33113810562966028</c:v>
                  </c:pt>
                  <c:pt idx="75">
                    <c:v>0.33113810562966028</c:v>
                  </c:pt>
                  <c:pt idx="76">
                    <c:v>0.33283516190451429</c:v>
                  </c:pt>
                  <c:pt idx="77">
                    <c:v>7.0710678118489963E-4</c:v>
                  </c:pt>
                  <c:pt idx="78">
                    <c:v>0.10302545801888355</c:v>
                  </c:pt>
                  <c:pt idx="79">
                    <c:v>0.10542962107491723</c:v>
                  </c:pt>
                  <c:pt idx="80">
                    <c:v>1.0111626970966674E-2</c:v>
                  </c:pt>
                  <c:pt idx="81">
                    <c:v>0.10634885989045509</c:v>
                  </c:pt>
                  <c:pt idx="82">
                    <c:v>0.13661303012523912</c:v>
                  </c:pt>
                  <c:pt idx="83">
                    <c:v>4.0305086527634738E-2</c:v>
                  </c:pt>
                  <c:pt idx="84">
                    <c:v>0.10634885989045509</c:v>
                  </c:pt>
                  <c:pt idx="85">
                    <c:v>4.3628488399206279E-2</c:v>
                  </c:pt>
                  <c:pt idx="86">
                    <c:v>5.5861435713732673E-3</c:v>
                  </c:pt>
                  <c:pt idx="87">
                    <c:v>0.22542564184226851</c:v>
                  </c:pt>
                  <c:pt idx="88">
                    <c:v>0.14375480861522419</c:v>
                  </c:pt>
                  <c:pt idx="89">
                    <c:v>0.11943033534240839</c:v>
                  </c:pt>
                  <c:pt idx="90">
                    <c:v>9.5388704782066541E-2</c:v>
                  </c:pt>
                  <c:pt idx="91">
                    <c:v>0.19820203076658707</c:v>
                  </c:pt>
                  <c:pt idx="92">
                    <c:v>0.18589837277393967</c:v>
                  </c:pt>
                  <c:pt idx="93">
                    <c:v>7.0215703371823812E-2</c:v>
                  </c:pt>
                  <c:pt idx="94">
                    <c:v>0.16023039661687002</c:v>
                  </c:pt>
                  <c:pt idx="95">
                    <c:v>0.10443967158125335</c:v>
                  </c:pt>
                  <c:pt idx="96">
                    <c:v>4.3274935008616337E-2</c:v>
                  </c:pt>
                  <c:pt idx="97">
                    <c:v>8.5701341879810794E-2</c:v>
                  </c:pt>
                  <c:pt idx="98">
                    <c:v>0.2326381310103737</c:v>
                  </c:pt>
                  <c:pt idx="99">
                    <c:v>0.18207999615553619</c:v>
                  </c:pt>
                  <c:pt idx="100">
                    <c:v>7.7711035252398822E-2</c:v>
                  </c:pt>
                  <c:pt idx="101">
                    <c:v>0.2326381310103737</c:v>
                  </c:pt>
                  <c:pt idx="102">
                    <c:v>0.1796758330995025</c:v>
                  </c:pt>
                  <c:pt idx="103">
                    <c:v>0.18207999615553619</c:v>
                  </c:pt>
                  <c:pt idx="104">
                    <c:v>0.25116432867745847</c:v>
                  </c:pt>
                  <c:pt idx="105">
                    <c:v>0.20880863248438569</c:v>
                  </c:pt>
                  <c:pt idx="106">
                    <c:v>2.5102290732121713E-2</c:v>
                  </c:pt>
                  <c:pt idx="107">
                    <c:v>0.17946370106514453</c:v>
                  </c:pt>
                  <c:pt idx="108">
                    <c:v>0.1941008114357046</c:v>
                  </c:pt>
                  <c:pt idx="109">
                    <c:v>0.244517524934311</c:v>
                  </c:pt>
                  <c:pt idx="110">
                    <c:v>0.20138401128192665</c:v>
                  </c:pt>
                  <c:pt idx="111">
                    <c:v>0.19657568516985929</c:v>
                  </c:pt>
                  <c:pt idx="112">
                    <c:v>5.2750165876514092E-2</c:v>
                  </c:pt>
                  <c:pt idx="113">
                    <c:v>0.14106780284671153</c:v>
                  </c:pt>
                  <c:pt idx="114">
                    <c:v>9.9277792078591012E-2</c:v>
                  </c:pt>
                  <c:pt idx="115">
                    <c:v>0.18589837277393967</c:v>
                  </c:pt>
                  <c:pt idx="116">
                    <c:v>7.1417784899845682E-2</c:v>
                  </c:pt>
                  <c:pt idx="117">
                    <c:v>0.11412703448351411</c:v>
                  </c:pt>
                  <c:pt idx="118">
                    <c:v>6.8165093706380062E-2</c:v>
                  </c:pt>
                  <c:pt idx="119">
                    <c:v>6.4134585053618604E-2</c:v>
                  </c:pt>
                  <c:pt idx="120">
                    <c:v>6.1730421997584925E-2</c:v>
                  </c:pt>
                  <c:pt idx="121">
                    <c:v>8.4428549673672956E-2</c:v>
                  </c:pt>
                  <c:pt idx="122">
                    <c:v>3.3799704140718589E-2</c:v>
                  </c:pt>
                  <c:pt idx="123">
                    <c:v>0.15733125881400442</c:v>
                  </c:pt>
                  <c:pt idx="124">
                    <c:v>0.20803081502507978</c:v>
                  </c:pt>
                  <c:pt idx="125">
                    <c:v>0.206404469428352</c:v>
                  </c:pt>
                  <c:pt idx="126">
                    <c:v>0.16065466068558099</c:v>
                  </c:pt>
                  <c:pt idx="127">
                    <c:v>0.21290985181526814</c:v>
                  </c:pt>
                  <c:pt idx="128">
                    <c:v>0.18582766209582371</c:v>
                  </c:pt>
                  <c:pt idx="129">
                    <c:v>0.28001428534987366</c:v>
                  </c:pt>
                  <c:pt idx="130">
                    <c:v>9.3762359185333724E-2</c:v>
                  </c:pt>
                  <c:pt idx="131">
                    <c:v>0.20555594129092511</c:v>
                  </c:pt>
                  <c:pt idx="132">
                    <c:v>0.29967185386685935</c:v>
                  </c:pt>
                  <c:pt idx="133">
                    <c:v>0.16249313831666673</c:v>
                  </c:pt>
                  <c:pt idx="134">
                    <c:v>0.31437967491554064</c:v>
                  </c:pt>
                  <c:pt idx="135">
                    <c:v>0.1335724709661365</c:v>
                  </c:pt>
                  <c:pt idx="136">
                    <c:v>0.28666108909302673</c:v>
                  </c:pt>
                  <c:pt idx="137">
                    <c:v>0.20859650045003272</c:v>
                  </c:pt>
                  <c:pt idx="138">
                    <c:v>0.36833192232007217</c:v>
                  </c:pt>
                  <c:pt idx="139">
                    <c:v>0.37808999590044745</c:v>
                  </c:pt>
                  <c:pt idx="140">
                    <c:v>0.24642671324351265</c:v>
                  </c:pt>
                  <c:pt idx="141">
                    <c:v>0.30497515472575809</c:v>
                  </c:pt>
                  <c:pt idx="142">
                    <c:v>0.31367256813434957</c:v>
                  </c:pt>
                  <c:pt idx="143">
                    <c:v>0.42695107448043751</c:v>
                  </c:pt>
                  <c:pt idx="144">
                    <c:v>0.30539941879447008</c:v>
                  </c:pt>
                  <c:pt idx="145">
                    <c:v>0.18370634175226397</c:v>
                  </c:pt>
                  <c:pt idx="146">
                    <c:v>0.21078853147170637</c:v>
                  </c:pt>
                  <c:pt idx="147">
                    <c:v>0.3710896387666992</c:v>
                  </c:pt>
                  <c:pt idx="148">
                    <c:v>8.9307586463861319E-2</c:v>
                  </c:pt>
                  <c:pt idx="149">
                    <c:v>0.26049813818912487</c:v>
                  </c:pt>
                  <c:pt idx="150">
                    <c:v>0.37596867555688718</c:v>
                  </c:pt>
                  <c:pt idx="151">
                    <c:v>0.42695107448043751</c:v>
                  </c:pt>
                  <c:pt idx="152">
                    <c:v>0.3493814605842695</c:v>
                  </c:pt>
                  <c:pt idx="153">
                    <c:v>0.40269731188573721</c:v>
                  </c:pt>
                  <c:pt idx="154">
                    <c:v>0.37957492014093808</c:v>
                  </c:pt>
                  <c:pt idx="155">
                    <c:v>0.40036385950782483</c:v>
                  </c:pt>
                  <c:pt idx="156">
                    <c:v>0.25858894987991743</c:v>
                  </c:pt>
                  <c:pt idx="157">
                    <c:v>0.27464027381285261</c:v>
                  </c:pt>
                  <c:pt idx="158">
                    <c:v>0.33262302987014958</c:v>
                  </c:pt>
                  <c:pt idx="159">
                    <c:v>0.33743135598221835</c:v>
                  </c:pt>
                  <c:pt idx="160">
                    <c:v>0.24812376951836235</c:v>
                  </c:pt>
                  <c:pt idx="161">
                    <c:v>0.20803081502507978</c:v>
                  </c:pt>
                  <c:pt idx="162">
                    <c:v>0.30617723625377602</c:v>
                  </c:pt>
                  <c:pt idx="163">
                    <c:v>0.16701862171626014</c:v>
                  </c:pt>
                  <c:pt idx="164">
                    <c:v>0.28114565619977017</c:v>
                  </c:pt>
                  <c:pt idx="165">
                    <c:v>0.28114565619977017</c:v>
                  </c:pt>
                  <c:pt idx="166">
                    <c:v>0.19770705601976016</c:v>
                  </c:pt>
                  <c:pt idx="167">
                    <c:v>0.25568981207705704</c:v>
                  </c:pt>
                  <c:pt idx="168">
                    <c:v>0.25809397513309107</c:v>
                  </c:pt>
                  <c:pt idx="169">
                    <c:v>0.31275332931880667</c:v>
                  </c:pt>
                  <c:pt idx="170">
                    <c:v>0.28956022689588634</c:v>
                  </c:pt>
                  <c:pt idx="171">
                    <c:v>0.23737574644432119</c:v>
                  </c:pt>
                  <c:pt idx="172">
                    <c:v>0.30172246353229737</c:v>
                  </c:pt>
                  <c:pt idx="173">
                    <c:v>0.36833192232007095</c:v>
                  </c:pt>
                  <c:pt idx="174">
                    <c:v>0.282489159084023</c:v>
                  </c:pt>
                  <c:pt idx="175">
                    <c:v>0.33064313088282821</c:v>
                  </c:pt>
                  <c:pt idx="176">
                    <c:v>0.28079210280917999</c:v>
                  </c:pt>
                  <c:pt idx="177">
                    <c:v>0.29535850250161932</c:v>
                  </c:pt>
                  <c:pt idx="178">
                    <c:v>0.25929605666110433</c:v>
                  </c:pt>
                  <c:pt idx="179">
                    <c:v>0.20081832585697873</c:v>
                  </c:pt>
                  <c:pt idx="180">
                    <c:v>0.25378062376785016</c:v>
                  </c:pt>
                  <c:pt idx="181">
                    <c:v>0.39739401102683763</c:v>
                  </c:pt>
                  <c:pt idx="182">
                    <c:v>0.30985419151594124</c:v>
                  </c:pt>
                  <c:pt idx="183">
                    <c:v>0.35723034585544089</c:v>
                  </c:pt>
                  <c:pt idx="184">
                    <c:v>0.27315534957235843</c:v>
                  </c:pt>
                  <c:pt idx="185">
                    <c:v>0.23193102422918485</c:v>
                  </c:pt>
                  <c:pt idx="186">
                    <c:v>0.23362808050403405</c:v>
                  </c:pt>
                  <c:pt idx="187">
                    <c:v>0.23610295423818281</c:v>
                  </c:pt>
                  <c:pt idx="188">
                    <c:v>0.3789385240378696</c:v>
                  </c:pt>
                  <c:pt idx="189">
                    <c:v>0.23914351339729212</c:v>
                  </c:pt>
                  <c:pt idx="190">
                    <c:v>0.38615101320597134</c:v>
                  </c:pt>
                  <c:pt idx="191">
                    <c:v>0.39993959543910773</c:v>
                  </c:pt>
                  <c:pt idx="192">
                    <c:v>0.45106341571889524</c:v>
                  </c:pt>
                  <c:pt idx="193">
                    <c:v>0.40538431765424549</c:v>
                  </c:pt>
                  <c:pt idx="194">
                    <c:v>0.34747227227506339</c:v>
                  </c:pt>
                  <c:pt idx="195">
                    <c:v>0.32640049019571366</c:v>
                  </c:pt>
                  <c:pt idx="196">
                    <c:v>0.39095933931804083</c:v>
                  </c:pt>
                  <c:pt idx="197">
                    <c:v>0.70095495219022474</c:v>
                  </c:pt>
                  <c:pt idx="198">
                    <c:v>1.0855503304775895</c:v>
                  </c:pt>
                  <c:pt idx="199">
                    <c:v>0.56236202307766714</c:v>
                  </c:pt>
                  <c:pt idx="200">
                    <c:v>0.65131605615092703</c:v>
                  </c:pt>
                  <c:pt idx="201">
                    <c:v>0.97750441431228463</c:v>
                  </c:pt>
                  <c:pt idx="202">
                    <c:v>0.67281210229900512</c:v>
                  </c:pt>
                  <c:pt idx="203">
                    <c:v>0.86069037406026505</c:v>
                  </c:pt>
                  <c:pt idx="204">
                    <c:v>0.37314024843214072</c:v>
                  </c:pt>
                  <c:pt idx="205">
                    <c:v>1.230365799264363E-2</c:v>
                  </c:pt>
                </c:numCache>
              </c:numRef>
            </c:plus>
            <c:minus>
              <c:numRef>
                <c:f>'Appendix B'!$CG$3:$CG$208</c:f>
                <c:numCache>
                  <c:formatCode>General</c:formatCode>
                  <c:ptCount val="206"/>
                  <c:pt idx="0">
                    <c:v>0.96965552904111607</c:v>
                  </c:pt>
                  <c:pt idx="1">
                    <c:v>0.86627651763164293</c:v>
                  </c:pt>
                  <c:pt idx="2">
                    <c:v>0.56625111037418951</c:v>
                  </c:pt>
                  <c:pt idx="3">
                    <c:v>0.39470700525833063</c:v>
                  </c:pt>
                  <c:pt idx="4">
                    <c:v>0.43692128009517195</c:v>
                  </c:pt>
                  <c:pt idx="5">
                    <c:v>0.18589837277394469</c:v>
                  </c:pt>
                  <c:pt idx="6">
                    <c:v>0.2901259123208435</c:v>
                  </c:pt>
                  <c:pt idx="7">
                    <c:v>0.24154767645332959</c:v>
                  </c:pt>
                  <c:pt idx="8">
                    <c:v>8.7539819510896566E-2</c:v>
                  </c:pt>
                  <c:pt idx="9">
                    <c:v>0.12537003230437663</c:v>
                  </c:pt>
                  <c:pt idx="10">
                    <c:v>0.12438008281071775</c:v>
                  </c:pt>
                  <c:pt idx="11">
                    <c:v>9.5247283425829554E-2</c:v>
                  </c:pt>
                  <c:pt idx="12">
                    <c:v>9.4045201897812708E-2</c:v>
                  </c:pt>
                  <c:pt idx="13">
                    <c:v>4.8012550442562703E-2</c:v>
                  </c:pt>
                  <c:pt idx="14">
                    <c:v>9.0509667991873141E-2</c:v>
                  </c:pt>
                  <c:pt idx="15">
                    <c:v>5.6568542494791964E-4</c:v>
                  </c:pt>
                  <c:pt idx="16">
                    <c:v>4.1931432124362518E-2</c:v>
                  </c:pt>
                  <c:pt idx="17">
                    <c:v>7.35391052434054E-2</c:v>
                  </c:pt>
                  <c:pt idx="18">
                    <c:v>2.5031580054000711E-2</c:v>
                  </c:pt>
                  <c:pt idx="19">
                    <c:v>0.21566756826189279</c:v>
                  </c:pt>
                  <c:pt idx="20">
                    <c:v>6.873077913133302E-2</c:v>
                  </c:pt>
                  <c:pt idx="21">
                    <c:v>0.21446548673387461</c:v>
                  </c:pt>
                  <c:pt idx="22">
                    <c:v>7.120565286548268E-2</c:v>
                  </c:pt>
                  <c:pt idx="23">
                    <c:v>0.16588725086635928</c:v>
                  </c:pt>
                  <c:pt idx="24">
                    <c:v>0.25936676733922398</c:v>
                  </c:pt>
                  <c:pt idx="25">
                    <c:v>0.1184403858487445</c:v>
                  </c:pt>
                  <c:pt idx="26">
                    <c:v>6.8589357775091009E-2</c:v>
                  </c:pt>
                  <c:pt idx="27">
                    <c:v>0.26184164107337438</c:v>
                  </c:pt>
                  <c:pt idx="28">
                    <c:v>0.16581654018824332</c:v>
                  </c:pt>
                  <c:pt idx="29">
                    <c:v>0.11349063838043513</c:v>
                  </c:pt>
                  <c:pt idx="30">
                    <c:v>0.4002224381515872</c:v>
                  </c:pt>
                  <c:pt idx="31">
                    <c:v>0.16199816356983981</c:v>
                  </c:pt>
                  <c:pt idx="32">
                    <c:v>0.35645252839613939</c:v>
                  </c:pt>
                  <c:pt idx="33">
                    <c:v>0.20817223638131677</c:v>
                  </c:pt>
                  <c:pt idx="34">
                    <c:v>0.11349063838044016</c:v>
                  </c:pt>
                  <c:pt idx="35">
                    <c:v>6.2578950135006806E-2</c:v>
                  </c:pt>
                  <c:pt idx="36">
                    <c:v>0.4343049850047751</c:v>
                  </c:pt>
                  <c:pt idx="37">
                    <c:v>0.33113810562966028</c:v>
                  </c:pt>
                  <c:pt idx="38">
                    <c:v>0.33113810562966028</c:v>
                  </c:pt>
                  <c:pt idx="39">
                    <c:v>0.33113810562966028</c:v>
                  </c:pt>
                  <c:pt idx="40">
                    <c:v>0.33113810562966028</c:v>
                  </c:pt>
                  <c:pt idx="41">
                    <c:v>0.33113810562966028</c:v>
                  </c:pt>
                  <c:pt idx="42">
                    <c:v>0.33113810562966028</c:v>
                  </c:pt>
                  <c:pt idx="43">
                    <c:v>0.33113810562966028</c:v>
                  </c:pt>
                  <c:pt idx="44">
                    <c:v>0.33113810562966028</c:v>
                  </c:pt>
                  <c:pt idx="45">
                    <c:v>0.33113810562966028</c:v>
                  </c:pt>
                  <c:pt idx="46">
                    <c:v>0.33113810562966028</c:v>
                  </c:pt>
                  <c:pt idx="47">
                    <c:v>0.33113810562966028</c:v>
                  </c:pt>
                  <c:pt idx="48">
                    <c:v>0.33113810562966028</c:v>
                  </c:pt>
                  <c:pt idx="49">
                    <c:v>0.33113810562966028</c:v>
                  </c:pt>
                  <c:pt idx="50">
                    <c:v>0.33113810562966028</c:v>
                  </c:pt>
                  <c:pt idx="51">
                    <c:v>0.33113810562966028</c:v>
                  </c:pt>
                  <c:pt idx="52">
                    <c:v>0.33113810562966028</c:v>
                  </c:pt>
                  <c:pt idx="53">
                    <c:v>0.33113810562966028</c:v>
                  </c:pt>
                  <c:pt idx="54">
                    <c:v>0.33113810562966028</c:v>
                  </c:pt>
                  <c:pt idx="55">
                    <c:v>0.33113810562966028</c:v>
                  </c:pt>
                  <c:pt idx="56">
                    <c:v>0.33113810562966028</c:v>
                  </c:pt>
                  <c:pt idx="57">
                    <c:v>0.33113810562966028</c:v>
                  </c:pt>
                  <c:pt idx="58">
                    <c:v>0.33113810562966028</c:v>
                  </c:pt>
                  <c:pt idx="59">
                    <c:v>0.33113810562966028</c:v>
                  </c:pt>
                  <c:pt idx="60">
                    <c:v>0.33113810562966028</c:v>
                  </c:pt>
                  <c:pt idx="61">
                    <c:v>0.33113810562966028</c:v>
                  </c:pt>
                  <c:pt idx="62">
                    <c:v>0.33113810562966028</c:v>
                  </c:pt>
                  <c:pt idx="63">
                    <c:v>0.33113810562966028</c:v>
                  </c:pt>
                  <c:pt idx="64">
                    <c:v>0.33113810562966028</c:v>
                  </c:pt>
                  <c:pt idx="65">
                    <c:v>0.33113810562966028</c:v>
                  </c:pt>
                  <c:pt idx="66">
                    <c:v>0.33113810562966028</c:v>
                  </c:pt>
                  <c:pt idx="67">
                    <c:v>0.33113810562966028</c:v>
                  </c:pt>
                  <c:pt idx="68">
                    <c:v>0.33113810562966028</c:v>
                  </c:pt>
                  <c:pt idx="69">
                    <c:v>0.33113810562966028</c:v>
                  </c:pt>
                  <c:pt idx="70">
                    <c:v>0.33113810562966028</c:v>
                  </c:pt>
                  <c:pt idx="71">
                    <c:v>0.33113810562966028</c:v>
                  </c:pt>
                  <c:pt idx="72">
                    <c:v>0.33113810562966028</c:v>
                  </c:pt>
                  <c:pt idx="73">
                    <c:v>0.33113810562966028</c:v>
                  </c:pt>
                  <c:pt idx="74">
                    <c:v>0.33113810562966028</c:v>
                  </c:pt>
                  <c:pt idx="75">
                    <c:v>0.33113810562966028</c:v>
                  </c:pt>
                  <c:pt idx="76">
                    <c:v>0.33283516190451429</c:v>
                  </c:pt>
                  <c:pt idx="77">
                    <c:v>7.0710678118489963E-4</c:v>
                  </c:pt>
                  <c:pt idx="78">
                    <c:v>0.10302545801888355</c:v>
                  </c:pt>
                  <c:pt idx="79">
                    <c:v>0.10542962107491723</c:v>
                  </c:pt>
                  <c:pt idx="80">
                    <c:v>1.0111626970966674E-2</c:v>
                  </c:pt>
                  <c:pt idx="81">
                    <c:v>0.10634885989045509</c:v>
                  </c:pt>
                  <c:pt idx="82">
                    <c:v>0.13661303012523912</c:v>
                  </c:pt>
                  <c:pt idx="83">
                    <c:v>4.0305086527634738E-2</c:v>
                  </c:pt>
                  <c:pt idx="84">
                    <c:v>0.10634885989045509</c:v>
                  </c:pt>
                  <c:pt idx="85">
                    <c:v>4.3628488399206279E-2</c:v>
                  </c:pt>
                  <c:pt idx="86">
                    <c:v>5.5861435713732673E-3</c:v>
                  </c:pt>
                  <c:pt idx="87">
                    <c:v>0.22542564184226851</c:v>
                  </c:pt>
                  <c:pt idx="88">
                    <c:v>0.14375480861522419</c:v>
                  </c:pt>
                  <c:pt idx="89">
                    <c:v>0.11943033534240839</c:v>
                  </c:pt>
                  <c:pt idx="90">
                    <c:v>9.5388704782066541E-2</c:v>
                  </c:pt>
                  <c:pt idx="91">
                    <c:v>0.19820203076658707</c:v>
                  </c:pt>
                  <c:pt idx="92">
                    <c:v>0.18589837277393967</c:v>
                  </c:pt>
                  <c:pt idx="93">
                    <c:v>7.0215703371823812E-2</c:v>
                  </c:pt>
                  <c:pt idx="94">
                    <c:v>0.16023039661687002</c:v>
                  </c:pt>
                  <c:pt idx="95">
                    <c:v>0.10443967158125335</c:v>
                  </c:pt>
                  <c:pt idx="96">
                    <c:v>4.3274935008616337E-2</c:v>
                  </c:pt>
                  <c:pt idx="97">
                    <c:v>8.5701341879810794E-2</c:v>
                  </c:pt>
                  <c:pt idx="98">
                    <c:v>0.2326381310103737</c:v>
                  </c:pt>
                  <c:pt idx="99">
                    <c:v>0.18207999615553619</c:v>
                  </c:pt>
                  <c:pt idx="100">
                    <c:v>7.7711035252398822E-2</c:v>
                  </c:pt>
                  <c:pt idx="101">
                    <c:v>0.2326381310103737</c:v>
                  </c:pt>
                  <c:pt idx="102">
                    <c:v>0.1796758330995025</c:v>
                  </c:pt>
                  <c:pt idx="103">
                    <c:v>0.18207999615553619</c:v>
                  </c:pt>
                  <c:pt idx="104">
                    <c:v>0.25116432867745847</c:v>
                  </c:pt>
                  <c:pt idx="105">
                    <c:v>0.20880863248438569</c:v>
                  </c:pt>
                  <c:pt idx="106">
                    <c:v>2.5102290732121713E-2</c:v>
                  </c:pt>
                  <c:pt idx="107">
                    <c:v>0.17946370106514453</c:v>
                  </c:pt>
                  <c:pt idx="108">
                    <c:v>0.1941008114357046</c:v>
                  </c:pt>
                  <c:pt idx="109">
                    <c:v>0.244517524934311</c:v>
                  </c:pt>
                  <c:pt idx="110">
                    <c:v>0.20138401128192665</c:v>
                  </c:pt>
                  <c:pt idx="111">
                    <c:v>0.19657568516985929</c:v>
                  </c:pt>
                  <c:pt idx="112">
                    <c:v>5.2750165876514092E-2</c:v>
                  </c:pt>
                  <c:pt idx="113">
                    <c:v>0.14106780284671153</c:v>
                  </c:pt>
                  <c:pt idx="114">
                    <c:v>9.9277792078591012E-2</c:v>
                  </c:pt>
                  <c:pt idx="115">
                    <c:v>0.18589837277393967</c:v>
                  </c:pt>
                  <c:pt idx="116">
                    <c:v>7.1417784899845682E-2</c:v>
                  </c:pt>
                  <c:pt idx="117">
                    <c:v>0.11412703448351411</c:v>
                  </c:pt>
                  <c:pt idx="118">
                    <c:v>6.8165093706380062E-2</c:v>
                  </c:pt>
                  <c:pt idx="119">
                    <c:v>6.4134585053618604E-2</c:v>
                  </c:pt>
                  <c:pt idx="120">
                    <c:v>6.1730421997584925E-2</c:v>
                  </c:pt>
                  <c:pt idx="121">
                    <c:v>8.4428549673672956E-2</c:v>
                  </c:pt>
                  <c:pt idx="122">
                    <c:v>3.3799704140718589E-2</c:v>
                  </c:pt>
                  <c:pt idx="123">
                    <c:v>0.15733125881400442</c:v>
                  </c:pt>
                  <c:pt idx="124">
                    <c:v>0.20803081502507978</c:v>
                  </c:pt>
                  <c:pt idx="125">
                    <c:v>0.206404469428352</c:v>
                  </c:pt>
                  <c:pt idx="126">
                    <c:v>0.16065466068558099</c:v>
                  </c:pt>
                  <c:pt idx="127">
                    <c:v>0.21290985181526814</c:v>
                  </c:pt>
                  <c:pt idx="128">
                    <c:v>0.18582766209582371</c:v>
                  </c:pt>
                  <c:pt idx="129">
                    <c:v>0.28001428534987366</c:v>
                  </c:pt>
                  <c:pt idx="130">
                    <c:v>9.3762359185333724E-2</c:v>
                  </c:pt>
                  <c:pt idx="131">
                    <c:v>0.20555594129092511</c:v>
                  </c:pt>
                  <c:pt idx="132">
                    <c:v>0.29967185386685935</c:v>
                  </c:pt>
                  <c:pt idx="133">
                    <c:v>0.16249313831666673</c:v>
                  </c:pt>
                  <c:pt idx="134">
                    <c:v>0.31437967491554064</c:v>
                  </c:pt>
                  <c:pt idx="135">
                    <c:v>0.1335724709661365</c:v>
                  </c:pt>
                  <c:pt idx="136">
                    <c:v>0.28666108909302673</c:v>
                  </c:pt>
                  <c:pt idx="137">
                    <c:v>0.20859650045003272</c:v>
                  </c:pt>
                  <c:pt idx="138">
                    <c:v>0.36833192232007217</c:v>
                  </c:pt>
                  <c:pt idx="139">
                    <c:v>0.37808999590044745</c:v>
                  </c:pt>
                  <c:pt idx="140">
                    <c:v>0.24642671324351265</c:v>
                  </c:pt>
                  <c:pt idx="141">
                    <c:v>0.30497515472575809</c:v>
                  </c:pt>
                  <c:pt idx="142">
                    <c:v>0.31367256813434957</c:v>
                  </c:pt>
                  <c:pt idx="143">
                    <c:v>0.42695107448043751</c:v>
                  </c:pt>
                  <c:pt idx="144">
                    <c:v>0.30539941879447008</c:v>
                  </c:pt>
                  <c:pt idx="145">
                    <c:v>0.18370634175226397</c:v>
                  </c:pt>
                  <c:pt idx="146">
                    <c:v>0.21078853147170637</c:v>
                  </c:pt>
                  <c:pt idx="147">
                    <c:v>0.3710896387666992</c:v>
                  </c:pt>
                  <c:pt idx="148">
                    <c:v>8.9307586463861319E-2</c:v>
                  </c:pt>
                  <c:pt idx="149">
                    <c:v>0.26049813818912487</c:v>
                  </c:pt>
                  <c:pt idx="150">
                    <c:v>0.37596867555688718</c:v>
                  </c:pt>
                  <c:pt idx="151">
                    <c:v>0.42695107448043751</c:v>
                  </c:pt>
                  <c:pt idx="152">
                    <c:v>0.3493814605842695</c:v>
                  </c:pt>
                  <c:pt idx="153">
                    <c:v>0.40269731188573721</c:v>
                  </c:pt>
                  <c:pt idx="154">
                    <c:v>0.37957492014093808</c:v>
                  </c:pt>
                  <c:pt idx="155">
                    <c:v>0.40036385950782483</c:v>
                  </c:pt>
                  <c:pt idx="156">
                    <c:v>0.25858894987991743</c:v>
                  </c:pt>
                  <c:pt idx="157">
                    <c:v>0.27464027381285261</c:v>
                  </c:pt>
                  <c:pt idx="158">
                    <c:v>0.33262302987014958</c:v>
                  </c:pt>
                  <c:pt idx="159">
                    <c:v>0.33743135598221835</c:v>
                  </c:pt>
                  <c:pt idx="160">
                    <c:v>0.24812376951836235</c:v>
                  </c:pt>
                  <c:pt idx="161">
                    <c:v>0.20803081502507978</c:v>
                  </c:pt>
                  <c:pt idx="162">
                    <c:v>0.30617723625377602</c:v>
                  </c:pt>
                  <c:pt idx="163">
                    <c:v>0.16701862171626014</c:v>
                  </c:pt>
                  <c:pt idx="164">
                    <c:v>0.28114565619977017</c:v>
                  </c:pt>
                  <c:pt idx="165">
                    <c:v>0.28114565619977017</c:v>
                  </c:pt>
                  <c:pt idx="166">
                    <c:v>0.19770705601976016</c:v>
                  </c:pt>
                  <c:pt idx="167">
                    <c:v>0.25568981207705704</c:v>
                  </c:pt>
                  <c:pt idx="168">
                    <c:v>0.25809397513309107</c:v>
                  </c:pt>
                  <c:pt idx="169">
                    <c:v>0.31275332931880667</c:v>
                  </c:pt>
                  <c:pt idx="170">
                    <c:v>0.28956022689588634</c:v>
                  </c:pt>
                  <c:pt idx="171">
                    <c:v>0.23737574644432119</c:v>
                  </c:pt>
                  <c:pt idx="172">
                    <c:v>0.30172246353229737</c:v>
                  </c:pt>
                  <c:pt idx="173">
                    <c:v>0.36833192232007095</c:v>
                  </c:pt>
                  <c:pt idx="174">
                    <c:v>0.282489159084023</c:v>
                  </c:pt>
                  <c:pt idx="175">
                    <c:v>0.33064313088282821</c:v>
                  </c:pt>
                  <c:pt idx="176">
                    <c:v>0.28079210280917999</c:v>
                  </c:pt>
                  <c:pt idx="177">
                    <c:v>0.29535850250161932</c:v>
                  </c:pt>
                  <c:pt idx="178">
                    <c:v>0.25929605666110433</c:v>
                  </c:pt>
                  <c:pt idx="179">
                    <c:v>0.20081832585697873</c:v>
                  </c:pt>
                  <c:pt idx="180">
                    <c:v>0.25378062376785016</c:v>
                  </c:pt>
                  <c:pt idx="181">
                    <c:v>0.39739401102683763</c:v>
                  </c:pt>
                  <c:pt idx="182">
                    <c:v>0.30985419151594124</c:v>
                  </c:pt>
                  <c:pt idx="183">
                    <c:v>0.35723034585544089</c:v>
                  </c:pt>
                  <c:pt idx="184">
                    <c:v>0.27315534957235843</c:v>
                  </c:pt>
                  <c:pt idx="185">
                    <c:v>0.23193102422918485</c:v>
                  </c:pt>
                  <c:pt idx="186">
                    <c:v>0.23362808050403405</c:v>
                  </c:pt>
                  <c:pt idx="187">
                    <c:v>0.23610295423818281</c:v>
                  </c:pt>
                  <c:pt idx="188">
                    <c:v>0.3789385240378696</c:v>
                  </c:pt>
                  <c:pt idx="189">
                    <c:v>0.23914351339729212</c:v>
                  </c:pt>
                  <c:pt idx="190">
                    <c:v>0.38615101320597134</c:v>
                  </c:pt>
                  <c:pt idx="191">
                    <c:v>0.39993959543910773</c:v>
                  </c:pt>
                  <c:pt idx="192">
                    <c:v>0.45106341571889524</c:v>
                  </c:pt>
                  <c:pt idx="193">
                    <c:v>0.40538431765424549</c:v>
                  </c:pt>
                  <c:pt idx="194">
                    <c:v>0.34747227227506339</c:v>
                  </c:pt>
                  <c:pt idx="195">
                    <c:v>0.32640049019571366</c:v>
                  </c:pt>
                  <c:pt idx="196">
                    <c:v>0.39095933931804083</c:v>
                  </c:pt>
                  <c:pt idx="197">
                    <c:v>0.70095495219022474</c:v>
                  </c:pt>
                  <c:pt idx="198">
                    <c:v>1.0855503304775895</c:v>
                  </c:pt>
                  <c:pt idx="199">
                    <c:v>0.56236202307766714</c:v>
                  </c:pt>
                  <c:pt idx="200">
                    <c:v>0.65131605615092703</c:v>
                  </c:pt>
                  <c:pt idx="201">
                    <c:v>0.97750441431228463</c:v>
                  </c:pt>
                  <c:pt idx="202">
                    <c:v>0.67281210229900512</c:v>
                  </c:pt>
                  <c:pt idx="203">
                    <c:v>0.86069037406026505</c:v>
                  </c:pt>
                  <c:pt idx="204">
                    <c:v>0.37314024843214072</c:v>
                  </c:pt>
                  <c:pt idx="205">
                    <c:v>1.230365799264363E-2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'Appendix B'!$CC$3:$CC$208</c:f>
              <c:numCache>
                <c:formatCode>General</c:formatCode>
                <c:ptCount val="206"/>
                <c:pt idx="0">
                  <c:v>0.89117079280345757</c:v>
                </c:pt>
                <c:pt idx="1">
                  <c:v>0.89224380896336797</c:v>
                </c:pt>
                <c:pt idx="2">
                  <c:v>0.89371503767818394</c:v>
                </c:pt>
                <c:pt idx="3">
                  <c:v>0.89499529016029211</c:v>
                </c:pt>
                <c:pt idx="4">
                  <c:v>0.89613869460479423</c:v>
                </c:pt>
                <c:pt idx="5">
                  <c:v>0.89735608138380296</c:v>
                </c:pt>
                <c:pt idx="6">
                  <c:v>0.89856008454664793</c:v>
                </c:pt>
                <c:pt idx="7">
                  <c:v>0.89968984429595578</c:v>
                </c:pt>
                <c:pt idx="8">
                  <c:v>0.90070262271874002</c:v>
                </c:pt>
                <c:pt idx="9">
                  <c:v>0.90160812139540258</c:v>
                </c:pt>
                <c:pt idx="10">
                  <c:v>0.90250149723670925</c:v>
                </c:pt>
                <c:pt idx="11">
                  <c:v>0.90331275037821979</c:v>
                </c:pt>
                <c:pt idx="12">
                  <c:v>0.90404960457302819</c:v>
                </c:pt>
                <c:pt idx="13">
                  <c:v>0.9049328632323681</c:v>
                </c:pt>
                <c:pt idx="14">
                  <c:v>0.90580202316553804</c:v>
                </c:pt>
                <c:pt idx="15">
                  <c:v>0.90661484118372448</c:v>
                </c:pt>
                <c:pt idx="16">
                  <c:v>0.90727030296522093</c:v>
                </c:pt>
                <c:pt idx="17">
                  <c:v>0.90798100711146157</c:v>
                </c:pt>
                <c:pt idx="18">
                  <c:v>0.90892619429017274</c:v>
                </c:pt>
                <c:pt idx="19">
                  <c:v>0.90980931014302624</c:v>
                </c:pt>
                <c:pt idx="20">
                  <c:v>0.91054306337598245</c:v>
                </c:pt>
                <c:pt idx="21">
                  <c:v>0.91118733964143894</c:v>
                </c:pt>
                <c:pt idx="22">
                  <c:v>0.91146551664214592</c:v>
                </c:pt>
                <c:pt idx="23">
                  <c:v>0.91253992738946099</c:v>
                </c:pt>
                <c:pt idx="24">
                  <c:v>0.91352943700801348</c:v>
                </c:pt>
                <c:pt idx="25">
                  <c:v>0.91440706146793183</c:v>
                </c:pt>
                <c:pt idx="26">
                  <c:v>0.91546919019834272</c:v>
                </c:pt>
                <c:pt idx="27">
                  <c:v>0.91601470789198269</c:v>
                </c:pt>
                <c:pt idx="28">
                  <c:v>0.91693096533482932</c:v>
                </c:pt>
                <c:pt idx="29">
                  <c:v>0.91753232380855854</c:v>
                </c:pt>
                <c:pt idx="30">
                  <c:v>0.9184264179573346</c:v>
                </c:pt>
                <c:pt idx="31">
                  <c:v>0.91932489577426402</c:v>
                </c:pt>
                <c:pt idx="32">
                  <c:v>0.92033360331954417</c:v>
                </c:pt>
                <c:pt idx="33">
                  <c:v>0.92171382409063574</c:v>
                </c:pt>
                <c:pt idx="34">
                  <c:v>0.92325368904847338</c:v>
                </c:pt>
                <c:pt idx="35">
                  <c:v>0.92465242424576566</c:v>
                </c:pt>
                <c:pt idx="36">
                  <c:v>0.92499456392355128</c:v>
                </c:pt>
                <c:pt idx="37">
                  <c:v>0.9266889334753412</c:v>
                </c:pt>
                <c:pt idx="38">
                  <c:v>0.928272206843058</c:v>
                </c:pt>
                <c:pt idx="39">
                  <c:v>0.92912067254478625</c:v>
                </c:pt>
                <c:pt idx="40">
                  <c:v>0.92820775776435416</c:v>
                </c:pt>
                <c:pt idx="41">
                  <c:v>0.9302163730917099</c:v>
                </c:pt>
                <c:pt idx="42">
                  <c:v>0.93090805468587812</c:v>
                </c:pt>
                <c:pt idx="43">
                  <c:v>0.93139404161551775</c:v>
                </c:pt>
                <c:pt idx="44">
                  <c:v>0.932633736002493</c:v>
                </c:pt>
                <c:pt idx="45">
                  <c:v>0.93290806969391626</c:v>
                </c:pt>
                <c:pt idx="46">
                  <c:v>0.93409398600927784</c:v>
                </c:pt>
                <c:pt idx="47">
                  <c:v>0.93462925429832189</c:v>
                </c:pt>
                <c:pt idx="48">
                  <c:v>0.93550823154833029</c:v>
                </c:pt>
                <c:pt idx="49">
                  <c:v>0.93681595115276239</c:v>
                </c:pt>
                <c:pt idx="50">
                  <c:v>0.93806621289716152</c:v>
                </c:pt>
                <c:pt idx="51">
                  <c:v>0.94008276230417365</c:v>
                </c:pt>
                <c:pt idx="52">
                  <c:v>0.94169401654807428</c:v>
                </c:pt>
                <c:pt idx="53">
                  <c:v>0.94250944733541631</c:v>
                </c:pt>
                <c:pt idx="54">
                  <c:v>0.94307078627772789</c:v>
                </c:pt>
                <c:pt idx="55">
                  <c:v>0.94404068533822261</c:v>
                </c:pt>
                <c:pt idx="56">
                  <c:v>0.94452106310055273</c:v>
                </c:pt>
                <c:pt idx="57">
                  <c:v>0.94545934654776342</c:v>
                </c:pt>
                <c:pt idx="58">
                  <c:v>0.94586349375001377</c:v>
                </c:pt>
                <c:pt idx="59">
                  <c:v>0.94801585495338614</c:v>
                </c:pt>
                <c:pt idx="60">
                  <c:v>0.94477791044258486</c:v>
                </c:pt>
                <c:pt idx="61">
                  <c:v>0.94421339594917097</c:v>
                </c:pt>
                <c:pt idx="62">
                  <c:v>0.94462107819387264</c:v>
                </c:pt>
                <c:pt idx="63">
                  <c:v>0.94543330226487132</c:v>
                </c:pt>
                <c:pt idx="64">
                  <c:v>0.94573633294030657</c:v>
                </c:pt>
                <c:pt idx="65">
                  <c:v>0.94667233937241835</c:v>
                </c:pt>
                <c:pt idx="66">
                  <c:v>0.9469922041865515</c:v>
                </c:pt>
                <c:pt idx="67">
                  <c:v>0.9478493046782791</c:v>
                </c:pt>
                <c:pt idx="68">
                  <c:v>0.94857912408960932</c:v>
                </c:pt>
                <c:pt idx="69">
                  <c:v>0.94932738928331772</c:v>
                </c:pt>
                <c:pt idx="70">
                  <c:v>0.94991021181436985</c:v>
                </c:pt>
                <c:pt idx="71">
                  <c:v>0.95073367876909665</c:v>
                </c:pt>
                <c:pt idx="72">
                  <c:v>0.95155980598670675</c:v>
                </c:pt>
                <c:pt idx="73">
                  <c:v>0.95268537631977712</c:v>
                </c:pt>
                <c:pt idx="74">
                  <c:v>0.95337619297568355</c:v>
                </c:pt>
                <c:pt idx="75">
                  <c:v>0.95404309514086494</c:v>
                </c:pt>
                <c:pt idx="76">
                  <c:v>0.95511870659426501</c:v>
                </c:pt>
                <c:pt idx="77">
                  <c:v>0.95587359675027661</c:v>
                </c:pt>
                <c:pt idx="78">
                  <c:v>0.95644831220602411</c:v>
                </c:pt>
                <c:pt idx="79">
                  <c:v>0.95672327697086446</c:v>
                </c:pt>
                <c:pt idx="80">
                  <c:v>0.95748230981544624</c:v>
                </c:pt>
                <c:pt idx="81">
                  <c:v>0.95802420758684415</c:v>
                </c:pt>
                <c:pt idx="82">
                  <c:v>0.95897261051423843</c:v>
                </c:pt>
                <c:pt idx="83">
                  <c:v>0.95989538720524592</c:v>
                </c:pt>
                <c:pt idx="84">
                  <c:v>0.96071160321290572</c:v>
                </c:pt>
                <c:pt idx="85">
                  <c:v>0.96149492730175856</c:v>
                </c:pt>
                <c:pt idx="86">
                  <c:v>0.96202575439487947</c:v>
                </c:pt>
                <c:pt idx="87">
                  <c:v>0.96294084090288457</c:v>
                </c:pt>
                <c:pt idx="88">
                  <c:v>0.96367615619663782</c:v>
                </c:pt>
                <c:pt idx="89">
                  <c:v>0.96445592598732666</c:v>
                </c:pt>
                <c:pt idx="90">
                  <c:v>0.96525116748427764</c:v>
                </c:pt>
                <c:pt idx="91">
                  <c:v>0.96570793004679034</c:v>
                </c:pt>
                <c:pt idx="92">
                  <c:v>0.96643832806447394</c:v>
                </c:pt>
                <c:pt idx="93">
                  <c:v>0.96729893139712919</c:v>
                </c:pt>
                <c:pt idx="94">
                  <c:v>0.9682377363919058</c:v>
                </c:pt>
                <c:pt idx="95">
                  <c:v>0.96904631496944504</c:v>
                </c:pt>
                <c:pt idx="96">
                  <c:v>0.96984884671587768</c:v>
                </c:pt>
                <c:pt idx="97">
                  <c:v>0.97038834719764155</c:v>
                </c:pt>
                <c:pt idx="98">
                  <c:v>0.97114146078966801</c:v>
                </c:pt>
                <c:pt idx="99">
                  <c:v>0.97164880759493411</c:v>
                </c:pt>
                <c:pt idx="100">
                  <c:v>0.9724501100842784</c:v>
                </c:pt>
                <c:pt idx="101">
                  <c:v>0.97326372819557772</c:v>
                </c:pt>
                <c:pt idx="102">
                  <c:v>0.97416589335359993</c:v>
                </c:pt>
                <c:pt idx="103">
                  <c:v>0.97483094607136411</c:v>
                </c:pt>
                <c:pt idx="104">
                  <c:v>0.97566445200548069</c:v>
                </c:pt>
                <c:pt idx="105">
                  <c:v>0.97650644613157622</c:v>
                </c:pt>
                <c:pt idx="106">
                  <c:v>0.97724913740272257</c:v>
                </c:pt>
                <c:pt idx="107">
                  <c:v>0.97817760009647037</c:v>
                </c:pt>
                <c:pt idx="108">
                  <c:v>0.97875807621401856</c:v>
                </c:pt>
                <c:pt idx="109">
                  <c:v>0.97966667603155355</c:v>
                </c:pt>
                <c:pt idx="110">
                  <c:v>0.98052061216756203</c:v>
                </c:pt>
                <c:pt idx="111">
                  <c:v>0.98123052061272076</c:v>
                </c:pt>
                <c:pt idx="112">
                  <c:v>0.98203905622364307</c:v>
                </c:pt>
                <c:pt idx="113">
                  <c:v>0.98289556629108921</c:v>
                </c:pt>
                <c:pt idx="114">
                  <c:v>0.98388021854652152</c:v>
                </c:pt>
                <c:pt idx="115">
                  <c:v>0.98457410751489172</c:v>
                </c:pt>
                <c:pt idx="116">
                  <c:v>0.98550169838965851</c:v>
                </c:pt>
                <c:pt idx="117">
                  <c:v>0.98641465823209151</c:v>
                </c:pt>
                <c:pt idx="118">
                  <c:v>0.98685741026689477</c:v>
                </c:pt>
                <c:pt idx="119">
                  <c:v>0.98777600636547702</c:v>
                </c:pt>
                <c:pt idx="120">
                  <c:v>0.98849302406588713</c:v>
                </c:pt>
                <c:pt idx="121">
                  <c:v>0.98926001044807244</c:v>
                </c:pt>
                <c:pt idx="122">
                  <c:v>0.99007972669340694</c:v>
                </c:pt>
                <c:pt idx="123">
                  <c:v>0.99084779094162245</c:v>
                </c:pt>
                <c:pt idx="124">
                  <c:v>0.991648670874409</c:v>
                </c:pt>
                <c:pt idx="125">
                  <c:v>0.99247604411230383</c:v>
                </c:pt>
                <c:pt idx="126">
                  <c:v>0.99327604437768735</c:v>
                </c:pt>
                <c:pt idx="127">
                  <c:v>0.99414991045870416</c:v>
                </c:pt>
                <c:pt idx="128">
                  <c:v>0.99486658752875767</c:v>
                </c:pt>
                <c:pt idx="129">
                  <c:v>0.99588863944343842</c:v>
                </c:pt>
                <c:pt idx="130">
                  <c:v>0.9967850817464452</c:v>
                </c:pt>
                <c:pt idx="131">
                  <c:v>0.99772571049016334</c:v>
                </c:pt>
                <c:pt idx="132">
                  <c:v>0.99879623381737836</c:v>
                </c:pt>
                <c:pt idx="133">
                  <c:v>0.99941692159053086</c:v>
                </c:pt>
                <c:pt idx="134">
                  <c:v>1.0003733249062283</c:v>
                </c:pt>
                <c:pt idx="135">
                  <c:v>1.0012156801464389</c:v>
                </c:pt>
                <c:pt idx="136">
                  <c:v>1.0023352073155962</c:v>
                </c:pt>
                <c:pt idx="137">
                  <c:v>1.0031454711564129</c:v>
                </c:pt>
                <c:pt idx="138">
                  <c:v>1.0040134826459535</c:v>
                </c:pt>
                <c:pt idx="139">
                  <c:v>1.0053781688422558</c:v>
                </c:pt>
                <c:pt idx="140">
                  <c:v>1.0059874910666495</c:v>
                </c:pt>
                <c:pt idx="141">
                  <c:v>1.0068271298943972</c:v>
                </c:pt>
                <c:pt idx="142">
                  <c:v>1.0075716585109473</c:v>
                </c:pt>
                <c:pt idx="143">
                  <c:v>1.0082103813416428</c:v>
                </c:pt>
                <c:pt idx="144">
                  <c:v>1.0089555594503721</c:v>
                </c:pt>
                <c:pt idx="145">
                  <c:v>1.0099390849447412</c:v>
                </c:pt>
                <c:pt idx="146">
                  <c:v>1.0107879584440771</c:v>
                </c:pt>
                <c:pt idx="147">
                  <c:v>1.0116643803614886</c:v>
                </c:pt>
                <c:pt idx="148">
                  <c:v>1.0125096744485202</c:v>
                </c:pt>
                <c:pt idx="149">
                  <c:v>1.0129440914264234</c:v>
                </c:pt>
                <c:pt idx="150">
                  <c:v>1.01405164244014</c:v>
                </c:pt>
                <c:pt idx="151">
                  <c:v>1.0151023262314414</c:v>
                </c:pt>
                <c:pt idx="152">
                  <c:v>1.015762677384628</c:v>
                </c:pt>
                <c:pt idx="153">
                  <c:v>1.0163105550162994</c:v>
                </c:pt>
                <c:pt idx="154">
                  <c:v>1.0172480359796543</c:v>
                </c:pt>
                <c:pt idx="155">
                  <c:v>1.0179345384916214</c:v>
                </c:pt>
                <c:pt idx="156">
                  <c:v>1.0189678371675783</c:v>
                </c:pt>
                <c:pt idx="157">
                  <c:v>1.0200591887579655</c:v>
                </c:pt>
                <c:pt idx="158">
                  <c:v>1.0207455837340691</c:v>
                </c:pt>
                <c:pt idx="159">
                  <c:v>1.0216976863848943</c:v>
                </c:pt>
                <c:pt idx="160">
                  <c:v>1.0226556004305158</c:v>
                </c:pt>
                <c:pt idx="161">
                  <c:v>1.0238550845391199</c:v>
                </c:pt>
                <c:pt idx="162">
                  <c:v>1.0241763510571644</c:v>
                </c:pt>
                <c:pt idx="163">
                  <c:v>1.0248986672677134</c:v>
                </c:pt>
                <c:pt idx="164">
                  <c:v>1.025841682702672</c:v>
                </c:pt>
                <c:pt idx="165">
                  <c:v>1.0265689251694896</c:v>
                </c:pt>
                <c:pt idx="166">
                  <c:v>1.0274859296713679</c:v>
                </c:pt>
                <c:pt idx="167">
                  <c:v>1.0280217151730446</c:v>
                </c:pt>
                <c:pt idx="168">
                  <c:v>1.028403759871491</c:v>
                </c:pt>
                <c:pt idx="169">
                  <c:v>1.0295841753259738</c:v>
                </c:pt>
                <c:pt idx="170">
                  <c:v>1.0303657727198205</c:v>
                </c:pt>
                <c:pt idx="171">
                  <c:v>1.0312297555247554</c:v>
                </c:pt>
                <c:pt idx="172">
                  <c:v>1.0319546039681951</c:v>
                </c:pt>
                <c:pt idx="173">
                  <c:v>1.0329170830165597</c:v>
                </c:pt>
                <c:pt idx="174">
                  <c:v>1.0338247699969372</c:v>
                </c:pt>
                <c:pt idx="175">
                  <c:v>1.0344658352571958</c:v>
                </c:pt>
                <c:pt idx="176">
                  <c:v>1.0352630848353366</c:v>
                </c:pt>
                <c:pt idx="177">
                  <c:v>1.0361469005667561</c:v>
                </c:pt>
                <c:pt idx="178">
                  <c:v>1.0368956214247502</c:v>
                </c:pt>
                <c:pt idx="179">
                  <c:v>1.0375984210312827</c:v>
                </c:pt>
                <c:pt idx="180">
                  <c:v>1.038591353959208</c:v>
                </c:pt>
                <c:pt idx="181">
                  <c:v>1.0393064380628678</c:v>
                </c:pt>
                <c:pt idx="182">
                  <c:v>1.0402454415430697</c:v>
                </c:pt>
                <c:pt idx="183">
                  <c:v>1.0410268725794669</c:v>
                </c:pt>
                <c:pt idx="184">
                  <c:v>1.0420516071452148</c:v>
                </c:pt>
                <c:pt idx="185">
                  <c:v>1.0431105842622896</c:v>
                </c:pt>
                <c:pt idx="186">
                  <c:v>1.0436331078943331</c:v>
                </c:pt>
                <c:pt idx="187">
                  <c:v>1.0444215739787086</c:v>
                </c:pt>
                <c:pt idx="188">
                  <c:v>1.0457381357921243</c:v>
                </c:pt>
                <c:pt idx="189">
                  <c:v>1.0461916125888144</c:v>
                </c:pt>
                <c:pt idx="190">
                  <c:v>1.0473973677374013</c:v>
                </c:pt>
                <c:pt idx="191">
                  <c:v>1.0484147453145094</c:v>
                </c:pt>
                <c:pt idx="192">
                  <c:v>1.0493662763914187</c:v>
                </c:pt>
                <c:pt idx="193">
                  <c:v>1.0502619888139562</c:v>
                </c:pt>
                <c:pt idx="194">
                  <c:v>1.0512933600618115</c:v>
                </c:pt>
                <c:pt idx="195">
                  <c:v>1.0517288089745533</c:v>
                </c:pt>
                <c:pt idx="196">
                  <c:v>1.0525089716343816</c:v>
                </c:pt>
                <c:pt idx="197">
                  <c:v>1.0531087809209976</c:v>
                </c:pt>
                <c:pt idx="198">
                  <c:v>1.0540807129967371</c:v>
                </c:pt>
                <c:pt idx="199">
                  <c:v>1.0545753601439836</c:v>
                </c:pt>
                <c:pt idx="200">
                  <c:v>1.0556753982946745</c:v>
                </c:pt>
                <c:pt idx="201">
                  <c:v>1.0565475145925427</c:v>
                </c:pt>
                <c:pt idx="202">
                  <c:v>1.0569722220409838</c:v>
                </c:pt>
                <c:pt idx="203">
                  <c:v>1.0572437617800889</c:v>
                </c:pt>
                <c:pt idx="204">
                  <c:v>1.0573971225100842</c:v>
                </c:pt>
                <c:pt idx="205">
                  <c:v>1.0575350631196838</c:v>
                </c:pt>
              </c:numCache>
            </c:numRef>
          </c:xVal>
          <c:yVal>
            <c:numRef>
              <c:f>'Appendix B'!$CD$3:$CD$208</c:f>
              <c:numCache>
                <c:formatCode>General</c:formatCode>
                <c:ptCount val="206"/>
                <c:pt idx="0">
                  <c:v>1.8514499999999998</c:v>
                </c:pt>
                <c:pt idx="1">
                  <c:v>1.8453499999999998</c:v>
                </c:pt>
                <c:pt idx="2">
                  <c:v>1.5661999999999985</c:v>
                </c:pt>
                <c:pt idx="3">
                  <c:v>1.4849999999999994</c:v>
                </c:pt>
                <c:pt idx="4">
                  <c:v>1.4411500000000004</c:v>
                </c:pt>
                <c:pt idx="5">
                  <c:v>1.3406499999999966</c:v>
                </c:pt>
                <c:pt idx="6">
                  <c:v>1.4042499999999976</c:v>
                </c:pt>
                <c:pt idx="7">
                  <c:v>1.3698999999999977</c:v>
                </c:pt>
                <c:pt idx="8">
                  <c:v>1.3414999999999964</c:v>
                </c:pt>
                <c:pt idx="9">
                  <c:v>1.4520499999999998</c:v>
                </c:pt>
                <c:pt idx="10">
                  <c:v>1.2537500000000001</c:v>
                </c:pt>
                <c:pt idx="11">
                  <c:v>1.2331499999999984</c:v>
                </c:pt>
                <c:pt idx="12">
                  <c:v>1.4331999999999958</c:v>
                </c:pt>
                <c:pt idx="13">
                  <c:v>1.265749999999997</c:v>
                </c:pt>
                <c:pt idx="14">
                  <c:v>1.4366999999999983</c:v>
                </c:pt>
                <c:pt idx="15">
                  <c:v>1.2424999999999997</c:v>
                </c:pt>
                <c:pt idx="16">
                  <c:v>1.2064500000000002</c:v>
                </c:pt>
                <c:pt idx="17">
                  <c:v>1.3516999999999975</c:v>
                </c:pt>
                <c:pt idx="18">
                  <c:v>1.2150999999999996</c:v>
                </c:pt>
                <c:pt idx="19">
                  <c:v>1.2811999999999983</c:v>
                </c:pt>
                <c:pt idx="20">
                  <c:v>1.3551000000000002</c:v>
                </c:pt>
                <c:pt idx="21">
                  <c:v>1.3490499999999983</c:v>
                </c:pt>
                <c:pt idx="22">
                  <c:v>1.1824499999999993</c:v>
                </c:pt>
                <c:pt idx="23">
                  <c:v>1.2493999999999978</c:v>
                </c:pt>
                <c:pt idx="24">
                  <c:v>1.3842999999999961</c:v>
                </c:pt>
                <c:pt idx="25">
                  <c:v>1.3499499999999962</c:v>
                </c:pt>
                <c:pt idx="26">
                  <c:v>1.4521999999999977</c:v>
                </c:pt>
                <c:pt idx="27">
                  <c:v>1.3825499999999984</c:v>
                </c:pt>
                <c:pt idx="28">
                  <c:v>1.3834499999999963</c:v>
                </c:pt>
                <c:pt idx="29">
                  <c:v>1.4874499999999991</c:v>
                </c:pt>
                <c:pt idx="30">
                  <c:v>1.4185999999999979</c:v>
                </c:pt>
                <c:pt idx="31">
                  <c:v>1.5870499999999979</c:v>
                </c:pt>
                <c:pt idx="32">
                  <c:v>1.4495499999999986</c:v>
                </c:pt>
                <c:pt idx="33">
                  <c:v>1.6884000000000015</c:v>
                </c:pt>
                <c:pt idx="34">
                  <c:v>1.4839500000000001</c:v>
                </c:pt>
                <c:pt idx="35">
                  <c:v>1.379249999999999</c:v>
                </c:pt>
                <c:pt idx="36">
                  <c:v>1.5045999999999964</c:v>
                </c:pt>
                <c:pt idx="37">
                  <c:v>1.5003499999999974</c:v>
                </c:pt>
                <c:pt idx="38">
                  <c:v>1.5003499999999974</c:v>
                </c:pt>
                <c:pt idx="39">
                  <c:v>1.5003499999999974</c:v>
                </c:pt>
                <c:pt idx="40">
                  <c:v>1.5003499999999974</c:v>
                </c:pt>
                <c:pt idx="41">
                  <c:v>1.5003499999999974</c:v>
                </c:pt>
                <c:pt idx="42">
                  <c:v>1.5003499999999974</c:v>
                </c:pt>
                <c:pt idx="43">
                  <c:v>1.5003499999999974</c:v>
                </c:pt>
                <c:pt idx="44">
                  <c:v>1.5003499999999974</c:v>
                </c:pt>
                <c:pt idx="45">
                  <c:v>1.5003499999999974</c:v>
                </c:pt>
                <c:pt idx="46">
                  <c:v>1.5003499999999974</c:v>
                </c:pt>
                <c:pt idx="47">
                  <c:v>1.5003499999999974</c:v>
                </c:pt>
                <c:pt idx="48">
                  <c:v>1.5003499999999974</c:v>
                </c:pt>
                <c:pt idx="49">
                  <c:v>1.5003499999999974</c:v>
                </c:pt>
                <c:pt idx="50">
                  <c:v>1.5003499999999974</c:v>
                </c:pt>
                <c:pt idx="51">
                  <c:v>1.5003499999999974</c:v>
                </c:pt>
                <c:pt idx="52">
                  <c:v>1.5003499999999974</c:v>
                </c:pt>
                <c:pt idx="53">
                  <c:v>1.5003499999999974</c:v>
                </c:pt>
                <c:pt idx="54">
                  <c:v>1.5003499999999974</c:v>
                </c:pt>
                <c:pt idx="55">
                  <c:v>1.5003499999999974</c:v>
                </c:pt>
                <c:pt idx="56">
                  <c:v>1.5003499999999974</c:v>
                </c:pt>
                <c:pt idx="57">
                  <c:v>1.5003499999999974</c:v>
                </c:pt>
                <c:pt idx="58">
                  <c:v>1.5003499999999974</c:v>
                </c:pt>
                <c:pt idx="59">
                  <c:v>1.5003499999999974</c:v>
                </c:pt>
                <c:pt idx="60">
                  <c:v>1.5003499999999974</c:v>
                </c:pt>
                <c:pt idx="61">
                  <c:v>1.5003499999999974</c:v>
                </c:pt>
                <c:pt idx="62">
                  <c:v>1.5003499999999974</c:v>
                </c:pt>
                <c:pt idx="63">
                  <c:v>1.5003499999999974</c:v>
                </c:pt>
                <c:pt idx="64">
                  <c:v>1.5003499999999974</c:v>
                </c:pt>
                <c:pt idx="65">
                  <c:v>1.5003499999999974</c:v>
                </c:pt>
                <c:pt idx="66">
                  <c:v>1.5003499999999974</c:v>
                </c:pt>
                <c:pt idx="67">
                  <c:v>1.5003499999999974</c:v>
                </c:pt>
                <c:pt idx="68">
                  <c:v>1.5003499999999974</c:v>
                </c:pt>
                <c:pt idx="69">
                  <c:v>1.5003499999999974</c:v>
                </c:pt>
                <c:pt idx="70">
                  <c:v>1.5003499999999974</c:v>
                </c:pt>
                <c:pt idx="71">
                  <c:v>1.5003499999999974</c:v>
                </c:pt>
                <c:pt idx="72">
                  <c:v>1.5003499999999974</c:v>
                </c:pt>
                <c:pt idx="73">
                  <c:v>1.5003499999999974</c:v>
                </c:pt>
                <c:pt idx="74">
                  <c:v>1.5003499999999974</c:v>
                </c:pt>
                <c:pt idx="75">
                  <c:v>1.5003499999999974</c:v>
                </c:pt>
                <c:pt idx="76">
                  <c:v>1.7360499999999988</c:v>
                </c:pt>
                <c:pt idx="77">
                  <c:v>1.7681000000000004</c:v>
                </c:pt>
                <c:pt idx="78">
                  <c:v>1.7778500000000008</c:v>
                </c:pt>
                <c:pt idx="79">
                  <c:v>1.7795500000000004</c:v>
                </c:pt>
                <c:pt idx="80">
                  <c:v>1.7087499999999984</c:v>
                </c:pt>
                <c:pt idx="81">
                  <c:v>1.7097999999999978</c:v>
                </c:pt>
                <c:pt idx="82">
                  <c:v>1.6050000000000004</c:v>
                </c:pt>
                <c:pt idx="83">
                  <c:v>1.6060999999999979</c:v>
                </c:pt>
                <c:pt idx="84">
                  <c:v>1.7097999999999978</c:v>
                </c:pt>
                <c:pt idx="85">
                  <c:v>1.6775500000000001</c:v>
                </c:pt>
                <c:pt idx="86">
                  <c:v>1.5079499999999975</c:v>
                </c:pt>
                <c:pt idx="87">
                  <c:v>1.6126000000000005</c:v>
                </c:pt>
                <c:pt idx="88">
                  <c:v>1.6135499999999965</c:v>
                </c:pt>
                <c:pt idx="89">
                  <c:v>1.6171499999999988</c:v>
                </c:pt>
                <c:pt idx="90">
                  <c:v>1.6623499999999964</c:v>
                </c:pt>
                <c:pt idx="91">
                  <c:v>1.662549999999996</c:v>
                </c:pt>
                <c:pt idx="92">
                  <c:v>1.671249999999997</c:v>
                </c:pt>
                <c:pt idx="93">
                  <c:v>1.6620500000000007</c:v>
                </c:pt>
                <c:pt idx="94">
                  <c:v>1.7256999999999998</c:v>
                </c:pt>
                <c:pt idx="95">
                  <c:v>1.6345499999999973</c:v>
                </c:pt>
                <c:pt idx="96">
                  <c:v>1.6709999999999994</c:v>
                </c:pt>
                <c:pt idx="97">
                  <c:v>1.7079999999999984</c:v>
                </c:pt>
                <c:pt idx="98">
                  <c:v>1.604099999999999</c:v>
                </c:pt>
                <c:pt idx="99">
                  <c:v>1.7068499999999993</c:v>
                </c:pt>
                <c:pt idx="100">
                  <c:v>1.6330499999999972</c:v>
                </c:pt>
                <c:pt idx="101">
                  <c:v>1.604099999999999</c:v>
                </c:pt>
                <c:pt idx="102">
                  <c:v>1.7051499999999997</c:v>
                </c:pt>
                <c:pt idx="103">
                  <c:v>1.7068499999999993</c:v>
                </c:pt>
                <c:pt idx="104">
                  <c:v>1.6477000000000004</c:v>
                </c:pt>
                <c:pt idx="105">
                  <c:v>1.6879500000000007</c:v>
                </c:pt>
                <c:pt idx="106">
                  <c:v>1.6168499999999995</c:v>
                </c:pt>
                <c:pt idx="107">
                  <c:v>1.7154999999999987</c:v>
                </c:pt>
                <c:pt idx="108">
                  <c:v>1.7153499999999973</c:v>
                </c:pt>
                <c:pt idx="109">
                  <c:v>1.6194999999999986</c:v>
                </c:pt>
                <c:pt idx="110">
                  <c:v>1.7204999999999977</c:v>
                </c:pt>
                <c:pt idx="111">
                  <c:v>1.7170999999999985</c:v>
                </c:pt>
                <c:pt idx="112">
                  <c:v>1.6846999999999959</c:v>
                </c:pt>
                <c:pt idx="113">
                  <c:v>1.61205</c:v>
                </c:pt>
                <c:pt idx="114">
                  <c:v>1.7956000000000003</c:v>
                </c:pt>
                <c:pt idx="115">
                  <c:v>1.6507499999999986</c:v>
                </c:pt>
                <c:pt idx="116">
                  <c:v>1.8326999999999991</c:v>
                </c:pt>
                <c:pt idx="117">
                  <c:v>1.8095999999999997</c:v>
                </c:pt>
                <c:pt idx="118">
                  <c:v>1.730599999999999</c:v>
                </c:pt>
                <c:pt idx="119">
                  <c:v>1.7970499999999987</c:v>
                </c:pt>
                <c:pt idx="120">
                  <c:v>1.7953499999999991</c:v>
                </c:pt>
                <c:pt idx="121">
                  <c:v>1.7612999999999985</c:v>
                </c:pt>
                <c:pt idx="122">
                  <c:v>1.6585000000000001</c:v>
                </c:pt>
                <c:pt idx="123">
                  <c:v>1.7243500000000012</c:v>
                </c:pt>
                <c:pt idx="124">
                  <c:v>1.6215000000000011</c:v>
                </c:pt>
                <c:pt idx="125">
                  <c:v>1.6896500000000003</c:v>
                </c:pt>
                <c:pt idx="126">
                  <c:v>1.588000000000001</c:v>
                </c:pt>
                <c:pt idx="127">
                  <c:v>1.6214499999999994</c:v>
                </c:pt>
                <c:pt idx="128">
                  <c:v>1.6542999999999992</c:v>
                </c:pt>
                <c:pt idx="129">
                  <c:v>1.6375999999999991</c:v>
                </c:pt>
                <c:pt idx="130">
                  <c:v>1.7828999999999979</c:v>
                </c:pt>
                <c:pt idx="131">
                  <c:v>1.636849999999999</c:v>
                </c:pt>
                <c:pt idx="132">
                  <c:v>1.6236999999999995</c:v>
                </c:pt>
                <c:pt idx="133">
                  <c:v>1.5197000000000003</c:v>
                </c:pt>
                <c:pt idx="134">
                  <c:v>1.6132999999999988</c:v>
                </c:pt>
                <c:pt idx="135">
                  <c:v>1.7411500000000011</c:v>
                </c:pt>
                <c:pt idx="136">
                  <c:v>1.5658999999999992</c:v>
                </c:pt>
                <c:pt idx="137">
                  <c:v>1.6210999999999984</c:v>
                </c:pt>
                <c:pt idx="138">
                  <c:v>1.5751500000000007</c:v>
                </c:pt>
                <c:pt idx="139">
                  <c:v>1.568249999999999</c:v>
                </c:pt>
                <c:pt idx="140">
                  <c:v>1.6613499999999988</c:v>
                </c:pt>
                <c:pt idx="141">
                  <c:v>1.6199499999999993</c:v>
                </c:pt>
                <c:pt idx="142">
                  <c:v>1.5468000000000011</c:v>
                </c:pt>
                <c:pt idx="143">
                  <c:v>1.5336999999999996</c:v>
                </c:pt>
                <c:pt idx="144">
                  <c:v>1.4822500000000005</c:v>
                </c:pt>
                <c:pt idx="145">
                  <c:v>1.5716999999999999</c:v>
                </c:pt>
                <c:pt idx="146">
                  <c:v>1.418649999999996</c:v>
                </c:pt>
                <c:pt idx="147">
                  <c:v>1.4391999999999996</c:v>
                </c:pt>
                <c:pt idx="148">
                  <c:v>1.6384499999999989</c:v>
                </c:pt>
                <c:pt idx="149">
                  <c:v>1.4503999999999984</c:v>
                </c:pt>
                <c:pt idx="150">
                  <c:v>1.5697499999999991</c:v>
                </c:pt>
                <c:pt idx="151">
                  <c:v>1.5336999999999996</c:v>
                </c:pt>
                <c:pt idx="152">
                  <c:v>1.5885500000000015</c:v>
                </c:pt>
                <c:pt idx="153">
                  <c:v>1.5508500000000005</c:v>
                </c:pt>
                <c:pt idx="154">
                  <c:v>1.5001999999999995</c:v>
                </c:pt>
                <c:pt idx="155">
                  <c:v>1.5524999999999984</c:v>
                </c:pt>
                <c:pt idx="156">
                  <c:v>1.5857500000000009</c:v>
                </c:pt>
                <c:pt idx="157">
                  <c:v>1.6414000000000009</c:v>
                </c:pt>
                <c:pt idx="158">
                  <c:v>1.6037999999999997</c:v>
                </c:pt>
                <c:pt idx="159">
                  <c:v>1.6071999999999989</c:v>
                </c:pt>
                <c:pt idx="160">
                  <c:v>1.660149999999998</c:v>
                </c:pt>
                <c:pt idx="161">
                  <c:v>1.6215000000000011</c:v>
                </c:pt>
                <c:pt idx="162">
                  <c:v>1.6190999999999995</c:v>
                </c:pt>
                <c:pt idx="163">
                  <c:v>1.650500000000001</c:v>
                </c:pt>
                <c:pt idx="164">
                  <c:v>1.7036999999999978</c:v>
                </c:pt>
                <c:pt idx="165">
                  <c:v>1.7036999999999978</c:v>
                </c:pt>
                <c:pt idx="166">
                  <c:v>1.6957999999999984</c:v>
                </c:pt>
                <c:pt idx="167">
                  <c:v>1.6547999999999981</c:v>
                </c:pt>
                <c:pt idx="168">
                  <c:v>1.6530999999999985</c:v>
                </c:pt>
                <c:pt idx="169">
                  <c:v>1.68825</c:v>
                </c:pt>
                <c:pt idx="170">
                  <c:v>1.6410499999999999</c:v>
                </c:pt>
                <c:pt idx="171">
                  <c:v>1.6041500000000006</c:v>
                </c:pt>
                <c:pt idx="172">
                  <c:v>1.6359500000000011</c:v>
                </c:pt>
                <c:pt idx="173">
                  <c:v>1.676249999999996</c:v>
                </c:pt>
                <c:pt idx="174">
                  <c:v>1.6699499999999965</c:v>
                </c:pt>
                <c:pt idx="175">
                  <c:v>1.6358999999999959</c:v>
                </c:pt>
                <c:pt idx="176">
                  <c:v>1.5972499999999989</c:v>
                </c:pt>
                <c:pt idx="177">
                  <c:v>1.5938499999999962</c:v>
                </c:pt>
                <c:pt idx="178">
                  <c:v>1.6193499999999972</c:v>
                </c:pt>
                <c:pt idx="179">
                  <c:v>1.7140999999999984</c:v>
                </c:pt>
                <c:pt idx="180">
                  <c:v>1.683449999999997</c:v>
                </c:pt>
                <c:pt idx="181">
                  <c:v>1.6488999999999976</c:v>
                </c:pt>
                <c:pt idx="182">
                  <c:v>1.583599999999997</c:v>
                </c:pt>
                <c:pt idx="183">
                  <c:v>1.6170999999999971</c:v>
                </c:pt>
                <c:pt idx="184">
                  <c:v>1.6765499999999989</c:v>
                </c:pt>
                <c:pt idx="185">
                  <c:v>1.5045999999999999</c:v>
                </c:pt>
                <c:pt idx="186">
                  <c:v>1.5703999999999994</c:v>
                </c:pt>
                <c:pt idx="187">
                  <c:v>1.5687499999999979</c:v>
                </c:pt>
                <c:pt idx="188">
                  <c:v>1.6017499999999956</c:v>
                </c:pt>
                <c:pt idx="189">
                  <c:v>1.4994999999999976</c:v>
                </c:pt>
                <c:pt idx="190">
                  <c:v>1.5966499999999968</c:v>
                </c:pt>
                <c:pt idx="191">
                  <c:v>1.6538999999999966</c:v>
                </c:pt>
                <c:pt idx="192">
                  <c:v>1.5507499999999972</c:v>
                </c:pt>
                <c:pt idx="193">
                  <c:v>1.5830499999999965</c:v>
                </c:pt>
                <c:pt idx="194">
                  <c:v>1.6239999999999988</c:v>
                </c:pt>
                <c:pt idx="195">
                  <c:v>1.5048999999999921</c:v>
                </c:pt>
                <c:pt idx="196">
                  <c:v>2.39215</c:v>
                </c:pt>
                <c:pt idx="197">
                  <c:v>2.1642499999999991</c:v>
                </c:pt>
                <c:pt idx="198">
                  <c:v>2.5031999999999988</c:v>
                </c:pt>
                <c:pt idx="199">
                  <c:v>2.6695499999999974</c:v>
                </c:pt>
                <c:pt idx="200">
                  <c:v>3.5437499999999988</c:v>
                </c:pt>
                <c:pt idx="201">
                  <c:v>4.5663999999999998</c:v>
                </c:pt>
                <c:pt idx="202">
                  <c:v>6.3563499999999937</c:v>
                </c:pt>
                <c:pt idx="203">
                  <c:v>7.3095999999999997</c:v>
                </c:pt>
                <c:pt idx="204">
                  <c:v>5.2821499999999997</c:v>
                </c:pt>
                <c:pt idx="205">
                  <c:v>5.1400000000000015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15-4EF2-A6C3-F7500D22BAA3}"/>
            </c:ext>
          </c:extLst>
        </c:ser>
        <c:ser>
          <c:idx val="7"/>
          <c:order val="2"/>
          <c:tx>
            <c:v>270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tar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'Appendix B'!$CS$3:$CS$182</c:f>
                <c:numCache>
                  <c:formatCode>General</c:formatCode>
                  <c:ptCount val="180"/>
                  <c:pt idx="0">
                    <c:v>2.630437226014358E-2</c:v>
                  </c:pt>
                  <c:pt idx="1">
                    <c:v>2.1425335469955214E-2</c:v>
                  </c:pt>
                  <c:pt idx="2">
                    <c:v>2.6233661582022578E-2</c:v>
                  </c:pt>
                  <c:pt idx="3">
                    <c:v>0.2022325394193534</c:v>
                  </c:pt>
                  <c:pt idx="4">
                    <c:v>0.16008897526063282</c:v>
                  </c:pt>
                  <c:pt idx="5">
                    <c:v>8.2448650686350211E-2</c:v>
                  </c:pt>
                  <c:pt idx="6">
                    <c:v>0.1032375900532365</c:v>
                  </c:pt>
                  <c:pt idx="7">
                    <c:v>4.1507168055651578E-2</c:v>
                  </c:pt>
                  <c:pt idx="8">
                    <c:v>5.621498910433266E-2</c:v>
                  </c:pt>
                  <c:pt idx="9">
                    <c:v>4.3982041789801238E-2</c:v>
                  </c:pt>
                  <c:pt idx="10">
                    <c:v>8.3650732214372081E-2</c:v>
                  </c:pt>
                  <c:pt idx="11">
                    <c:v>4.7658997051972768E-2</c:v>
                  </c:pt>
                  <c:pt idx="12">
                    <c:v>0.2071115762095419</c:v>
                  </c:pt>
                  <c:pt idx="13">
                    <c:v>0.10578317446550717</c:v>
                  </c:pt>
                  <c:pt idx="14">
                    <c:v>6.8447936418859059E-2</c:v>
                  </c:pt>
                  <c:pt idx="15">
                    <c:v>0.11066221125569553</c:v>
                  </c:pt>
                  <c:pt idx="16">
                    <c:v>0.10330830073135751</c:v>
                  </c:pt>
                  <c:pt idx="17">
                    <c:v>0.20958644994369716</c:v>
                  </c:pt>
                  <c:pt idx="18">
                    <c:v>5.6356410460569641E-2</c:v>
                  </c:pt>
                  <c:pt idx="19">
                    <c:v>2.6304372260138556E-2</c:v>
                  </c:pt>
                  <c:pt idx="20">
                    <c:v>7.9973776952195527E-2</c:v>
                  </c:pt>
                  <c:pt idx="21">
                    <c:v>0.1431891231902761</c:v>
                  </c:pt>
                  <c:pt idx="22">
                    <c:v>0.10337901140947348</c:v>
                  </c:pt>
                  <c:pt idx="23">
                    <c:v>9.6095811563251435E-2</c:v>
                  </c:pt>
                  <c:pt idx="24">
                    <c:v>4.5042701961581097E-2</c:v>
                  </c:pt>
                  <c:pt idx="25">
                    <c:v>0.14071424945612662</c:v>
                  </c:pt>
                  <c:pt idx="26">
                    <c:v>4.7517575695735788E-2</c:v>
                  </c:pt>
                  <c:pt idx="27">
                    <c:v>0.10599530649986515</c:v>
                  </c:pt>
                  <c:pt idx="28">
                    <c:v>9.3620937829101775E-2</c:v>
                  </c:pt>
                  <c:pt idx="29">
                    <c:v>4.5042701961586128E-2</c:v>
                  </c:pt>
                  <c:pt idx="30">
                    <c:v>0.33389582207628821</c:v>
                  </c:pt>
                  <c:pt idx="31">
                    <c:v>5.1548084348497253E-2</c:v>
                  </c:pt>
                  <c:pt idx="32">
                    <c:v>4.7517575695735788E-2</c:v>
                  </c:pt>
                  <c:pt idx="33">
                    <c:v>0.15061374439273531</c:v>
                  </c:pt>
                  <c:pt idx="34">
                    <c:v>1.6758430714124826E-2</c:v>
                  </c:pt>
                  <c:pt idx="35">
                    <c:v>2.5385133444595673E-2</c:v>
                  </c:pt>
                  <c:pt idx="36">
                    <c:v>9.8712106653643106E-2</c:v>
                  </c:pt>
                  <c:pt idx="37">
                    <c:v>2.4183051916578831E-2</c:v>
                  </c:pt>
                  <c:pt idx="38">
                    <c:v>6.8801489809448987E-2</c:v>
                  </c:pt>
                  <c:pt idx="39">
                    <c:v>5.9043416229077279E-2</c:v>
                  </c:pt>
                  <c:pt idx="40">
                    <c:v>7.2407734393504536E-2</c:v>
                  </c:pt>
                  <c:pt idx="41">
                    <c:v>7.9690934239721567E-2</c:v>
                  </c:pt>
                  <c:pt idx="42">
                    <c:v>0.18370634175226397</c:v>
                  </c:pt>
                  <c:pt idx="43">
                    <c:v>2.1213203435295773E-4</c:v>
                  </c:pt>
                  <c:pt idx="44">
                    <c:v>5.2255191129682146E-2</c:v>
                  </c:pt>
                  <c:pt idx="45">
                    <c:v>9.1994592232368957E-2</c:v>
                  </c:pt>
                  <c:pt idx="46">
                    <c:v>8.71862661203016E-2</c:v>
                  </c:pt>
                  <c:pt idx="47">
                    <c:v>2.1213203435798203E-4</c:v>
                  </c:pt>
                  <c:pt idx="48">
                    <c:v>9.439875528840265E-2</c:v>
                  </c:pt>
                  <c:pt idx="49">
                    <c:v>9.3974491219691703E-2</c:v>
                  </c:pt>
                  <c:pt idx="50">
                    <c:v>9.1499617485537019E-2</c:v>
                  </c:pt>
                  <c:pt idx="51">
                    <c:v>0.1881611144737417</c:v>
                  </c:pt>
                  <c:pt idx="52">
                    <c:v>0.37165532419165265</c:v>
                  </c:pt>
                  <c:pt idx="53">
                    <c:v>0.23765858915679977</c:v>
                  </c:pt>
                  <c:pt idx="54">
                    <c:v>9.3974491219691703E-2</c:v>
                  </c:pt>
                  <c:pt idx="55">
                    <c:v>0.1881611144737417</c:v>
                  </c:pt>
                  <c:pt idx="56">
                    <c:v>9.6378654275725395E-2</c:v>
                  </c:pt>
                  <c:pt idx="57">
                    <c:v>0.19558573567619966</c:v>
                  </c:pt>
                  <c:pt idx="58">
                    <c:v>0.24762879477153013</c:v>
                  </c:pt>
                  <c:pt idx="59">
                    <c:v>0.39138360338675421</c:v>
                  </c:pt>
                  <c:pt idx="60">
                    <c:v>7.6367532368145002E-2</c:v>
                  </c:pt>
                  <c:pt idx="61">
                    <c:v>0.16807928188804488</c:v>
                  </c:pt>
                  <c:pt idx="62">
                    <c:v>0.11377348109291412</c:v>
                  </c:pt>
                  <c:pt idx="63">
                    <c:v>0.21276843045903662</c:v>
                  </c:pt>
                  <c:pt idx="64">
                    <c:v>0.11377348109291914</c:v>
                  </c:pt>
                  <c:pt idx="65">
                    <c:v>6.9084332521927971E-2</c:v>
                  </c:pt>
                  <c:pt idx="66">
                    <c:v>7.1629916934198637E-2</c:v>
                  </c:pt>
                  <c:pt idx="67">
                    <c:v>0.25993245276417731</c:v>
                  </c:pt>
                  <c:pt idx="68">
                    <c:v>7.7781745930590167E-4</c:v>
                  </c:pt>
                  <c:pt idx="69">
                    <c:v>0.2819941843371957</c:v>
                  </c:pt>
                  <c:pt idx="70">
                    <c:v>7.0710678118992383E-4</c:v>
                  </c:pt>
                  <c:pt idx="71">
                    <c:v>4.6244783489597943E-2</c:v>
                  </c:pt>
                  <c:pt idx="72">
                    <c:v>0.18773685040502983</c:v>
                  </c:pt>
                  <c:pt idx="73">
                    <c:v>4.3840620433564258E-2</c:v>
                  </c:pt>
                  <c:pt idx="74">
                    <c:v>5.5295750288789774E-2</c:v>
                  </c:pt>
                  <c:pt idx="75">
                    <c:v>1.0677312395919618E-2</c:v>
                  </c:pt>
                  <c:pt idx="76">
                    <c:v>0.11829896449251255</c:v>
                  </c:pt>
                  <c:pt idx="77">
                    <c:v>8.5984184592284754E-2</c:v>
                  </c:pt>
                  <c:pt idx="78">
                    <c:v>0.27944859992491977</c:v>
                  </c:pt>
                  <c:pt idx="79">
                    <c:v>9.3620937829096751E-2</c:v>
                  </c:pt>
                  <c:pt idx="80">
                    <c:v>9.3550227150980769E-2</c:v>
                  </c:pt>
                  <c:pt idx="81">
                    <c:v>0.18929248532363649</c:v>
                  </c:pt>
                  <c:pt idx="82">
                    <c:v>0.32661262223006166</c:v>
                  </c:pt>
                  <c:pt idx="83">
                    <c:v>4.0587929240108699E-2</c:v>
                  </c:pt>
                  <c:pt idx="84">
                    <c:v>0.17218050121892359</c:v>
                  </c:pt>
                  <c:pt idx="85">
                    <c:v>0.17698882733099533</c:v>
                  </c:pt>
                  <c:pt idx="86">
                    <c:v>0.10790449480906689</c:v>
                  </c:pt>
                  <c:pt idx="87">
                    <c:v>0.11271282092113426</c:v>
                  </c:pt>
                  <c:pt idx="88">
                    <c:v>8.0751594411501426E-2</c:v>
                  </c:pt>
                  <c:pt idx="89">
                    <c:v>4.8436814511273643E-2</c:v>
                  </c:pt>
                  <c:pt idx="90">
                    <c:v>1.4142135623748235E-3</c:v>
                  </c:pt>
                  <c:pt idx="91">
                    <c:v>4.6103362133365987E-2</c:v>
                  </c:pt>
                  <c:pt idx="92">
                    <c:v>1.4142135623748235E-3</c:v>
                  </c:pt>
                  <c:pt idx="93">
                    <c:v>9.5600836816419496E-2</c:v>
                  </c:pt>
                  <c:pt idx="94">
                    <c:v>0.2006061938226254</c:v>
                  </c:pt>
                  <c:pt idx="95">
                    <c:v>0.16716004307250279</c:v>
                  </c:pt>
                  <c:pt idx="96">
                    <c:v>0.1647558800164626</c:v>
                  </c:pt>
                  <c:pt idx="97">
                    <c:v>7.544829355260714E-2</c:v>
                  </c:pt>
                  <c:pt idx="98">
                    <c:v>0.17465537495307643</c:v>
                  </c:pt>
                  <c:pt idx="99">
                    <c:v>0.20930360723121771</c:v>
                  </c:pt>
                  <c:pt idx="100">
                    <c:v>0.26898341956335842</c:v>
                  </c:pt>
                  <c:pt idx="101">
                    <c:v>0.2764787514439383</c:v>
                  </c:pt>
                  <c:pt idx="102">
                    <c:v>0.18710045430196198</c:v>
                  </c:pt>
                  <c:pt idx="103">
                    <c:v>0.18710045430196198</c:v>
                  </c:pt>
                  <c:pt idx="104">
                    <c:v>0.13753226894078202</c:v>
                  </c:pt>
                  <c:pt idx="105">
                    <c:v>0.18710045430196198</c:v>
                  </c:pt>
                  <c:pt idx="106">
                    <c:v>0.23426447660710198</c:v>
                  </c:pt>
                  <c:pt idx="107">
                    <c:v>0.18462558056780679</c:v>
                  </c:pt>
                  <c:pt idx="108">
                    <c:v>0.23426447660710198</c:v>
                  </c:pt>
                  <c:pt idx="109">
                    <c:v>0.18462558056780679</c:v>
                  </c:pt>
                  <c:pt idx="110">
                    <c:v>0.18710045430196198</c:v>
                  </c:pt>
                  <c:pt idx="111">
                    <c:v>0.23178960287294703</c:v>
                  </c:pt>
                  <c:pt idx="112">
                    <c:v>0.14000714267493669</c:v>
                  </c:pt>
                  <c:pt idx="113">
                    <c:v>0.27895362517809358</c:v>
                  </c:pt>
                  <c:pt idx="114">
                    <c:v>0.18222141751177354</c:v>
                  </c:pt>
                  <c:pt idx="115">
                    <c:v>0.28142849891224275</c:v>
                  </c:pt>
                  <c:pt idx="116">
                    <c:v>7.5589714908839103E-2</c:v>
                  </c:pt>
                  <c:pt idx="117">
                    <c:v>9.0368246635641178E-2</c:v>
                  </c:pt>
                  <c:pt idx="118">
                    <c:v>9.2843120369790852E-2</c:v>
                  </c:pt>
                  <c:pt idx="119">
                    <c:v>0.130107647738328</c:v>
                  </c:pt>
                  <c:pt idx="120">
                    <c:v>0.11759185771132262</c:v>
                  </c:pt>
                  <c:pt idx="121">
                    <c:v>0.15726054813588844</c:v>
                  </c:pt>
                  <c:pt idx="122">
                    <c:v>0.11009652583074259</c:v>
                  </c:pt>
                  <c:pt idx="123">
                    <c:v>0.15718983745776743</c:v>
                  </c:pt>
                  <c:pt idx="124">
                    <c:v>5.3103719267109051E-2</c:v>
                  </c:pt>
                  <c:pt idx="125">
                    <c:v>5.3103719267109051E-2</c:v>
                  </c:pt>
                  <c:pt idx="126">
                    <c:v>8.7893372901486494E-2</c:v>
                  </c:pt>
                  <c:pt idx="127">
                    <c:v>3.8254476862190995E-2</c:v>
                  </c:pt>
                  <c:pt idx="128">
                    <c:v>9.043895731375716E-2</c:v>
                  </c:pt>
                  <c:pt idx="129">
                    <c:v>0.13753226894078202</c:v>
                  </c:pt>
                  <c:pt idx="130">
                    <c:v>9.0297535957520186E-2</c:v>
                  </c:pt>
                  <c:pt idx="131">
                    <c:v>9.0297535957520186E-2</c:v>
                  </c:pt>
                  <c:pt idx="132">
                    <c:v>9.0297535957520186E-2</c:v>
                  </c:pt>
                  <c:pt idx="133">
                    <c:v>9.0297535957520186E-2</c:v>
                  </c:pt>
                  <c:pt idx="134">
                    <c:v>4.3204224330495339E-2</c:v>
                  </c:pt>
                  <c:pt idx="135">
                    <c:v>0.10267190462828858</c:v>
                  </c:pt>
                  <c:pt idx="136">
                    <c:v>0.1398657213186997</c:v>
                  </c:pt>
                  <c:pt idx="137">
                    <c:v>5.81241774135344E-2</c:v>
                  </c:pt>
                  <c:pt idx="138">
                    <c:v>8.2872914755066182E-2</c:v>
                  </c:pt>
                  <c:pt idx="139">
                    <c:v>0.1325118107943617</c:v>
                  </c:pt>
                  <c:pt idx="140">
                    <c:v>9.2843120369790852E-2</c:v>
                  </c:pt>
                  <c:pt idx="141">
                    <c:v>0.18200928547741518</c:v>
                  </c:pt>
                  <c:pt idx="142">
                    <c:v>0.16730146442873914</c:v>
                  </c:pt>
                  <c:pt idx="143">
                    <c:v>0.13993643199681569</c:v>
                  </c:pt>
                  <c:pt idx="144">
                    <c:v>8.7893372901486494E-2</c:v>
                  </c:pt>
                  <c:pt idx="145">
                    <c:v>0.14000714267493669</c:v>
                  </c:pt>
                  <c:pt idx="146">
                    <c:v>9.0368246635641178E-2</c:v>
                  </c:pt>
                  <c:pt idx="147">
                    <c:v>0.13746155826266604</c:v>
                  </c:pt>
                  <c:pt idx="148">
                    <c:v>0.21694036046802923</c:v>
                  </c:pt>
                  <c:pt idx="149">
                    <c:v>0.21199061299972558</c:v>
                  </c:pt>
                  <c:pt idx="150">
                    <c:v>0.7332697320904491</c:v>
                  </c:pt>
                  <c:pt idx="151">
                    <c:v>6.8306515062622072E-2</c:v>
                  </c:pt>
                  <c:pt idx="152">
                    <c:v>0.36012948365831038</c:v>
                  </c:pt>
                  <c:pt idx="153">
                    <c:v>7.4458344058943263E-2</c:v>
                  </c:pt>
                  <c:pt idx="154">
                    <c:v>1.4707821048681081E-2</c:v>
                  </c:pt>
                  <c:pt idx="155">
                    <c:v>8.4499260351793962E-2</c:v>
                  </c:pt>
                  <c:pt idx="156">
                    <c:v>0.26544788565742838</c:v>
                  </c:pt>
                  <c:pt idx="157">
                    <c:v>0.26792275939158305</c:v>
                  </c:pt>
                  <c:pt idx="158">
                    <c:v>7.7003928471213928E-2</c:v>
                  </c:pt>
                  <c:pt idx="159">
                    <c:v>4.7376154339513876E-3</c:v>
                  </c:pt>
                  <c:pt idx="160">
                    <c:v>0.19318157262016661</c:v>
                  </c:pt>
                  <c:pt idx="161">
                    <c:v>0.11144002871500143</c:v>
                  </c:pt>
                  <c:pt idx="162">
                    <c:v>0.38346400743746273</c:v>
                  </c:pt>
                  <c:pt idx="163">
                    <c:v>9.2630988335438202E-2</c:v>
                  </c:pt>
                  <c:pt idx="164">
                    <c:v>3.5355339059326939E-2</c:v>
                  </c:pt>
                  <c:pt idx="165">
                    <c:v>0.20258609280994727</c:v>
                  </c:pt>
                  <c:pt idx="166">
                    <c:v>0.75568501705406377</c:v>
                  </c:pt>
                  <c:pt idx="167">
                    <c:v>0.59354543212798949</c:v>
                  </c:pt>
                  <c:pt idx="168">
                    <c:v>1.206324168704251</c:v>
                  </c:pt>
                  <c:pt idx="169">
                    <c:v>1.0177387901617994</c:v>
                  </c:pt>
                  <c:pt idx="170">
                    <c:v>0.99433355570452353</c:v>
                  </c:pt>
                  <c:pt idx="171">
                    <c:v>2.0549937274843422</c:v>
                  </c:pt>
                  <c:pt idx="172">
                    <c:v>1.3475333929072046</c:v>
                  </c:pt>
                  <c:pt idx="173">
                    <c:v>2.151938067185013</c:v>
                  </c:pt>
                  <c:pt idx="174">
                    <c:v>1.7747673101001171</c:v>
                  </c:pt>
                  <c:pt idx="175">
                    <c:v>1.2351034146985367</c:v>
                  </c:pt>
                  <c:pt idx="176">
                    <c:v>1.2090818851508776</c:v>
                  </c:pt>
                  <c:pt idx="177">
                    <c:v>1.1592308570772281</c:v>
                  </c:pt>
                  <c:pt idx="178">
                    <c:v>1.0650442338231754</c:v>
                  </c:pt>
                  <c:pt idx="179">
                    <c:v>0.52884516164941486</c:v>
                  </c:pt>
                </c:numCache>
              </c:numRef>
            </c:plus>
            <c:minus>
              <c:numRef>
                <c:f>'Appendix B'!$CS$3:$CS$182</c:f>
                <c:numCache>
                  <c:formatCode>General</c:formatCode>
                  <c:ptCount val="180"/>
                  <c:pt idx="0">
                    <c:v>2.630437226014358E-2</c:v>
                  </c:pt>
                  <c:pt idx="1">
                    <c:v>2.1425335469955214E-2</c:v>
                  </c:pt>
                  <c:pt idx="2">
                    <c:v>2.6233661582022578E-2</c:v>
                  </c:pt>
                  <c:pt idx="3">
                    <c:v>0.2022325394193534</c:v>
                  </c:pt>
                  <c:pt idx="4">
                    <c:v>0.16008897526063282</c:v>
                  </c:pt>
                  <c:pt idx="5">
                    <c:v>8.2448650686350211E-2</c:v>
                  </c:pt>
                  <c:pt idx="6">
                    <c:v>0.1032375900532365</c:v>
                  </c:pt>
                  <c:pt idx="7">
                    <c:v>4.1507168055651578E-2</c:v>
                  </c:pt>
                  <c:pt idx="8">
                    <c:v>5.621498910433266E-2</c:v>
                  </c:pt>
                  <c:pt idx="9">
                    <c:v>4.3982041789801238E-2</c:v>
                  </c:pt>
                  <c:pt idx="10">
                    <c:v>8.3650732214372081E-2</c:v>
                  </c:pt>
                  <c:pt idx="11">
                    <c:v>4.7658997051972768E-2</c:v>
                  </c:pt>
                  <c:pt idx="12">
                    <c:v>0.2071115762095419</c:v>
                  </c:pt>
                  <c:pt idx="13">
                    <c:v>0.10578317446550717</c:v>
                  </c:pt>
                  <c:pt idx="14">
                    <c:v>6.8447936418859059E-2</c:v>
                  </c:pt>
                  <c:pt idx="15">
                    <c:v>0.11066221125569553</c:v>
                  </c:pt>
                  <c:pt idx="16">
                    <c:v>0.10330830073135751</c:v>
                  </c:pt>
                  <c:pt idx="17">
                    <c:v>0.20958644994369716</c:v>
                  </c:pt>
                  <c:pt idx="18">
                    <c:v>5.6356410460569641E-2</c:v>
                  </c:pt>
                  <c:pt idx="19">
                    <c:v>2.6304372260138556E-2</c:v>
                  </c:pt>
                  <c:pt idx="20">
                    <c:v>7.9973776952195527E-2</c:v>
                  </c:pt>
                  <c:pt idx="21">
                    <c:v>0.1431891231902761</c:v>
                  </c:pt>
                  <c:pt idx="22">
                    <c:v>0.10337901140947348</c:v>
                  </c:pt>
                  <c:pt idx="23">
                    <c:v>9.6095811563251435E-2</c:v>
                  </c:pt>
                  <c:pt idx="24">
                    <c:v>4.5042701961581097E-2</c:v>
                  </c:pt>
                  <c:pt idx="25">
                    <c:v>0.14071424945612662</c:v>
                  </c:pt>
                  <c:pt idx="26">
                    <c:v>4.7517575695735788E-2</c:v>
                  </c:pt>
                  <c:pt idx="27">
                    <c:v>0.10599530649986515</c:v>
                  </c:pt>
                  <c:pt idx="28">
                    <c:v>9.3620937829101775E-2</c:v>
                  </c:pt>
                  <c:pt idx="29">
                    <c:v>4.5042701961586128E-2</c:v>
                  </c:pt>
                  <c:pt idx="30">
                    <c:v>0.33389582207628821</c:v>
                  </c:pt>
                  <c:pt idx="31">
                    <c:v>5.1548084348497253E-2</c:v>
                  </c:pt>
                  <c:pt idx="32">
                    <c:v>4.7517575695735788E-2</c:v>
                  </c:pt>
                  <c:pt idx="33">
                    <c:v>0.15061374439273531</c:v>
                  </c:pt>
                  <c:pt idx="34">
                    <c:v>1.6758430714124826E-2</c:v>
                  </c:pt>
                  <c:pt idx="35">
                    <c:v>2.5385133444595673E-2</c:v>
                  </c:pt>
                  <c:pt idx="36">
                    <c:v>9.8712106653643106E-2</c:v>
                  </c:pt>
                  <c:pt idx="37">
                    <c:v>2.4183051916578831E-2</c:v>
                  </c:pt>
                  <c:pt idx="38">
                    <c:v>6.8801489809448987E-2</c:v>
                  </c:pt>
                  <c:pt idx="39">
                    <c:v>5.9043416229077279E-2</c:v>
                  </c:pt>
                  <c:pt idx="40">
                    <c:v>7.2407734393504536E-2</c:v>
                  </c:pt>
                  <c:pt idx="41">
                    <c:v>7.9690934239721567E-2</c:v>
                  </c:pt>
                  <c:pt idx="42">
                    <c:v>0.18370634175226397</c:v>
                  </c:pt>
                  <c:pt idx="43">
                    <c:v>2.1213203435295773E-4</c:v>
                  </c:pt>
                  <c:pt idx="44">
                    <c:v>5.2255191129682146E-2</c:v>
                  </c:pt>
                  <c:pt idx="45">
                    <c:v>9.1994592232368957E-2</c:v>
                  </c:pt>
                  <c:pt idx="46">
                    <c:v>8.71862661203016E-2</c:v>
                  </c:pt>
                  <c:pt idx="47">
                    <c:v>2.1213203435798203E-4</c:v>
                  </c:pt>
                  <c:pt idx="48">
                    <c:v>9.439875528840265E-2</c:v>
                  </c:pt>
                  <c:pt idx="49">
                    <c:v>9.3974491219691703E-2</c:v>
                  </c:pt>
                  <c:pt idx="50">
                    <c:v>9.1499617485537019E-2</c:v>
                  </c:pt>
                  <c:pt idx="51">
                    <c:v>0.1881611144737417</c:v>
                  </c:pt>
                  <c:pt idx="52">
                    <c:v>0.37165532419165265</c:v>
                  </c:pt>
                  <c:pt idx="53">
                    <c:v>0.23765858915679977</c:v>
                  </c:pt>
                  <c:pt idx="54">
                    <c:v>9.3974491219691703E-2</c:v>
                  </c:pt>
                  <c:pt idx="55">
                    <c:v>0.1881611144737417</c:v>
                  </c:pt>
                  <c:pt idx="56">
                    <c:v>9.6378654275725395E-2</c:v>
                  </c:pt>
                  <c:pt idx="57">
                    <c:v>0.19558573567619966</c:v>
                  </c:pt>
                  <c:pt idx="58">
                    <c:v>0.24762879477153013</c:v>
                  </c:pt>
                  <c:pt idx="59">
                    <c:v>0.39138360338675421</c:v>
                  </c:pt>
                  <c:pt idx="60">
                    <c:v>7.6367532368145002E-2</c:v>
                  </c:pt>
                  <c:pt idx="61">
                    <c:v>0.16807928188804488</c:v>
                  </c:pt>
                  <c:pt idx="62">
                    <c:v>0.11377348109291412</c:v>
                  </c:pt>
                  <c:pt idx="63">
                    <c:v>0.21276843045903662</c:v>
                  </c:pt>
                  <c:pt idx="64">
                    <c:v>0.11377348109291914</c:v>
                  </c:pt>
                  <c:pt idx="65">
                    <c:v>6.9084332521927971E-2</c:v>
                  </c:pt>
                  <c:pt idx="66">
                    <c:v>7.1629916934198637E-2</c:v>
                  </c:pt>
                  <c:pt idx="67">
                    <c:v>0.25993245276417731</c:v>
                  </c:pt>
                  <c:pt idx="68">
                    <c:v>7.7781745930590167E-4</c:v>
                  </c:pt>
                  <c:pt idx="69">
                    <c:v>0.2819941843371957</c:v>
                  </c:pt>
                  <c:pt idx="70">
                    <c:v>7.0710678118992383E-4</c:v>
                  </c:pt>
                  <c:pt idx="71">
                    <c:v>4.6244783489597943E-2</c:v>
                  </c:pt>
                  <c:pt idx="72">
                    <c:v>0.18773685040502983</c:v>
                  </c:pt>
                  <c:pt idx="73">
                    <c:v>4.3840620433564258E-2</c:v>
                  </c:pt>
                  <c:pt idx="74">
                    <c:v>5.5295750288789774E-2</c:v>
                  </c:pt>
                  <c:pt idx="75">
                    <c:v>1.0677312395919618E-2</c:v>
                  </c:pt>
                  <c:pt idx="76">
                    <c:v>0.11829896449251255</c:v>
                  </c:pt>
                  <c:pt idx="77">
                    <c:v>8.5984184592284754E-2</c:v>
                  </c:pt>
                  <c:pt idx="78">
                    <c:v>0.27944859992491977</c:v>
                  </c:pt>
                  <c:pt idx="79">
                    <c:v>9.3620937829096751E-2</c:v>
                  </c:pt>
                  <c:pt idx="80">
                    <c:v>9.3550227150980769E-2</c:v>
                  </c:pt>
                  <c:pt idx="81">
                    <c:v>0.18929248532363649</c:v>
                  </c:pt>
                  <c:pt idx="82">
                    <c:v>0.32661262223006166</c:v>
                  </c:pt>
                  <c:pt idx="83">
                    <c:v>4.0587929240108699E-2</c:v>
                  </c:pt>
                  <c:pt idx="84">
                    <c:v>0.17218050121892359</c:v>
                  </c:pt>
                  <c:pt idx="85">
                    <c:v>0.17698882733099533</c:v>
                  </c:pt>
                  <c:pt idx="86">
                    <c:v>0.10790449480906689</c:v>
                  </c:pt>
                  <c:pt idx="87">
                    <c:v>0.11271282092113426</c:v>
                  </c:pt>
                  <c:pt idx="88">
                    <c:v>8.0751594411501426E-2</c:v>
                  </c:pt>
                  <c:pt idx="89">
                    <c:v>4.8436814511273643E-2</c:v>
                  </c:pt>
                  <c:pt idx="90">
                    <c:v>1.4142135623748235E-3</c:v>
                  </c:pt>
                  <c:pt idx="91">
                    <c:v>4.6103362133365987E-2</c:v>
                  </c:pt>
                  <c:pt idx="92">
                    <c:v>1.4142135623748235E-3</c:v>
                  </c:pt>
                  <c:pt idx="93">
                    <c:v>9.5600836816419496E-2</c:v>
                  </c:pt>
                  <c:pt idx="94">
                    <c:v>0.2006061938226254</c:v>
                  </c:pt>
                  <c:pt idx="95">
                    <c:v>0.16716004307250279</c:v>
                  </c:pt>
                  <c:pt idx="96">
                    <c:v>0.1647558800164626</c:v>
                  </c:pt>
                  <c:pt idx="97">
                    <c:v>7.544829355260714E-2</c:v>
                  </c:pt>
                  <c:pt idx="98">
                    <c:v>0.17465537495307643</c:v>
                  </c:pt>
                  <c:pt idx="99">
                    <c:v>0.20930360723121771</c:v>
                  </c:pt>
                  <c:pt idx="100">
                    <c:v>0.26898341956335842</c:v>
                  </c:pt>
                  <c:pt idx="101">
                    <c:v>0.2764787514439383</c:v>
                  </c:pt>
                  <c:pt idx="102">
                    <c:v>0.18710045430196198</c:v>
                  </c:pt>
                  <c:pt idx="103">
                    <c:v>0.18710045430196198</c:v>
                  </c:pt>
                  <c:pt idx="104">
                    <c:v>0.13753226894078202</c:v>
                  </c:pt>
                  <c:pt idx="105">
                    <c:v>0.18710045430196198</c:v>
                  </c:pt>
                  <c:pt idx="106">
                    <c:v>0.23426447660710198</c:v>
                  </c:pt>
                  <c:pt idx="107">
                    <c:v>0.18462558056780679</c:v>
                  </c:pt>
                  <c:pt idx="108">
                    <c:v>0.23426447660710198</c:v>
                  </c:pt>
                  <c:pt idx="109">
                    <c:v>0.18462558056780679</c:v>
                  </c:pt>
                  <c:pt idx="110">
                    <c:v>0.18710045430196198</c:v>
                  </c:pt>
                  <c:pt idx="111">
                    <c:v>0.23178960287294703</c:v>
                  </c:pt>
                  <c:pt idx="112">
                    <c:v>0.14000714267493669</c:v>
                  </c:pt>
                  <c:pt idx="113">
                    <c:v>0.27895362517809358</c:v>
                  </c:pt>
                  <c:pt idx="114">
                    <c:v>0.18222141751177354</c:v>
                  </c:pt>
                  <c:pt idx="115">
                    <c:v>0.28142849891224275</c:v>
                  </c:pt>
                  <c:pt idx="116">
                    <c:v>7.5589714908839103E-2</c:v>
                  </c:pt>
                  <c:pt idx="117">
                    <c:v>9.0368246635641178E-2</c:v>
                  </c:pt>
                  <c:pt idx="118">
                    <c:v>9.2843120369790852E-2</c:v>
                  </c:pt>
                  <c:pt idx="119">
                    <c:v>0.130107647738328</c:v>
                  </c:pt>
                  <c:pt idx="120">
                    <c:v>0.11759185771132262</c:v>
                  </c:pt>
                  <c:pt idx="121">
                    <c:v>0.15726054813588844</c:v>
                  </c:pt>
                  <c:pt idx="122">
                    <c:v>0.11009652583074259</c:v>
                  </c:pt>
                  <c:pt idx="123">
                    <c:v>0.15718983745776743</c:v>
                  </c:pt>
                  <c:pt idx="124">
                    <c:v>5.3103719267109051E-2</c:v>
                  </c:pt>
                  <c:pt idx="125">
                    <c:v>5.3103719267109051E-2</c:v>
                  </c:pt>
                  <c:pt idx="126">
                    <c:v>8.7893372901486494E-2</c:v>
                  </c:pt>
                  <c:pt idx="127">
                    <c:v>3.8254476862190995E-2</c:v>
                  </c:pt>
                  <c:pt idx="128">
                    <c:v>9.043895731375716E-2</c:v>
                  </c:pt>
                  <c:pt idx="129">
                    <c:v>0.13753226894078202</c:v>
                  </c:pt>
                  <c:pt idx="130">
                    <c:v>9.0297535957520186E-2</c:v>
                  </c:pt>
                  <c:pt idx="131">
                    <c:v>9.0297535957520186E-2</c:v>
                  </c:pt>
                  <c:pt idx="132">
                    <c:v>9.0297535957520186E-2</c:v>
                  </c:pt>
                  <c:pt idx="133">
                    <c:v>9.0297535957520186E-2</c:v>
                  </c:pt>
                  <c:pt idx="134">
                    <c:v>4.3204224330495339E-2</c:v>
                  </c:pt>
                  <c:pt idx="135">
                    <c:v>0.10267190462828858</c:v>
                  </c:pt>
                  <c:pt idx="136">
                    <c:v>0.1398657213186997</c:v>
                  </c:pt>
                  <c:pt idx="137">
                    <c:v>5.81241774135344E-2</c:v>
                  </c:pt>
                  <c:pt idx="138">
                    <c:v>8.2872914755066182E-2</c:v>
                  </c:pt>
                  <c:pt idx="139">
                    <c:v>0.1325118107943617</c:v>
                  </c:pt>
                  <c:pt idx="140">
                    <c:v>9.2843120369790852E-2</c:v>
                  </c:pt>
                  <c:pt idx="141">
                    <c:v>0.18200928547741518</c:v>
                  </c:pt>
                  <c:pt idx="142">
                    <c:v>0.16730146442873914</c:v>
                  </c:pt>
                  <c:pt idx="143">
                    <c:v>0.13993643199681569</c:v>
                  </c:pt>
                  <c:pt idx="144">
                    <c:v>8.7893372901486494E-2</c:v>
                  </c:pt>
                  <c:pt idx="145">
                    <c:v>0.14000714267493669</c:v>
                  </c:pt>
                  <c:pt idx="146">
                    <c:v>9.0368246635641178E-2</c:v>
                  </c:pt>
                  <c:pt idx="147">
                    <c:v>0.13746155826266604</c:v>
                  </c:pt>
                  <c:pt idx="148">
                    <c:v>0.21694036046802923</c:v>
                  </c:pt>
                  <c:pt idx="149">
                    <c:v>0.21199061299972558</c:v>
                  </c:pt>
                  <c:pt idx="150">
                    <c:v>0.7332697320904491</c:v>
                  </c:pt>
                  <c:pt idx="151">
                    <c:v>6.8306515062622072E-2</c:v>
                  </c:pt>
                  <c:pt idx="152">
                    <c:v>0.36012948365831038</c:v>
                  </c:pt>
                  <c:pt idx="153">
                    <c:v>7.4458344058943263E-2</c:v>
                  </c:pt>
                  <c:pt idx="154">
                    <c:v>1.4707821048681081E-2</c:v>
                  </c:pt>
                  <c:pt idx="155">
                    <c:v>8.4499260351793962E-2</c:v>
                  </c:pt>
                  <c:pt idx="156">
                    <c:v>0.26544788565742838</c:v>
                  </c:pt>
                  <c:pt idx="157">
                    <c:v>0.26792275939158305</c:v>
                  </c:pt>
                  <c:pt idx="158">
                    <c:v>7.7003928471213928E-2</c:v>
                  </c:pt>
                  <c:pt idx="159">
                    <c:v>4.7376154339513876E-3</c:v>
                  </c:pt>
                  <c:pt idx="160">
                    <c:v>0.19318157262016661</c:v>
                  </c:pt>
                  <c:pt idx="161">
                    <c:v>0.11144002871500143</c:v>
                  </c:pt>
                  <c:pt idx="162">
                    <c:v>0.38346400743746273</c:v>
                  </c:pt>
                  <c:pt idx="163">
                    <c:v>9.2630988335438202E-2</c:v>
                  </c:pt>
                  <c:pt idx="164">
                    <c:v>3.5355339059326939E-2</c:v>
                  </c:pt>
                  <c:pt idx="165">
                    <c:v>0.20258609280994727</c:v>
                  </c:pt>
                  <c:pt idx="166">
                    <c:v>0.75568501705406377</c:v>
                  </c:pt>
                  <c:pt idx="167">
                    <c:v>0.59354543212798949</c:v>
                  </c:pt>
                  <c:pt idx="168">
                    <c:v>1.206324168704251</c:v>
                  </c:pt>
                  <c:pt idx="169">
                    <c:v>1.0177387901617994</c:v>
                  </c:pt>
                  <c:pt idx="170">
                    <c:v>0.99433355570452353</c:v>
                  </c:pt>
                  <c:pt idx="171">
                    <c:v>2.0549937274843422</c:v>
                  </c:pt>
                  <c:pt idx="172">
                    <c:v>1.3475333929072046</c:v>
                  </c:pt>
                  <c:pt idx="173">
                    <c:v>2.151938067185013</c:v>
                  </c:pt>
                  <c:pt idx="174">
                    <c:v>1.7747673101001171</c:v>
                  </c:pt>
                  <c:pt idx="175">
                    <c:v>1.2351034146985367</c:v>
                  </c:pt>
                  <c:pt idx="176">
                    <c:v>1.2090818851508776</c:v>
                  </c:pt>
                  <c:pt idx="177">
                    <c:v>1.1592308570772281</c:v>
                  </c:pt>
                  <c:pt idx="178">
                    <c:v>1.0650442338231754</c:v>
                  </c:pt>
                  <c:pt idx="179">
                    <c:v>0.52884516164941486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'Appendix B'!$CO$3:$CO$182</c:f>
              <c:numCache>
                <c:formatCode>General</c:formatCode>
                <c:ptCount val="180"/>
                <c:pt idx="0">
                  <c:v>0.89097136874788363</c:v>
                </c:pt>
                <c:pt idx="1">
                  <c:v>0.89219307809051396</c:v>
                </c:pt>
                <c:pt idx="2">
                  <c:v>0.89336370392875297</c:v>
                </c:pt>
                <c:pt idx="3">
                  <c:v>0.89457095712061374</c:v>
                </c:pt>
                <c:pt idx="4">
                  <c:v>0.89546967883792461</c:v>
                </c:pt>
                <c:pt idx="5">
                  <c:v>0.89654922830302874</c:v>
                </c:pt>
                <c:pt idx="6">
                  <c:v>0.89754841168701049</c:v>
                </c:pt>
                <c:pt idx="7">
                  <c:v>0.89839904421196559</c:v>
                </c:pt>
                <c:pt idx="8">
                  <c:v>0.89931633819829948</c:v>
                </c:pt>
                <c:pt idx="9">
                  <c:v>0.90044067681380957</c:v>
                </c:pt>
                <c:pt idx="10">
                  <c:v>0.90133267999478672</c:v>
                </c:pt>
                <c:pt idx="11">
                  <c:v>0.90218499033988309</c:v>
                </c:pt>
                <c:pt idx="12">
                  <c:v>0.903153475011792</c:v>
                </c:pt>
                <c:pt idx="13">
                  <c:v>0.9041845806113743</c:v>
                </c:pt>
                <c:pt idx="14">
                  <c:v>0.90523388972218699</c:v>
                </c:pt>
                <c:pt idx="15">
                  <c:v>0.9059396363795329</c:v>
                </c:pt>
                <c:pt idx="16">
                  <c:v>0.90720091741152964</c:v>
                </c:pt>
                <c:pt idx="17">
                  <c:v>0.90801898558842464</c:v>
                </c:pt>
                <c:pt idx="18">
                  <c:v>0.90904732189268178</c:v>
                </c:pt>
                <c:pt idx="19">
                  <c:v>0.91009231125000167</c:v>
                </c:pt>
                <c:pt idx="20">
                  <c:v>0.91084858507893562</c:v>
                </c:pt>
                <c:pt idx="21">
                  <c:v>0.91209619533115149</c:v>
                </c:pt>
                <c:pt idx="22">
                  <c:v>0.9126716350000289</c:v>
                </c:pt>
                <c:pt idx="23">
                  <c:v>0.91344896735111503</c:v>
                </c:pt>
                <c:pt idx="24">
                  <c:v>0.91448597631785133</c:v>
                </c:pt>
                <c:pt idx="25">
                  <c:v>0.91557546636303844</c:v>
                </c:pt>
                <c:pt idx="26">
                  <c:v>0.91645223765962514</c:v>
                </c:pt>
                <c:pt idx="27">
                  <c:v>0.91751106024998963</c:v>
                </c:pt>
                <c:pt idx="28">
                  <c:v>0.91860641663483045</c:v>
                </c:pt>
                <c:pt idx="29">
                  <c:v>0.91948883517025815</c:v>
                </c:pt>
                <c:pt idx="30">
                  <c:v>0.92040177176829419</c:v>
                </c:pt>
                <c:pt idx="31">
                  <c:v>0.92147109399064453</c:v>
                </c:pt>
                <c:pt idx="32">
                  <c:v>0.92228039236713089</c:v>
                </c:pt>
                <c:pt idx="33">
                  <c:v>0.9234342389370469</c:v>
                </c:pt>
                <c:pt idx="34">
                  <c:v>0.92441901375005564</c:v>
                </c:pt>
                <c:pt idx="35">
                  <c:v>0.92532379133438347</c:v>
                </c:pt>
                <c:pt idx="36">
                  <c:v>0.92623358726596772</c:v>
                </c:pt>
                <c:pt idx="37">
                  <c:v>0.92714580074596542</c:v>
                </c:pt>
                <c:pt idx="38">
                  <c:v>0.92797714543262022</c:v>
                </c:pt>
                <c:pt idx="39">
                  <c:v>0.92889293274874196</c:v>
                </c:pt>
                <c:pt idx="40">
                  <c:v>0.93012680777850831</c:v>
                </c:pt>
                <c:pt idx="41">
                  <c:v>0.93085560097873055</c:v>
                </c:pt>
                <c:pt idx="42">
                  <c:v>0.93197907714434858</c:v>
                </c:pt>
                <c:pt idx="43">
                  <c:v>0.93279202882011281</c:v>
                </c:pt>
                <c:pt idx="44">
                  <c:v>0.93378060722861589</c:v>
                </c:pt>
                <c:pt idx="45">
                  <c:v>0.93488292006374785</c:v>
                </c:pt>
                <c:pt idx="46">
                  <c:v>0.93586056954352381</c:v>
                </c:pt>
                <c:pt idx="47">
                  <c:v>0.93701319369723235</c:v>
                </c:pt>
                <c:pt idx="48">
                  <c:v>0.93814009327760783</c:v>
                </c:pt>
                <c:pt idx="49">
                  <c:v>0.93881699378393701</c:v>
                </c:pt>
                <c:pt idx="50">
                  <c:v>0.93992879511185712</c:v>
                </c:pt>
                <c:pt idx="51">
                  <c:v>0.94104014465883079</c:v>
                </c:pt>
                <c:pt idx="52">
                  <c:v>0.94205849886372506</c:v>
                </c:pt>
                <c:pt idx="53">
                  <c:v>0.94305085961172119</c:v>
                </c:pt>
                <c:pt idx="54">
                  <c:v>0.94402406084028478</c:v>
                </c:pt>
                <c:pt idx="55">
                  <c:v>0.94531759477784272</c:v>
                </c:pt>
                <c:pt idx="56">
                  <c:v>0.94621658308019119</c:v>
                </c:pt>
                <c:pt idx="57">
                  <c:v>0.9475251839037826</c:v>
                </c:pt>
                <c:pt idx="58">
                  <c:v>0.9485773466248566</c:v>
                </c:pt>
                <c:pt idx="59">
                  <c:v>0.94951018122468001</c:v>
                </c:pt>
                <c:pt idx="60">
                  <c:v>0.95040255362463766</c:v>
                </c:pt>
                <c:pt idx="61">
                  <c:v>0.95121467597936149</c:v>
                </c:pt>
                <c:pt idx="62">
                  <c:v>0.95255355120747787</c:v>
                </c:pt>
                <c:pt idx="63">
                  <c:v>0.95363552347380121</c:v>
                </c:pt>
                <c:pt idx="64">
                  <c:v>0.95471779105905463</c:v>
                </c:pt>
                <c:pt idx="65">
                  <c:v>0.95577171720604048</c:v>
                </c:pt>
                <c:pt idx="66">
                  <c:v>0.95690504918505814</c:v>
                </c:pt>
                <c:pt idx="67">
                  <c:v>0.95803014591982461</c:v>
                </c:pt>
                <c:pt idx="68">
                  <c:v>0.95903894823558333</c:v>
                </c:pt>
                <c:pt idx="69">
                  <c:v>0.9598981879980214</c:v>
                </c:pt>
                <c:pt idx="70">
                  <c:v>0.96099235570590547</c:v>
                </c:pt>
                <c:pt idx="71">
                  <c:v>0.96200103287771366</c:v>
                </c:pt>
                <c:pt idx="72">
                  <c:v>0.96330744128126977</c:v>
                </c:pt>
                <c:pt idx="73">
                  <c:v>0.9643096614741502</c:v>
                </c:pt>
                <c:pt idx="74">
                  <c:v>0.96562133400008321</c:v>
                </c:pt>
                <c:pt idx="75">
                  <c:v>0.96667505492424444</c:v>
                </c:pt>
                <c:pt idx="76">
                  <c:v>0.96761575412506184</c:v>
                </c:pt>
                <c:pt idx="77">
                  <c:v>0.96867960499398786</c:v>
                </c:pt>
                <c:pt idx="78">
                  <c:v>0.96989488348354924</c:v>
                </c:pt>
                <c:pt idx="79">
                  <c:v>0.97089685380964053</c:v>
                </c:pt>
                <c:pt idx="80">
                  <c:v>0.97177628307946584</c:v>
                </c:pt>
                <c:pt idx="81">
                  <c:v>0.9725212589992599</c:v>
                </c:pt>
                <c:pt idx="82">
                  <c:v>0.97381946926098251</c:v>
                </c:pt>
                <c:pt idx="83">
                  <c:v>0.97481125748488262</c:v>
                </c:pt>
                <c:pt idx="84">
                  <c:v>0.97569834053300641</c:v>
                </c:pt>
                <c:pt idx="85">
                  <c:v>0.97684934938578216</c:v>
                </c:pt>
                <c:pt idx="86">
                  <c:v>0.9776360076052848</c:v>
                </c:pt>
                <c:pt idx="87">
                  <c:v>0.97900343225689945</c:v>
                </c:pt>
                <c:pt idx="88">
                  <c:v>0.97996531360579275</c:v>
                </c:pt>
                <c:pt idx="89">
                  <c:v>0.98108904714997802</c:v>
                </c:pt>
                <c:pt idx="90">
                  <c:v>0.98220326049258067</c:v>
                </c:pt>
                <c:pt idx="91">
                  <c:v>0.98367200091491303</c:v>
                </c:pt>
                <c:pt idx="92">
                  <c:v>0.98455600598942405</c:v>
                </c:pt>
                <c:pt idx="93">
                  <c:v>0.98576445844969718</c:v>
                </c:pt>
                <c:pt idx="94">
                  <c:v>0.98658288744368616</c:v>
                </c:pt>
                <c:pt idx="95">
                  <c:v>0.98776158697127892</c:v>
                </c:pt>
                <c:pt idx="96">
                  <c:v>0.98890473146906865</c:v>
                </c:pt>
                <c:pt idx="97">
                  <c:v>0.98985568212787378</c:v>
                </c:pt>
                <c:pt idx="98">
                  <c:v>0.99109537993797969</c:v>
                </c:pt>
                <c:pt idx="99">
                  <c:v>0.99187346644518293</c:v>
                </c:pt>
                <c:pt idx="100">
                  <c:v>0.99298993391435986</c:v>
                </c:pt>
                <c:pt idx="101">
                  <c:v>0.9942792313251636</c:v>
                </c:pt>
                <c:pt idx="102">
                  <c:v>0.99572751727082776</c:v>
                </c:pt>
                <c:pt idx="103">
                  <c:v>0.9965460413450492</c:v>
                </c:pt>
                <c:pt idx="104">
                  <c:v>0.99734146563076498</c:v>
                </c:pt>
                <c:pt idx="105">
                  <c:v>0.99849123331186651</c:v>
                </c:pt>
                <c:pt idx="106">
                  <c:v>0.99995566769902933</c:v>
                </c:pt>
                <c:pt idx="107">
                  <c:v>1.0007402644384851</c:v>
                </c:pt>
                <c:pt idx="108">
                  <c:v>1.0020222820032898</c:v>
                </c:pt>
                <c:pt idx="109">
                  <c:v>1.0028704075439852</c:v>
                </c:pt>
                <c:pt idx="110">
                  <c:v>1.0039048651696294</c:v>
                </c:pt>
                <c:pt idx="111">
                  <c:v>1.0055488414207041</c:v>
                </c:pt>
                <c:pt idx="112">
                  <c:v>1.0066794553377716</c:v>
                </c:pt>
                <c:pt idx="113">
                  <c:v>1.007680735488772</c:v>
                </c:pt>
                <c:pt idx="114">
                  <c:v>1.0087474826147282</c:v>
                </c:pt>
                <c:pt idx="115">
                  <c:v>1.0098484873412295</c:v>
                </c:pt>
                <c:pt idx="116">
                  <c:v>1.011041271211754</c:v>
                </c:pt>
                <c:pt idx="117">
                  <c:v>1.0122386602628421</c:v>
                </c:pt>
                <c:pt idx="118">
                  <c:v>1.0131805424609497</c:v>
                </c:pt>
                <c:pt idx="119">
                  <c:v>1.014421505789163</c:v>
                </c:pt>
                <c:pt idx="120">
                  <c:v>1.0157055105939334</c:v>
                </c:pt>
                <c:pt idx="121">
                  <c:v>1.0169937605802155</c:v>
                </c:pt>
                <c:pt idx="122">
                  <c:v>1.0184628539424496</c:v>
                </c:pt>
                <c:pt idx="123">
                  <c:v>1.0194893891831993</c:v>
                </c:pt>
                <c:pt idx="124">
                  <c:v>1.0208772052836561</c:v>
                </c:pt>
                <c:pt idx="125">
                  <c:v>1.021389489171773</c:v>
                </c:pt>
                <c:pt idx="126">
                  <c:v>1.0228267401128366</c:v>
                </c:pt>
                <c:pt idx="127">
                  <c:v>1.023918479402238</c:v>
                </c:pt>
                <c:pt idx="128">
                  <c:v>1.0250913268419011</c:v>
                </c:pt>
                <c:pt idx="129">
                  <c:v>1.0261479744939446</c:v>
                </c:pt>
                <c:pt idx="130">
                  <c:v>1.0272650122266822</c:v>
                </c:pt>
                <c:pt idx="131">
                  <c:v>1.02836583429321</c:v>
                </c:pt>
                <c:pt idx="132">
                  <c:v>1.0298654085333288</c:v>
                </c:pt>
                <c:pt idx="133">
                  <c:v>1.0306635502471708</c:v>
                </c:pt>
                <c:pt idx="134">
                  <c:v>1.0319235607627792</c:v>
                </c:pt>
                <c:pt idx="135">
                  <c:v>1.0336210221960762</c:v>
                </c:pt>
                <c:pt idx="136">
                  <c:v>1.0342494326930578</c:v>
                </c:pt>
                <c:pt idx="137">
                  <c:v>1.0352437779468882</c:v>
                </c:pt>
                <c:pt idx="138">
                  <c:v>1.0365995129167409</c:v>
                </c:pt>
                <c:pt idx="139">
                  <c:v>1.0376805631449517</c:v>
                </c:pt>
                <c:pt idx="140">
                  <c:v>1.038567372654394</c:v>
                </c:pt>
                <c:pt idx="141">
                  <c:v>1.040010531172169</c:v>
                </c:pt>
                <c:pt idx="142">
                  <c:v>1.0409031550224728</c:v>
                </c:pt>
                <c:pt idx="143">
                  <c:v>1.041516125389935</c:v>
                </c:pt>
                <c:pt idx="144">
                  <c:v>1.0430239084069466</c:v>
                </c:pt>
                <c:pt idx="145">
                  <c:v>1.0443839098874195</c:v>
                </c:pt>
                <c:pt idx="146">
                  <c:v>1.045299294282835</c:v>
                </c:pt>
                <c:pt idx="147">
                  <c:v>1.0466413722307464</c:v>
                </c:pt>
                <c:pt idx="148">
                  <c:v>1.0474678405462039</c:v>
                </c:pt>
                <c:pt idx="149">
                  <c:v>1.0486526436390804</c:v>
                </c:pt>
                <c:pt idx="150">
                  <c:v>1.0500409674516462</c:v>
                </c:pt>
                <c:pt idx="151">
                  <c:v>1.0514343690234562</c:v>
                </c:pt>
                <c:pt idx="152">
                  <c:v>1.0522651712453959</c:v>
                </c:pt>
                <c:pt idx="153">
                  <c:v>1.0536238527620583</c:v>
                </c:pt>
                <c:pt idx="154">
                  <c:v>1.0548039114522267</c:v>
                </c:pt>
                <c:pt idx="155">
                  <c:v>1.0554980244900229</c:v>
                </c:pt>
                <c:pt idx="156">
                  <c:v>1.0567010982361873</c:v>
                </c:pt>
                <c:pt idx="157">
                  <c:v>1.057883992979074</c:v>
                </c:pt>
                <c:pt idx="158">
                  <c:v>1.0588446260341791</c:v>
                </c:pt>
                <c:pt idx="159">
                  <c:v>1.05962041357694</c:v>
                </c:pt>
                <c:pt idx="160">
                  <c:v>1.0600522680246263</c:v>
                </c:pt>
                <c:pt idx="161">
                  <c:v>1.0609129242153916</c:v>
                </c:pt>
                <c:pt idx="162">
                  <c:v>1.0619167816788495</c:v>
                </c:pt>
                <c:pt idx="163">
                  <c:v>1.0626687566667112</c:v>
                </c:pt>
                <c:pt idx="164">
                  <c:v>1.0636421563290654</c:v>
                </c:pt>
                <c:pt idx="165">
                  <c:v>1.0645296616481645</c:v>
                </c:pt>
                <c:pt idx="166">
                  <c:v>1.0653378601069887</c:v>
                </c:pt>
                <c:pt idx="167">
                  <c:v>1.0665237630586826</c:v>
                </c:pt>
                <c:pt idx="168">
                  <c:v>1.0671058779250977</c:v>
                </c:pt>
                <c:pt idx="169">
                  <c:v>1.0674393602624879</c:v>
                </c:pt>
                <c:pt idx="170">
                  <c:v>1.0679814764627118</c:v>
                </c:pt>
                <c:pt idx="171">
                  <c:v>1.0684405869579101</c:v>
                </c:pt>
                <c:pt idx="172">
                  <c:v>1.0688994206983167</c:v>
                </c:pt>
                <c:pt idx="173">
                  <c:v>1.069466937245966</c:v>
                </c:pt>
                <c:pt idx="174">
                  <c:v>1.0697183977000568</c:v>
                </c:pt>
                <c:pt idx="175">
                  <c:v>1.070032695949835</c:v>
                </c:pt>
                <c:pt idx="176">
                  <c:v>1.0703576159580024</c:v>
                </c:pt>
                <c:pt idx="177">
                  <c:v>1.0707147824865051</c:v>
                </c:pt>
                <c:pt idx="178">
                  <c:v>1.0711147684980511</c:v>
                </c:pt>
                <c:pt idx="179">
                  <c:v>1.071177895843872</c:v>
                </c:pt>
              </c:numCache>
            </c:numRef>
          </c:xVal>
          <c:yVal>
            <c:numRef>
              <c:f>'Appendix B'!$CP$3:$CP$182</c:f>
              <c:numCache>
                <c:formatCode>General</c:formatCode>
                <c:ptCount val="180"/>
                <c:pt idx="0">
                  <c:v>1.0734999999999992</c:v>
                </c:pt>
                <c:pt idx="1">
                  <c:v>1.0769500000000001</c:v>
                </c:pt>
                <c:pt idx="2">
                  <c:v>1.0769500000000001</c:v>
                </c:pt>
                <c:pt idx="3">
                  <c:v>1.0052000000000021</c:v>
                </c:pt>
                <c:pt idx="4">
                  <c:v>0.97540000000000049</c:v>
                </c:pt>
                <c:pt idx="5">
                  <c:v>1.1365000000000016</c:v>
                </c:pt>
                <c:pt idx="6">
                  <c:v>1.0016999999999996</c:v>
                </c:pt>
                <c:pt idx="7">
                  <c:v>1.0314499999999995</c:v>
                </c:pt>
                <c:pt idx="8">
                  <c:v>1.038450000000001</c:v>
                </c:pt>
                <c:pt idx="9">
                  <c:v>1.0400999999999989</c:v>
                </c:pt>
                <c:pt idx="10">
                  <c:v>1.0716499999999982</c:v>
                </c:pt>
                <c:pt idx="11">
                  <c:v>1.1048999999999971</c:v>
                </c:pt>
                <c:pt idx="12">
                  <c:v>0.94904999999999973</c:v>
                </c:pt>
                <c:pt idx="13">
                  <c:v>1.0207000000000015</c:v>
                </c:pt>
                <c:pt idx="14">
                  <c:v>1.0471000000000004</c:v>
                </c:pt>
                <c:pt idx="15">
                  <c:v>1.0172500000000007</c:v>
                </c:pt>
                <c:pt idx="16">
                  <c:v>1.0224499999999992</c:v>
                </c:pt>
                <c:pt idx="17">
                  <c:v>1.0138999999999996</c:v>
                </c:pt>
                <c:pt idx="18">
                  <c:v>1.05565</c:v>
                </c:pt>
                <c:pt idx="19">
                  <c:v>1.0803999999999974</c:v>
                </c:pt>
                <c:pt idx="20">
                  <c:v>1.1520499999999991</c:v>
                </c:pt>
                <c:pt idx="21">
                  <c:v>0.99774999999999636</c:v>
                </c:pt>
                <c:pt idx="22">
                  <c:v>1.0224000000000011</c:v>
                </c:pt>
                <c:pt idx="23">
                  <c:v>1.0275500000000015</c:v>
                </c:pt>
                <c:pt idx="24">
                  <c:v>1.193950000000001</c:v>
                </c:pt>
                <c:pt idx="25">
                  <c:v>0.99599999999999866</c:v>
                </c:pt>
                <c:pt idx="26">
                  <c:v>1.1291000000000011</c:v>
                </c:pt>
                <c:pt idx="27">
                  <c:v>1.0379500000000021</c:v>
                </c:pt>
                <c:pt idx="28">
                  <c:v>1.1623999999999981</c:v>
                </c:pt>
                <c:pt idx="29">
                  <c:v>1.1308499999999988</c:v>
                </c:pt>
                <c:pt idx="30">
                  <c:v>1.1325999999999965</c:v>
                </c:pt>
                <c:pt idx="31">
                  <c:v>1.0660500000000006</c:v>
                </c:pt>
                <c:pt idx="32">
                  <c:v>1.1291000000000011</c:v>
                </c:pt>
                <c:pt idx="33">
                  <c:v>1.2026999999999965</c:v>
                </c:pt>
                <c:pt idx="34">
                  <c:v>1.1114499999999978</c:v>
                </c:pt>
                <c:pt idx="35">
                  <c:v>1.1447500000000019</c:v>
                </c:pt>
                <c:pt idx="36">
                  <c:v>1.102800000000002</c:v>
                </c:pt>
                <c:pt idx="37">
                  <c:v>1.1798000000000002</c:v>
                </c:pt>
                <c:pt idx="38">
                  <c:v>1.0816499999999998</c:v>
                </c:pt>
                <c:pt idx="39">
                  <c:v>1.2217500000000001</c:v>
                </c:pt>
                <c:pt idx="40">
                  <c:v>1.1814999999999998</c:v>
                </c:pt>
                <c:pt idx="41">
                  <c:v>1.3129499999999972</c:v>
                </c:pt>
                <c:pt idx="42">
                  <c:v>1.3232999999999961</c:v>
                </c:pt>
                <c:pt idx="43">
                  <c:v>1.1970499999999973</c:v>
                </c:pt>
                <c:pt idx="44">
                  <c:v>1.1602499999999978</c:v>
                </c:pt>
                <c:pt idx="45">
                  <c:v>1.2619499999999988</c:v>
                </c:pt>
                <c:pt idx="46">
                  <c:v>1.1919499999999985</c:v>
                </c:pt>
                <c:pt idx="47">
                  <c:v>1.1304499999999997</c:v>
                </c:pt>
                <c:pt idx="48">
                  <c:v>1.1970499999999973</c:v>
                </c:pt>
                <c:pt idx="49">
                  <c:v>1.1970500000000008</c:v>
                </c:pt>
                <c:pt idx="50">
                  <c:v>1.1286999999999985</c:v>
                </c:pt>
                <c:pt idx="51">
                  <c:v>1.1970500000000008</c:v>
                </c:pt>
                <c:pt idx="52">
                  <c:v>1.1269999999999989</c:v>
                </c:pt>
                <c:pt idx="53">
                  <c:v>1.1620500000000007</c:v>
                </c:pt>
                <c:pt idx="54">
                  <c:v>1.1304499999999997</c:v>
                </c:pt>
                <c:pt idx="55">
                  <c:v>0.99724999999999753</c:v>
                </c:pt>
                <c:pt idx="56">
                  <c:v>1.1953500000000012</c:v>
                </c:pt>
                <c:pt idx="57">
                  <c:v>1.1321999999999974</c:v>
                </c:pt>
                <c:pt idx="58">
                  <c:v>1.1058999999999983</c:v>
                </c:pt>
                <c:pt idx="59">
                  <c:v>1.2041499999999985</c:v>
                </c:pt>
                <c:pt idx="60">
                  <c:v>1.1742999999999988</c:v>
                </c:pt>
                <c:pt idx="61">
                  <c:v>1.10595</c:v>
                </c:pt>
                <c:pt idx="62">
                  <c:v>1.2110500000000002</c:v>
                </c:pt>
                <c:pt idx="63">
                  <c:v>1.074349999999999</c:v>
                </c:pt>
                <c:pt idx="64">
                  <c:v>1.2776499999999977</c:v>
                </c:pt>
                <c:pt idx="65">
                  <c:v>1.2460499999999968</c:v>
                </c:pt>
                <c:pt idx="66">
                  <c:v>1.3144499999999972</c:v>
                </c:pt>
                <c:pt idx="67">
                  <c:v>1.1145999999999994</c:v>
                </c:pt>
                <c:pt idx="68">
                  <c:v>1.0645500000000006</c:v>
                </c:pt>
                <c:pt idx="69">
                  <c:v>0.93120000000000047</c:v>
                </c:pt>
                <c:pt idx="70">
                  <c:v>0.93130000000000024</c:v>
                </c:pt>
                <c:pt idx="71">
                  <c:v>1.2310999999999979</c:v>
                </c:pt>
                <c:pt idx="72">
                  <c:v>0.99784999999999968</c:v>
                </c:pt>
                <c:pt idx="73">
                  <c:v>1.0996000000000024</c:v>
                </c:pt>
                <c:pt idx="74">
                  <c:v>0.9698999999999991</c:v>
                </c:pt>
                <c:pt idx="75">
                  <c:v>1.0049500000000009</c:v>
                </c:pt>
                <c:pt idx="76">
                  <c:v>1.0469499999999989</c:v>
                </c:pt>
                <c:pt idx="77">
                  <c:v>1.0698000000000008</c:v>
                </c:pt>
                <c:pt idx="78">
                  <c:v>1.0661999999999985</c:v>
                </c:pt>
                <c:pt idx="79">
                  <c:v>0.86459999999999937</c:v>
                </c:pt>
                <c:pt idx="80">
                  <c:v>0.93124999999999858</c:v>
                </c:pt>
                <c:pt idx="81">
                  <c:v>1.1312499999999979</c:v>
                </c:pt>
                <c:pt idx="82">
                  <c:v>1.0328499999999998</c:v>
                </c:pt>
                <c:pt idx="83">
                  <c:v>1.1696999999999989</c:v>
                </c:pt>
                <c:pt idx="84">
                  <c:v>1.0731499999999983</c:v>
                </c:pt>
                <c:pt idx="85">
                  <c:v>1.1328500000000012</c:v>
                </c:pt>
                <c:pt idx="86">
                  <c:v>1.1746999999999979</c:v>
                </c:pt>
                <c:pt idx="87">
                  <c:v>1.1712999999999987</c:v>
                </c:pt>
                <c:pt idx="88">
                  <c:v>1.1711999999999989</c:v>
                </c:pt>
                <c:pt idx="89">
                  <c:v>1.1308499999999988</c:v>
                </c:pt>
                <c:pt idx="90">
                  <c:v>1.2973999999999997</c:v>
                </c:pt>
                <c:pt idx="91">
                  <c:v>1.2623999999999995</c:v>
                </c:pt>
                <c:pt idx="92">
                  <c:v>1.2973999999999997</c:v>
                </c:pt>
                <c:pt idx="93">
                  <c:v>1.090600000000002</c:v>
                </c:pt>
                <c:pt idx="94">
                  <c:v>1.1298500000000011</c:v>
                </c:pt>
                <c:pt idx="95">
                  <c:v>1.0763999999999996</c:v>
                </c:pt>
                <c:pt idx="96">
                  <c:v>1.0815999999999981</c:v>
                </c:pt>
                <c:pt idx="97">
                  <c:v>1.1517499999999998</c:v>
                </c:pt>
                <c:pt idx="98">
                  <c:v>1.1552999999999969</c:v>
                </c:pt>
                <c:pt idx="99">
                  <c:v>1.1130999999999993</c:v>
                </c:pt>
                <c:pt idx="100">
                  <c:v>1.0885999999999996</c:v>
                </c:pt>
                <c:pt idx="101">
                  <c:v>1.0939000000000014</c:v>
                </c:pt>
                <c:pt idx="102">
                  <c:v>1.1640999999999977</c:v>
                </c:pt>
                <c:pt idx="103">
                  <c:v>1.1640999999999977</c:v>
                </c:pt>
                <c:pt idx="104">
                  <c:v>1.1991499999999995</c:v>
                </c:pt>
                <c:pt idx="105">
                  <c:v>1.1640999999999977</c:v>
                </c:pt>
                <c:pt idx="106">
                  <c:v>1.130749999999999</c:v>
                </c:pt>
                <c:pt idx="107">
                  <c:v>1.1658499999999989</c:v>
                </c:pt>
                <c:pt idx="108">
                  <c:v>1.130749999999999</c:v>
                </c:pt>
                <c:pt idx="109">
                  <c:v>1.1658499999999989</c:v>
                </c:pt>
                <c:pt idx="110">
                  <c:v>1.1640999999999977</c:v>
                </c:pt>
                <c:pt idx="111">
                  <c:v>1.1325000000000003</c:v>
                </c:pt>
                <c:pt idx="112">
                  <c:v>1.1973999999999982</c:v>
                </c:pt>
                <c:pt idx="113">
                  <c:v>1.0991499999999981</c:v>
                </c:pt>
                <c:pt idx="114">
                  <c:v>1.1675499999999985</c:v>
                </c:pt>
                <c:pt idx="115">
                  <c:v>1.0974000000000004</c:v>
                </c:pt>
                <c:pt idx="116">
                  <c:v>1.2429500000000004</c:v>
                </c:pt>
                <c:pt idx="117">
                  <c:v>1.2324999999999982</c:v>
                </c:pt>
                <c:pt idx="118">
                  <c:v>1.2307500000000005</c:v>
                </c:pt>
                <c:pt idx="119">
                  <c:v>1.2009000000000007</c:v>
                </c:pt>
                <c:pt idx="120">
                  <c:v>1.1850500000000004</c:v>
                </c:pt>
                <c:pt idx="121">
                  <c:v>1.1498999999999988</c:v>
                </c:pt>
                <c:pt idx="122">
                  <c:v>1.183250000000001</c:v>
                </c:pt>
                <c:pt idx="123">
                  <c:v>1.2165500000000016</c:v>
                </c:pt>
                <c:pt idx="124">
                  <c:v>1.2235499999999995</c:v>
                </c:pt>
                <c:pt idx="125">
                  <c:v>1.2235499999999995</c:v>
                </c:pt>
                <c:pt idx="126">
                  <c:v>1.1919500000000021</c:v>
                </c:pt>
                <c:pt idx="127">
                  <c:v>1.227050000000002</c:v>
                </c:pt>
                <c:pt idx="128">
                  <c:v>1.1971500000000006</c:v>
                </c:pt>
                <c:pt idx="129">
                  <c:v>1.2304500000000012</c:v>
                </c:pt>
                <c:pt idx="130">
                  <c:v>1.2638500000000015</c:v>
                </c:pt>
                <c:pt idx="131">
                  <c:v>1.2638500000000015</c:v>
                </c:pt>
                <c:pt idx="132">
                  <c:v>1.2638500000000015</c:v>
                </c:pt>
                <c:pt idx="133">
                  <c:v>1.2638500000000015</c:v>
                </c:pt>
                <c:pt idx="134">
                  <c:v>1.2305500000000009</c:v>
                </c:pt>
                <c:pt idx="135">
                  <c:v>1.2550999999999988</c:v>
                </c:pt>
                <c:pt idx="136">
                  <c:v>1.2954000000000008</c:v>
                </c:pt>
                <c:pt idx="137">
                  <c:v>1.2271000000000001</c:v>
                </c:pt>
                <c:pt idx="138">
                  <c:v>1.2271999999999998</c:v>
                </c:pt>
                <c:pt idx="139">
                  <c:v>1.1920999999999999</c:v>
                </c:pt>
                <c:pt idx="140">
                  <c:v>1.2307500000000005</c:v>
                </c:pt>
                <c:pt idx="141">
                  <c:v>1.2938000000000009</c:v>
                </c:pt>
                <c:pt idx="142">
                  <c:v>1.3112999999999992</c:v>
                </c:pt>
                <c:pt idx="143">
                  <c:v>1.264050000000001</c:v>
                </c:pt>
                <c:pt idx="144">
                  <c:v>1.2342499999999994</c:v>
                </c:pt>
                <c:pt idx="145">
                  <c:v>1.1973999999999982</c:v>
                </c:pt>
                <c:pt idx="146">
                  <c:v>1.2290000000000028</c:v>
                </c:pt>
                <c:pt idx="147">
                  <c:v>1.2657999999999987</c:v>
                </c:pt>
                <c:pt idx="148">
                  <c:v>1.3429000000000002</c:v>
                </c:pt>
                <c:pt idx="149">
                  <c:v>1.2797000000000018</c:v>
                </c:pt>
                <c:pt idx="150">
                  <c:v>0.97779999999999845</c:v>
                </c:pt>
                <c:pt idx="151">
                  <c:v>1.3446999999999996</c:v>
                </c:pt>
                <c:pt idx="152">
                  <c:v>1.3748499999999986</c:v>
                </c:pt>
                <c:pt idx="153">
                  <c:v>1.3769500000000008</c:v>
                </c:pt>
                <c:pt idx="154">
                  <c:v>1.3139000000000003</c:v>
                </c:pt>
                <c:pt idx="155">
                  <c:v>1.384050000000002</c:v>
                </c:pt>
                <c:pt idx="156">
                  <c:v>1.5120000000000005</c:v>
                </c:pt>
                <c:pt idx="157">
                  <c:v>1.5137500000000017</c:v>
                </c:pt>
                <c:pt idx="158">
                  <c:v>1.3787500000000001</c:v>
                </c:pt>
                <c:pt idx="159">
                  <c:v>1.3209499999999998</c:v>
                </c:pt>
                <c:pt idx="160">
                  <c:v>1.1876999999999995</c:v>
                </c:pt>
                <c:pt idx="161">
                  <c:v>1.2454999999999998</c:v>
                </c:pt>
                <c:pt idx="162">
                  <c:v>1.5954499999999996</c:v>
                </c:pt>
                <c:pt idx="163">
                  <c:v>2.7349999999999994</c:v>
                </c:pt>
                <c:pt idx="164">
                  <c:v>3.0385</c:v>
                </c:pt>
                <c:pt idx="165">
                  <c:v>3.1440500000000009</c:v>
                </c:pt>
                <c:pt idx="166">
                  <c:v>4.0700499999999993</c:v>
                </c:pt>
                <c:pt idx="167">
                  <c:v>4.2513999999999985</c:v>
                </c:pt>
                <c:pt idx="168">
                  <c:v>4.5513000000000012</c:v>
                </c:pt>
                <c:pt idx="169">
                  <c:v>4.7513500000000004</c:v>
                </c:pt>
                <c:pt idx="170">
                  <c:v>5.0347999999999988</c:v>
                </c:pt>
                <c:pt idx="171">
                  <c:v>6.2180999999999997</c:v>
                </c:pt>
                <c:pt idx="172">
                  <c:v>6.1178499999999971</c:v>
                </c:pt>
                <c:pt idx="173">
                  <c:v>6.2162499999999987</c:v>
                </c:pt>
                <c:pt idx="174">
                  <c:v>6.0866499999999988</c:v>
                </c:pt>
                <c:pt idx="175">
                  <c:v>6.397549999999999</c:v>
                </c:pt>
                <c:pt idx="176">
                  <c:v>6.553250000000002</c:v>
                </c:pt>
                <c:pt idx="177">
                  <c:v>6.718</c:v>
                </c:pt>
                <c:pt idx="178">
                  <c:v>6.9847999999999963</c:v>
                </c:pt>
                <c:pt idx="179">
                  <c:v>6.8656499999999987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015-4EF2-A6C3-F7500D22BAA3}"/>
            </c:ext>
          </c:extLst>
        </c:ser>
        <c:ser>
          <c:idx val="8"/>
          <c:order val="3"/>
          <c:tx>
            <c:v>200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tar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'Appendix B'!$DE$3:$DE$115</c:f>
                <c:numCache>
                  <c:formatCode>General</c:formatCode>
                  <c:ptCount val="113"/>
                  <c:pt idx="0">
                    <c:v>0.13965358928434174</c:v>
                  </c:pt>
                  <c:pt idx="1">
                    <c:v>0.23461802999769793</c:v>
                  </c:pt>
                  <c:pt idx="2">
                    <c:v>0.12614784976368251</c:v>
                  </c:pt>
                  <c:pt idx="3">
                    <c:v>1.1667261889578477E-2</c:v>
                  </c:pt>
                  <c:pt idx="4">
                    <c:v>3.1961226509632824E-2</c:v>
                  </c:pt>
                  <c:pt idx="5">
                    <c:v>0.19459578618253684</c:v>
                  </c:pt>
                  <c:pt idx="6">
                    <c:v>0.17882730496208055</c:v>
                  </c:pt>
                  <c:pt idx="7">
                    <c:v>0.13562308063158021</c:v>
                  </c:pt>
                  <c:pt idx="8">
                    <c:v>4.0658639918224673E-2</c:v>
                  </c:pt>
                  <c:pt idx="9">
                    <c:v>6.8589357775111102E-3</c:v>
                  </c:pt>
                  <c:pt idx="10">
                    <c:v>4.9992449429890472E-2</c:v>
                  </c:pt>
                  <c:pt idx="11">
                    <c:v>6.3356767594312705E-2</c:v>
                  </c:pt>
                  <c:pt idx="12">
                    <c:v>4.3062802974263382E-2</c:v>
                  </c:pt>
                  <c:pt idx="13">
                    <c:v>6.1094025894515999E-2</c:v>
                  </c:pt>
                  <c:pt idx="14">
                    <c:v>3.1607673119042889E-2</c:v>
                  </c:pt>
                  <c:pt idx="15">
                    <c:v>1.5909902576692898E-2</c:v>
                  </c:pt>
                  <c:pt idx="16">
                    <c:v>2.934493141924116E-2</c:v>
                  </c:pt>
                  <c:pt idx="17">
                    <c:v>1.5697770542344964E-2</c:v>
                  </c:pt>
                  <c:pt idx="18">
                    <c:v>3.8608030252785953E-2</c:v>
                  </c:pt>
                  <c:pt idx="19">
                    <c:v>8.8388347648338528E-3</c:v>
                  </c:pt>
                  <c:pt idx="20">
                    <c:v>8.8388347648338528E-3</c:v>
                  </c:pt>
                  <c:pt idx="21">
                    <c:v>8.8388347648338528E-3</c:v>
                  </c:pt>
                  <c:pt idx="22">
                    <c:v>8.6054895270400736E-2</c:v>
                  </c:pt>
                  <c:pt idx="23">
                    <c:v>1.1172287142751558E-2</c:v>
                  </c:pt>
                  <c:pt idx="24">
                    <c:v>3.4082546853187526E-2</c:v>
                  </c:pt>
                  <c:pt idx="25">
                    <c:v>3.6345288552984224E-2</c:v>
                  </c:pt>
                  <c:pt idx="26">
                    <c:v>2.0223253941938371E-2</c:v>
                  </c:pt>
                  <c:pt idx="27">
                    <c:v>1.3435028842548262E-2</c:v>
                  </c:pt>
                  <c:pt idx="28">
                    <c:v>2.2556706319851051E-2</c:v>
                  </c:pt>
                  <c:pt idx="29">
                    <c:v>1.1172287142751558E-2</c:v>
                  </c:pt>
                  <c:pt idx="30">
                    <c:v>1.3435028842548262E-2</c:v>
                  </c:pt>
                  <c:pt idx="31">
                    <c:v>2.0223253941938371E-2</c:v>
                  </c:pt>
                  <c:pt idx="32">
                    <c:v>2.7082189719444455E-2</c:v>
                  </c:pt>
                  <c:pt idx="33">
                    <c:v>8.8388347648338528E-3</c:v>
                  </c:pt>
                  <c:pt idx="34">
                    <c:v>1.1172287142751558E-2</c:v>
                  </c:pt>
                  <c:pt idx="35">
                    <c:v>8.8388347648338528E-3</c:v>
                  </c:pt>
                  <c:pt idx="36">
                    <c:v>1.5697770542344964E-2</c:v>
                  </c:pt>
                  <c:pt idx="37">
                    <c:v>3.1607673119042889E-2</c:v>
                  </c:pt>
                  <c:pt idx="38">
                    <c:v>2.934493141924116E-2</c:v>
                  </c:pt>
                  <c:pt idx="39">
                    <c:v>3.1607673119042889E-2</c:v>
                  </c:pt>
                  <c:pt idx="40">
                    <c:v>3.1607673119042889E-2</c:v>
                  </c:pt>
                  <c:pt idx="41">
                    <c:v>4.0729350596345679E-2</c:v>
                  </c:pt>
                  <c:pt idx="42">
                    <c:v>5.2184480451571195E-2</c:v>
                  </c:pt>
                  <c:pt idx="43">
                    <c:v>1.1455129855225519E-2</c:v>
                  </c:pt>
                  <c:pt idx="44">
                    <c:v>4.0729350596345679E-2</c:v>
                  </c:pt>
                  <c:pt idx="45">
                    <c:v>3.8466608896548973E-2</c:v>
                  </c:pt>
                  <c:pt idx="46">
                    <c:v>3.394112549695557E-2</c:v>
                  </c:pt>
                  <c:pt idx="47">
                    <c:v>6.3639610306791689E-2</c:v>
                  </c:pt>
                  <c:pt idx="48">
                    <c:v>3.1607673119042889E-2</c:v>
                  </c:pt>
                  <c:pt idx="49">
                    <c:v>1.6051323932929878E-2</c:v>
                  </c:pt>
                  <c:pt idx="50">
                    <c:v>3.1607673119042889E-2</c:v>
                  </c:pt>
                  <c:pt idx="51">
                    <c:v>3.1607673119042889E-2</c:v>
                  </c:pt>
                  <c:pt idx="52">
                    <c:v>1.8314065632731604E-2</c:v>
                  </c:pt>
                  <c:pt idx="53">
                    <c:v>1.6051323932929878E-2</c:v>
                  </c:pt>
                  <c:pt idx="54">
                    <c:v>3.1607673119042889E-2</c:v>
                  </c:pt>
                  <c:pt idx="55">
                    <c:v>3.1607673119042889E-2</c:v>
                  </c:pt>
                  <c:pt idx="56">
                    <c:v>3.1607673119042889E-2</c:v>
                  </c:pt>
                  <c:pt idx="57">
                    <c:v>5.9114126907198285E-2</c:v>
                  </c:pt>
                  <c:pt idx="58">
                    <c:v>4.5466966030297061E-2</c:v>
                  </c:pt>
                  <c:pt idx="59">
                    <c:v>4.7729707730093766E-2</c:v>
                  </c:pt>
                  <c:pt idx="60">
                    <c:v>2.0293964620054349E-2</c:v>
                  </c:pt>
                  <c:pt idx="61">
                    <c:v>3.641599923110523E-2</c:v>
                  </c:pt>
                  <c:pt idx="62">
                    <c:v>0.12487505755754467</c:v>
                  </c:pt>
                  <c:pt idx="63">
                    <c:v>4.0870771952582659E-2</c:v>
                  </c:pt>
                  <c:pt idx="64">
                    <c:v>8.1670833227049336E-2</c:v>
                  </c:pt>
                  <c:pt idx="65">
                    <c:v>9.0509667991918348E-3</c:v>
                  </c:pt>
                  <c:pt idx="66">
                    <c:v>0.13618876605652819</c:v>
                  </c:pt>
                  <c:pt idx="67">
                    <c:v>8.852976900455542E-2</c:v>
                  </c:pt>
                  <c:pt idx="68">
                    <c:v>0.13618876605652819</c:v>
                  </c:pt>
                  <c:pt idx="69">
                    <c:v>8.852976900455542E-2</c:v>
                  </c:pt>
                  <c:pt idx="70">
                    <c:v>2.3334523779126805E-3</c:v>
                  </c:pt>
                  <c:pt idx="71">
                    <c:v>9.1923881554237911E-3</c:v>
                  </c:pt>
                  <c:pt idx="72">
                    <c:v>0.15902831508885315</c:v>
                  </c:pt>
                  <c:pt idx="73">
                    <c:v>0.15902831508885315</c:v>
                  </c:pt>
                  <c:pt idx="74">
                    <c:v>0.20668731214082575</c:v>
                  </c:pt>
                  <c:pt idx="75">
                    <c:v>0.30200530624477134</c:v>
                  </c:pt>
                  <c:pt idx="76">
                    <c:v>0.18384776310850068</c:v>
                  </c:pt>
                  <c:pt idx="77">
                    <c:v>6.7882250993951329E-3</c:v>
                  </c:pt>
                  <c:pt idx="78">
                    <c:v>0.27690301551265023</c:v>
                  </c:pt>
                  <c:pt idx="79">
                    <c:v>7.0286414049944818E-2</c:v>
                  </c:pt>
                  <c:pt idx="80">
                    <c:v>1.8031222920257647E-2</c:v>
                  </c:pt>
                  <c:pt idx="81">
                    <c:v>6.5690219972230415E-2</c:v>
                  </c:pt>
                  <c:pt idx="82">
                    <c:v>0.19268659787333467</c:v>
                  </c:pt>
                  <c:pt idx="83">
                    <c:v>0.13816866504385092</c:v>
                  </c:pt>
                  <c:pt idx="84">
                    <c:v>0.18582766209582363</c:v>
                  </c:pt>
                  <c:pt idx="85">
                    <c:v>0.27428672042225849</c:v>
                  </c:pt>
                  <c:pt idx="86">
                    <c:v>0.13816866504385092</c:v>
                  </c:pt>
                  <c:pt idx="87">
                    <c:v>0.12897627688842714</c:v>
                  </c:pt>
                  <c:pt idx="88">
                    <c:v>0.21510188283694953</c:v>
                  </c:pt>
                  <c:pt idx="89">
                    <c:v>0.21057639943735595</c:v>
                  </c:pt>
                  <c:pt idx="90">
                    <c:v>0.16291740238538271</c:v>
                  </c:pt>
                  <c:pt idx="91">
                    <c:v>0.16291740238538271</c:v>
                  </c:pt>
                  <c:pt idx="92">
                    <c:v>0.35355339059327312</c:v>
                  </c:pt>
                  <c:pt idx="93">
                    <c:v>0.20598020535964068</c:v>
                  </c:pt>
                  <c:pt idx="94">
                    <c:v>0.1445326260745301</c:v>
                  </c:pt>
                  <c:pt idx="95">
                    <c:v>0.24451752493430556</c:v>
                  </c:pt>
                  <c:pt idx="96">
                    <c:v>0.14912882015224449</c:v>
                  </c:pt>
                  <c:pt idx="97">
                    <c:v>0.19219162312650306</c:v>
                  </c:pt>
                  <c:pt idx="98">
                    <c:v>0.13993643199681569</c:v>
                  </c:pt>
                  <c:pt idx="99">
                    <c:v>0.28291342315273427</c:v>
                  </c:pt>
                  <c:pt idx="100">
                    <c:v>3.0405591591026048E-3</c:v>
                  </c:pt>
                  <c:pt idx="101">
                    <c:v>0.1422698843747334</c:v>
                  </c:pt>
                  <c:pt idx="102">
                    <c:v>4.8224682476925705E-2</c:v>
                  </c:pt>
                  <c:pt idx="103">
                    <c:v>0.28093352416541639</c:v>
                  </c:pt>
                  <c:pt idx="104">
                    <c:v>0.60266710960529379</c:v>
                  </c:pt>
                  <c:pt idx="105">
                    <c:v>0.90078332855354626</c:v>
                  </c:pt>
                  <c:pt idx="106">
                    <c:v>1.2334063584236972</c:v>
                  </c:pt>
                  <c:pt idx="107">
                    <c:v>0.29026733367707797</c:v>
                  </c:pt>
                  <c:pt idx="108">
                    <c:v>0.42942594821459057</c:v>
                  </c:pt>
                  <c:pt idx="109">
                    <c:v>1.0103848796374519</c:v>
                  </c:pt>
                  <c:pt idx="110">
                    <c:v>0.92956257454783076</c:v>
                  </c:pt>
                  <c:pt idx="111">
                    <c:v>0.40566716036672207</c:v>
                  </c:pt>
                  <c:pt idx="112">
                    <c:v>0.42871884143340444</c:v>
                  </c:pt>
                </c:numCache>
              </c:numRef>
            </c:plus>
            <c:minus>
              <c:numRef>
                <c:f>'Appendix B'!$DE$3:$DE$115</c:f>
                <c:numCache>
                  <c:formatCode>General</c:formatCode>
                  <c:ptCount val="113"/>
                  <c:pt idx="0">
                    <c:v>0.13965358928434174</c:v>
                  </c:pt>
                  <c:pt idx="1">
                    <c:v>0.23461802999769793</c:v>
                  </c:pt>
                  <c:pt idx="2">
                    <c:v>0.12614784976368251</c:v>
                  </c:pt>
                  <c:pt idx="3">
                    <c:v>1.1667261889578477E-2</c:v>
                  </c:pt>
                  <c:pt idx="4">
                    <c:v>3.1961226509632824E-2</c:v>
                  </c:pt>
                  <c:pt idx="5">
                    <c:v>0.19459578618253684</c:v>
                  </c:pt>
                  <c:pt idx="6">
                    <c:v>0.17882730496208055</c:v>
                  </c:pt>
                  <c:pt idx="7">
                    <c:v>0.13562308063158021</c:v>
                  </c:pt>
                  <c:pt idx="8">
                    <c:v>4.0658639918224673E-2</c:v>
                  </c:pt>
                  <c:pt idx="9">
                    <c:v>6.8589357775111102E-3</c:v>
                  </c:pt>
                  <c:pt idx="10">
                    <c:v>4.9992449429890472E-2</c:v>
                  </c:pt>
                  <c:pt idx="11">
                    <c:v>6.3356767594312705E-2</c:v>
                  </c:pt>
                  <c:pt idx="12">
                    <c:v>4.3062802974263382E-2</c:v>
                  </c:pt>
                  <c:pt idx="13">
                    <c:v>6.1094025894515999E-2</c:v>
                  </c:pt>
                  <c:pt idx="14">
                    <c:v>3.1607673119042889E-2</c:v>
                  </c:pt>
                  <c:pt idx="15">
                    <c:v>1.5909902576692898E-2</c:v>
                  </c:pt>
                  <c:pt idx="16">
                    <c:v>2.934493141924116E-2</c:v>
                  </c:pt>
                  <c:pt idx="17">
                    <c:v>1.5697770542344964E-2</c:v>
                  </c:pt>
                  <c:pt idx="18">
                    <c:v>3.8608030252785953E-2</c:v>
                  </c:pt>
                  <c:pt idx="19">
                    <c:v>8.8388347648338528E-3</c:v>
                  </c:pt>
                  <c:pt idx="20">
                    <c:v>8.8388347648338528E-3</c:v>
                  </c:pt>
                  <c:pt idx="21">
                    <c:v>8.8388347648338528E-3</c:v>
                  </c:pt>
                  <c:pt idx="22">
                    <c:v>8.6054895270400736E-2</c:v>
                  </c:pt>
                  <c:pt idx="23">
                    <c:v>1.1172287142751558E-2</c:v>
                  </c:pt>
                  <c:pt idx="24">
                    <c:v>3.4082546853187526E-2</c:v>
                  </c:pt>
                  <c:pt idx="25">
                    <c:v>3.6345288552984224E-2</c:v>
                  </c:pt>
                  <c:pt idx="26">
                    <c:v>2.0223253941938371E-2</c:v>
                  </c:pt>
                  <c:pt idx="27">
                    <c:v>1.3435028842548262E-2</c:v>
                  </c:pt>
                  <c:pt idx="28">
                    <c:v>2.2556706319851051E-2</c:v>
                  </c:pt>
                  <c:pt idx="29">
                    <c:v>1.1172287142751558E-2</c:v>
                  </c:pt>
                  <c:pt idx="30">
                    <c:v>1.3435028842548262E-2</c:v>
                  </c:pt>
                  <c:pt idx="31">
                    <c:v>2.0223253941938371E-2</c:v>
                  </c:pt>
                  <c:pt idx="32">
                    <c:v>2.7082189719444455E-2</c:v>
                  </c:pt>
                  <c:pt idx="33">
                    <c:v>8.8388347648338528E-3</c:v>
                  </c:pt>
                  <c:pt idx="34">
                    <c:v>1.1172287142751558E-2</c:v>
                  </c:pt>
                  <c:pt idx="35">
                    <c:v>8.8388347648338528E-3</c:v>
                  </c:pt>
                  <c:pt idx="36">
                    <c:v>1.5697770542344964E-2</c:v>
                  </c:pt>
                  <c:pt idx="37">
                    <c:v>3.1607673119042889E-2</c:v>
                  </c:pt>
                  <c:pt idx="38">
                    <c:v>2.934493141924116E-2</c:v>
                  </c:pt>
                  <c:pt idx="39">
                    <c:v>3.1607673119042889E-2</c:v>
                  </c:pt>
                  <c:pt idx="40">
                    <c:v>3.1607673119042889E-2</c:v>
                  </c:pt>
                  <c:pt idx="41">
                    <c:v>4.0729350596345679E-2</c:v>
                  </c:pt>
                  <c:pt idx="42">
                    <c:v>5.2184480451571195E-2</c:v>
                  </c:pt>
                  <c:pt idx="43">
                    <c:v>1.1455129855225519E-2</c:v>
                  </c:pt>
                  <c:pt idx="44">
                    <c:v>4.0729350596345679E-2</c:v>
                  </c:pt>
                  <c:pt idx="45">
                    <c:v>3.8466608896548973E-2</c:v>
                  </c:pt>
                  <c:pt idx="46">
                    <c:v>3.394112549695557E-2</c:v>
                  </c:pt>
                  <c:pt idx="47">
                    <c:v>6.3639610306791689E-2</c:v>
                  </c:pt>
                  <c:pt idx="48">
                    <c:v>3.1607673119042889E-2</c:v>
                  </c:pt>
                  <c:pt idx="49">
                    <c:v>1.6051323932929878E-2</c:v>
                  </c:pt>
                  <c:pt idx="50">
                    <c:v>3.1607673119042889E-2</c:v>
                  </c:pt>
                  <c:pt idx="51">
                    <c:v>3.1607673119042889E-2</c:v>
                  </c:pt>
                  <c:pt idx="52">
                    <c:v>1.8314065632731604E-2</c:v>
                  </c:pt>
                  <c:pt idx="53">
                    <c:v>1.6051323932929878E-2</c:v>
                  </c:pt>
                  <c:pt idx="54">
                    <c:v>3.1607673119042889E-2</c:v>
                  </c:pt>
                  <c:pt idx="55">
                    <c:v>3.1607673119042889E-2</c:v>
                  </c:pt>
                  <c:pt idx="56">
                    <c:v>3.1607673119042889E-2</c:v>
                  </c:pt>
                  <c:pt idx="57">
                    <c:v>5.9114126907198285E-2</c:v>
                  </c:pt>
                  <c:pt idx="58">
                    <c:v>4.5466966030297061E-2</c:v>
                  </c:pt>
                  <c:pt idx="59">
                    <c:v>4.7729707730093766E-2</c:v>
                  </c:pt>
                  <c:pt idx="60">
                    <c:v>2.0293964620054349E-2</c:v>
                  </c:pt>
                  <c:pt idx="61">
                    <c:v>3.641599923110523E-2</c:v>
                  </c:pt>
                  <c:pt idx="62">
                    <c:v>0.12487505755754467</c:v>
                  </c:pt>
                  <c:pt idx="63">
                    <c:v>4.0870771952582659E-2</c:v>
                  </c:pt>
                  <c:pt idx="64">
                    <c:v>8.1670833227049336E-2</c:v>
                  </c:pt>
                  <c:pt idx="65">
                    <c:v>9.0509667991918348E-3</c:v>
                  </c:pt>
                  <c:pt idx="66">
                    <c:v>0.13618876605652819</c:v>
                  </c:pt>
                  <c:pt idx="67">
                    <c:v>8.852976900455542E-2</c:v>
                  </c:pt>
                  <c:pt idx="68">
                    <c:v>0.13618876605652819</c:v>
                  </c:pt>
                  <c:pt idx="69">
                    <c:v>8.852976900455542E-2</c:v>
                  </c:pt>
                  <c:pt idx="70">
                    <c:v>2.3334523779126805E-3</c:v>
                  </c:pt>
                  <c:pt idx="71">
                    <c:v>9.1923881554237911E-3</c:v>
                  </c:pt>
                  <c:pt idx="72">
                    <c:v>0.15902831508885315</c:v>
                  </c:pt>
                  <c:pt idx="73">
                    <c:v>0.15902831508885315</c:v>
                  </c:pt>
                  <c:pt idx="74">
                    <c:v>0.20668731214082575</c:v>
                  </c:pt>
                  <c:pt idx="75">
                    <c:v>0.30200530624477134</c:v>
                  </c:pt>
                  <c:pt idx="76">
                    <c:v>0.18384776310850068</c:v>
                  </c:pt>
                  <c:pt idx="77">
                    <c:v>6.7882250993951329E-3</c:v>
                  </c:pt>
                  <c:pt idx="78">
                    <c:v>0.27690301551265023</c:v>
                  </c:pt>
                  <c:pt idx="79">
                    <c:v>7.0286414049944818E-2</c:v>
                  </c:pt>
                  <c:pt idx="80">
                    <c:v>1.8031222920257647E-2</c:v>
                  </c:pt>
                  <c:pt idx="81">
                    <c:v>6.5690219972230415E-2</c:v>
                  </c:pt>
                  <c:pt idx="82">
                    <c:v>0.19268659787333467</c:v>
                  </c:pt>
                  <c:pt idx="83">
                    <c:v>0.13816866504385092</c:v>
                  </c:pt>
                  <c:pt idx="84">
                    <c:v>0.18582766209582363</c:v>
                  </c:pt>
                  <c:pt idx="85">
                    <c:v>0.27428672042225849</c:v>
                  </c:pt>
                  <c:pt idx="86">
                    <c:v>0.13816866504385092</c:v>
                  </c:pt>
                  <c:pt idx="87">
                    <c:v>0.12897627688842714</c:v>
                  </c:pt>
                  <c:pt idx="88">
                    <c:v>0.21510188283694953</c:v>
                  </c:pt>
                  <c:pt idx="89">
                    <c:v>0.21057639943735595</c:v>
                  </c:pt>
                  <c:pt idx="90">
                    <c:v>0.16291740238538271</c:v>
                  </c:pt>
                  <c:pt idx="91">
                    <c:v>0.16291740238538271</c:v>
                  </c:pt>
                  <c:pt idx="92">
                    <c:v>0.35355339059327312</c:v>
                  </c:pt>
                  <c:pt idx="93">
                    <c:v>0.20598020535964068</c:v>
                  </c:pt>
                  <c:pt idx="94">
                    <c:v>0.1445326260745301</c:v>
                  </c:pt>
                  <c:pt idx="95">
                    <c:v>0.24451752493430556</c:v>
                  </c:pt>
                  <c:pt idx="96">
                    <c:v>0.14912882015224449</c:v>
                  </c:pt>
                  <c:pt idx="97">
                    <c:v>0.19219162312650306</c:v>
                  </c:pt>
                  <c:pt idx="98">
                    <c:v>0.13993643199681569</c:v>
                  </c:pt>
                  <c:pt idx="99">
                    <c:v>0.28291342315273427</c:v>
                  </c:pt>
                  <c:pt idx="100">
                    <c:v>3.0405591591026048E-3</c:v>
                  </c:pt>
                  <c:pt idx="101">
                    <c:v>0.1422698843747334</c:v>
                  </c:pt>
                  <c:pt idx="102">
                    <c:v>4.8224682476925705E-2</c:v>
                  </c:pt>
                  <c:pt idx="103">
                    <c:v>0.28093352416541639</c:v>
                  </c:pt>
                  <c:pt idx="104">
                    <c:v>0.60266710960529379</c:v>
                  </c:pt>
                  <c:pt idx="105">
                    <c:v>0.90078332855354626</c:v>
                  </c:pt>
                  <c:pt idx="106">
                    <c:v>1.2334063584236972</c:v>
                  </c:pt>
                  <c:pt idx="107">
                    <c:v>0.29026733367707797</c:v>
                  </c:pt>
                  <c:pt idx="108">
                    <c:v>0.42942594821459057</c:v>
                  </c:pt>
                  <c:pt idx="109">
                    <c:v>1.0103848796374519</c:v>
                  </c:pt>
                  <c:pt idx="110">
                    <c:v>0.92956257454783076</c:v>
                  </c:pt>
                  <c:pt idx="111">
                    <c:v>0.40566716036672207</c:v>
                  </c:pt>
                  <c:pt idx="112">
                    <c:v>0.42871884143340444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'Appendix B'!$DA$3:$DA$115</c:f>
              <c:numCache>
                <c:formatCode>General</c:formatCode>
                <c:ptCount val="113"/>
                <c:pt idx="0">
                  <c:v>0.88809235217613236</c:v>
                </c:pt>
                <c:pt idx="1">
                  <c:v>0.89340021961483873</c:v>
                </c:pt>
                <c:pt idx="2">
                  <c:v>0.9004623912810148</c:v>
                </c:pt>
                <c:pt idx="3">
                  <c:v>0.90450240459619335</c:v>
                </c:pt>
                <c:pt idx="4">
                  <c:v>0.90712530286466309</c:v>
                </c:pt>
                <c:pt idx="5">
                  <c:v>0.90865248053583147</c:v>
                </c:pt>
                <c:pt idx="6">
                  <c:v>0.91029425477142611</c:v>
                </c:pt>
                <c:pt idx="7">
                  <c:v>0.91174633805845662</c:v>
                </c:pt>
                <c:pt idx="8">
                  <c:v>0.91338735736170817</c:v>
                </c:pt>
                <c:pt idx="9">
                  <c:v>0.91510065330309842</c:v>
                </c:pt>
                <c:pt idx="10">
                  <c:v>0.91700313980306913</c:v>
                </c:pt>
                <c:pt idx="11">
                  <c:v>0.91828325605691075</c:v>
                </c:pt>
                <c:pt idx="12">
                  <c:v>0.919217111294231</c:v>
                </c:pt>
                <c:pt idx="13">
                  <c:v>0.92085406985705776</c:v>
                </c:pt>
                <c:pt idx="14">
                  <c:v>0.92246844443293452</c:v>
                </c:pt>
                <c:pt idx="15">
                  <c:v>0.92345164392305756</c:v>
                </c:pt>
                <c:pt idx="16">
                  <c:v>0.9249125050182474</c:v>
                </c:pt>
                <c:pt idx="17">
                  <c:v>0.92614035195392397</c:v>
                </c:pt>
                <c:pt idx="18">
                  <c:v>0.92784791879275996</c:v>
                </c:pt>
                <c:pt idx="19">
                  <c:v>0.92892098899156528</c:v>
                </c:pt>
                <c:pt idx="20">
                  <c:v>0.93037320446119187</c:v>
                </c:pt>
                <c:pt idx="21">
                  <c:v>0.93183260077696151</c:v>
                </c:pt>
                <c:pt idx="22">
                  <c:v>0.93282466287212629</c:v>
                </c:pt>
                <c:pt idx="23">
                  <c:v>0.93395975890600869</c:v>
                </c:pt>
                <c:pt idx="24">
                  <c:v>0.93525011894444821</c:v>
                </c:pt>
                <c:pt idx="25">
                  <c:v>0.93700332862219637</c:v>
                </c:pt>
                <c:pt idx="26">
                  <c:v>0.93826201104378792</c:v>
                </c:pt>
                <c:pt idx="27">
                  <c:v>0.94004445160132644</c:v>
                </c:pt>
                <c:pt idx="28">
                  <c:v>0.9409209211623708</c:v>
                </c:pt>
                <c:pt idx="29">
                  <c:v>0.94243393936818731</c:v>
                </c:pt>
                <c:pt idx="30">
                  <c:v>0.94414911633559417</c:v>
                </c:pt>
                <c:pt idx="31">
                  <c:v>0.94479029256806557</c:v>
                </c:pt>
                <c:pt idx="32">
                  <c:v>0.94659720900702382</c:v>
                </c:pt>
                <c:pt idx="33">
                  <c:v>0.94810406865519337</c:v>
                </c:pt>
                <c:pt idx="34">
                  <c:v>0.94927550530360816</c:v>
                </c:pt>
                <c:pt idx="35">
                  <c:v>0.95097326279203664</c:v>
                </c:pt>
                <c:pt idx="36">
                  <c:v>0.952652112889531</c:v>
                </c:pt>
                <c:pt idx="37">
                  <c:v>0.95376853921552185</c:v>
                </c:pt>
                <c:pt idx="38">
                  <c:v>0.95524581916837903</c:v>
                </c:pt>
                <c:pt idx="39">
                  <c:v>0.95701992959745597</c:v>
                </c:pt>
                <c:pt idx="40">
                  <c:v>0.9585451381829837</c:v>
                </c:pt>
                <c:pt idx="41">
                  <c:v>0.95988803476136741</c:v>
                </c:pt>
                <c:pt idx="42">
                  <c:v>0.96189144156736162</c:v>
                </c:pt>
                <c:pt idx="43">
                  <c:v>0.96226276441183733</c:v>
                </c:pt>
                <c:pt idx="44">
                  <c:v>0.9645985935819269</c:v>
                </c:pt>
                <c:pt idx="45">
                  <c:v>0.96580325380519261</c:v>
                </c:pt>
                <c:pt idx="46">
                  <c:v>0.96680980937399519</c:v>
                </c:pt>
                <c:pt idx="47">
                  <c:v>0.96881351779557467</c:v>
                </c:pt>
                <c:pt idx="48">
                  <c:v>0.97031072120074258</c:v>
                </c:pt>
                <c:pt idx="49">
                  <c:v>0.97163487788550973</c:v>
                </c:pt>
                <c:pt idx="50">
                  <c:v>0.97330909912585395</c:v>
                </c:pt>
                <c:pt idx="51">
                  <c:v>0.97458133319151607</c:v>
                </c:pt>
                <c:pt idx="52">
                  <c:v>0.97644483456849307</c:v>
                </c:pt>
                <c:pt idx="53">
                  <c:v>0.97740612575419406</c:v>
                </c:pt>
                <c:pt idx="54">
                  <c:v>0.978689000964583</c:v>
                </c:pt>
                <c:pt idx="55">
                  <c:v>0.98020153406047483</c:v>
                </c:pt>
                <c:pt idx="56">
                  <c:v>0.98182400969853356</c:v>
                </c:pt>
                <c:pt idx="57">
                  <c:v>0.98333116178362168</c:v>
                </c:pt>
                <c:pt idx="58">
                  <c:v>0.98434525725893018</c:v>
                </c:pt>
                <c:pt idx="59">
                  <c:v>0.98578475999747406</c:v>
                </c:pt>
                <c:pt idx="60">
                  <c:v>0.98741652317380213</c:v>
                </c:pt>
                <c:pt idx="61">
                  <c:v>0.98861494984453913</c:v>
                </c:pt>
                <c:pt idx="62">
                  <c:v>0.98928824510689284</c:v>
                </c:pt>
                <c:pt idx="63">
                  <c:v>0.99139115881042716</c:v>
                </c:pt>
                <c:pt idx="64">
                  <c:v>0.99329046100490048</c:v>
                </c:pt>
                <c:pt idx="65">
                  <c:v>0.99552176211991728</c:v>
                </c:pt>
                <c:pt idx="66">
                  <c:v>0.99801618881261644</c:v>
                </c:pt>
                <c:pt idx="67">
                  <c:v>0.99986806945604156</c:v>
                </c:pt>
                <c:pt idx="68">
                  <c:v>1.0015846964903663</c:v>
                </c:pt>
                <c:pt idx="69">
                  <c:v>1.0032712190910091</c:v>
                </c:pt>
                <c:pt idx="70">
                  <c:v>1.0052732301676746</c:v>
                </c:pt>
                <c:pt idx="71">
                  <c:v>1.0067727645375084</c:v>
                </c:pt>
                <c:pt idx="72">
                  <c:v>1.0086627924653913</c:v>
                </c:pt>
                <c:pt idx="73">
                  <c:v>1.0108200515432109</c:v>
                </c:pt>
                <c:pt idx="74">
                  <c:v>1.0129324964328523</c:v>
                </c:pt>
                <c:pt idx="75">
                  <c:v>1.015111167094588</c:v>
                </c:pt>
                <c:pt idx="76">
                  <c:v>1.0168304554350012</c:v>
                </c:pt>
                <c:pt idx="77">
                  <c:v>1.0189246566034598</c:v>
                </c:pt>
                <c:pt idx="78">
                  <c:v>1.0209137835830295</c:v>
                </c:pt>
                <c:pt idx="79">
                  <c:v>1.0229451323607983</c:v>
                </c:pt>
                <c:pt idx="80">
                  <c:v>1.0244509523036245</c:v>
                </c:pt>
                <c:pt idx="81">
                  <c:v>1.0262694751101451</c:v>
                </c:pt>
                <c:pt idx="82">
                  <c:v>1.0285459396348311</c:v>
                </c:pt>
                <c:pt idx="83">
                  <c:v>1.0303476863452259</c:v>
                </c:pt>
                <c:pt idx="84">
                  <c:v>1.0324557714689928</c:v>
                </c:pt>
                <c:pt idx="85">
                  <c:v>1.0342679125024345</c:v>
                </c:pt>
                <c:pt idx="86">
                  <c:v>1.0361788458337673</c:v>
                </c:pt>
                <c:pt idx="87">
                  <c:v>1.0375558618465708</c:v>
                </c:pt>
                <c:pt idx="88">
                  <c:v>1.0397863682418176</c:v>
                </c:pt>
                <c:pt idx="89">
                  <c:v>1.0414152616841115</c:v>
                </c:pt>
                <c:pt idx="90">
                  <c:v>1.0431891334799521</c:v>
                </c:pt>
                <c:pt idx="91">
                  <c:v>1.0441900543411178</c:v>
                </c:pt>
                <c:pt idx="92">
                  <c:v>1.0459150200150709</c:v>
                </c:pt>
                <c:pt idx="93">
                  <c:v>1.0478730114719244</c:v>
                </c:pt>
                <c:pt idx="94">
                  <c:v>1.0503655743727456</c:v>
                </c:pt>
                <c:pt idx="95">
                  <c:v>1.0524974269513903</c:v>
                </c:pt>
                <c:pt idx="96">
                  <c:v>1.05497776729918</c:v>
                </c:pt>
                <c:pt idx="97">
                  <c:v>1.0584987472439986</c:v>
                </c:pt>
                <c:pt idx="98">
                  <c:v>1.0604177578729488</c:v>
                </c:pt>
                <c:pt idx="99">
                  <c:v>1.0629625091937367</c:v>
                </c:pt>
                <c:pt idx="100">
                  <c:v>1.0642873567230513</c:v>
                </c:pt>
                <c:pt idx="101">
                  <c:v>1.068761903877693</c:v>
                </c:pt>
                <c:pt idx="102">
                  <c:v>1.0711272964803817</c:v>
                </c:pt>
                <c:pt idx="103">
                  <c:v>1.0748454926100854</c:v>
                </c:pt>
                <c:pt idx="104">
                  <c:v>1.0773006632408362</c:v>
                </c:pt>
                <c:pt idx="105">
                  <c:v>1.0799017357135468</c:v>
                </c:pt>
                <c:pt idx="106">
                  <c:v>1.0823632854233307</c:v>
                </c:pt>
                <c:pt idx="107">
                  <c:v>1.0845836868831851</c:v>
                </c:pt>
                <c:pt idx="108">
                  <c:v>1.086691354535807</c:v>
                </c:pt>
                <c:pt idx="109">
                  <c:v>1.0894672875069134</c:v>
                </c:pt>
                <c:pt idx="110">
                  <c:v>1.0909764390449803</c:v>
                </c:pt>
                <c:pt idx="111">
                  <c:v>1.092109276298624</c:v>
                </c:pt>
                <c:pt idx="112">
                  <c:v>1.0916366628786083</c:v>
                </c:pt>
              </c:numCache>
            </c:numRef>
          </c:xVal>
          <c:yVal>
            <c:numRef>
              <c:f>'Appendix B'!$DB$3:$DB$115</c:f>
              <c:numCache>
                <c:formatCode>General</c:formatCode>
                <c:ptCount val="113"/>
                <c:pt idx="0">
                  <c:v>1.064350000000001</c:v>
                </c:pt>
                <c:pt idx="1">
                  <c:v>0.99399999999999977</c:v>
                </c:pt>
                <c:pt idx="2">
                  <c:v>1.0612999999999992</c:v>
                </c:pt>
                <c:pt idx="3">
                  <c:v>0.9766500000000029</c:v>
                </c:pt>
                <c:pt idx="4">
                  <c:v>0.8279999999999994</c:v>
                </c:pt>
                <c:pt idx="5">
                  <c:v>0.79939999999999856</c:v>
                </c:pt>
                <c:pt idx="6">
                  <c:v>0.80744999999999933</c:v>
                </c:pt>
                <c:pt idx="7">
                  <c:v>0.7768999999999977</c:v>
                </c:pt>
                <c:pt idx="8">
                  <c:v>0.91144999999999854</c:v>
                </c:pt>
                <c:pt idx="9">
                  <c:v>0.94504999999999839</c:v>
                </c:pt>
                <c:pt idx="10">
                  <c:v>0.90814999999999912</c:v>
                </c:pt>
                <c:pt idx="11">
                  <c:v>0.89859999999999829</c:v>
                </c:pt>
                <c:pt idx="12">
                  <c:v>0.97064999999999912</c:v>
                </c:pt>
                <c:pt idx="13">
                  <c:v>0.89699999999999847</c:v>
                </c:pt>
                <c:pt idx="14">
                  <c:v>0.96255000000000024</c:v>
                </c:pt>
                <c:pt idx="15">
                  <c:v>0.92895000000000039</c:v>
                </c:pt>
                <c:pt idx="16">
                  <c:v>0.96094999999999686</c:v>
                </c:pt>
                <c:pt idx="17">
                  <c:v>0.95129999999999981</c:v>
                </c:pt>
                <c:pt idx="18">
                  <c:v>0.91289999999999694</c:v>
                </c:pt>
                <c:pt idx="19">
                  <c:v>0.94644999999999868</c:v>
                </c:pt>
                <c:pt idx="20">
                  <c:v>0.94644999999999868</c:v>
                </c:pt>
                <c:pt idx="21">
                  <c:v>0.94644999999999868</c:v>
                </c:pt>
                <c:pt idx="22">
                  <c:v>0.87934999999999874</c:v>
                </c:pt>
                <c:pt idx="23">
                  <c:v>0.94810000000000016</c:v>
                </c:pt>
                <c:pt idx="24">
                  <c:v>0.91610000000000014</c:v>
                </c:pt>
                <c:pt idx="25">
                  <c:v>0.91450000000000031</c:v>
                </c:pt>
                <c:pt idx="26">
                  <c:v>0.95449999999999946</c:v>
                </c:pt>
                <c:pt idx="27">
                  <c:v>0.94969999999999999</c:v>
                </c:pt>
                <c:pt idx="28">
                  <c:v>0.95614999999999739</c:v>
                </c:pt>
                <c:pt idx="29">
                  <c:v>0.94810000000000016</c:v>
                </c:pt>
                <c:pt idx="30">
                  <c:v>0.94969999999999999</c:v>
                </c:pt>
                <c:pt idx="31">
                  <c:v>0.95449999999999946</c:v>
                </c:pt>
                <c:pt idx="32">
                  <c:v>0.95934999999999704</c:v>
                </c:pt>
                <c:pt idx="33">
                  <c:v>0.94644999999999868</c:v>
                </c:pt>
                <c:pt idx="34">
                  <c:v>0.94810000000000016</c:v>
                </c:pt>
                <c:pt idx="35">
                  <c:v>0.94644999999999868</c:v>
                </c:pt>
                <c:pt idx="36">
                  <c:v>0.95129999999999981</c:v>
                </c:pt>
                <c:pt idx="37">
                  <c:v>0.96255000000000024</c:v>
                </c:pt>
                <c:pt idx="38">
                  <c:v>0.96094999999999686</c:v>
                </c:pt>
                <c:pt idx="39">
                  <c:v>0.96255000000000024</c:v>
                </c:pt>
                <c:pt idx="40">
                  <c:v>0.96255000000000024</c:v>
                </c:pt>
                <c:pt idx="41">
                  <c:v>0.96899999999999764</c:v>
                </c:pt>
                <c:pt idx="42">
                  <c:v>0.97710000000000008</c:v>
                </c:pt>
                <c:pt idx="43">
                  <c:v>1.0027000000000008</c:v>
                </c:pt>
                <c:pt idx="44">
                  <c:v>0.96899999999999764</c:v>
                </c:pt>
                <c:pt idx="45">
                  <c:v>0.96739999999999782</c:v>
                </c:pt>
                <c:pt idx="46">
                  <c:v>0.96419999999999817</c:v>
                </c:pt>
                <c:pt idx="47">
                  <c:v>1.0332000000000008</c:v>
                </c:pt>
                <c:pt idx="48">
                  <c:v>0.96255000000000024</c:v>
                </c:pt>
                <c:pt idx="49">
                  <c:v>0.99624999999999986</c:v>
                </c:pt>
                <c:pt idx="50">
                  <c:v>0.96255000000000024</c:v>
                </c:pt>
                <c:pt idx="51">
                  <c:v>0.96255000000000024</c:v>
                </c:pt>
                <c:pt idx="52">
                  <c:v>0.99464999999999648</c:v>
                </c:pt>
                <c:pt idx="53">
                  <c:v>0.99624999999999986</c:v>
                </c:pt>
                <c:pt idx="54">
                  <c:v>0.96255000000000024</c:v>
                </c:pt>
                <c:pt idx="55">
                  <c:v>0.96255000000000024</c:v>
                </c:pt>
                <c:pt idx="56">
                  <c:v>0.96255000000000024</c:v>
                </c:pt>
                <c:pt idx="57">
                  <c:v>1.0300000000000011</c:v>
                </c:pt>
                <c:pt idx="58">
                  <c:v>1.0396500000000017</c:v>
                </c:pt>
                <c:pt idx="59">
                  <c:v>1.0412500000000016</c:v>
                </c:pt>
                <c:pt idx="60">
                  <c:v>1.0028500000000022</c:v>
                </c:pt>
                <c:pt idx="61">
                  <c:v>1.0429500000000012</c:v>
                </c:pt>
                <c:pt idx="62">
                  <c:v>1.1055000000000028</c:v>
                </c:pt>
                <c:pt idx="63">
                  <c:v>1.0461000000000027</c:v>
                </c:pt>
                <c:pt idx="64">
                  <c:v>1.0846499999999999</c:v>
                </c:pt>
                <c:pt idx="65">
                  <c:v>1.0139999999999993</c:v>
                </c:pt>
                <c:pt idx="66">
                  <c:v>1.1135000000000019</c:v>
                </c:pt>
                <c:pt idx="67">
                  <c:v>1.0798000000000023</c:v>
                </c:pt>
                <c:pt idx="68">
                  <c:v>1.1135000000000019</c:v>
                </c:pt>
                <c:pt idx="69">
                  <c:v>1.0798000000000023</c:v>
                </c:pt>
                <c:pt idx="70">
                  <c:v>1.0059499999999986</c:v>
                </c:pt>
                <c:pt idx="71">
                  <c:v>1.0010999999999974</c:v>
                </c:pt>
                <c:pt idx="72">
                  <c:v>1.0973500000000023</c:v>
                </c:pt>
                <c:pt idx="73">
                  <c:v>1.0973500000000023</c:v>
                </c:pt>
                <c:pt idx="74">
                  <c:v>1.1310500000000019</c:v>
                </c:pt>
                <c:pt idx="75">
                  <c:v>1.1984500000000011</c:v>
                </c:pt>
                <c:pt idx="76">
                  <c:v>1.1472000000000016</c:v>
                </c:pt>
                <c:pt idx="77">
                  <c:v>1.0123999999999995</c:v>
                </c:pt>
                <c:pt idx="78">
                  <c:v>1.213000000000001</c:v>
                </c:pt>
                <c:pt idx="79">
                  <c:v>1.0927000000000007</c:v>
                </c:pt>
                <c:pt idx="80">
                  <c:v>1.0622500000000024</c:v>
                </c:pt>
                <c:pt idx="81">
                  <c:v>1.095950000000002</c:v>
                </c:pt>
                <c:pt idx="82">
                  <c:v>1.2083499999999994</c:v>
                </c:pt>
                <c:pt idx="83">
                  <c:v>1.1795000000000009</c:v>
                </c:pt>
                <c:pt idx="84">
                  <c:v>1.2132000000000005</c:v>
                </c:pt>
                <c:pt idx="85">
                  <c:v>1.2854500000000009</c:v>
                </c:pt>
                <c:pt idx="86">
                  <c:v>1.1795000000000009</c:v>
                </c:pt>
                <c:pt idx="87">
                  <c:v>1.1891999999999996</c:v>
                </c:pt>
                <c:pt idx="88">
                  <c:v>1.2598999999999982</c:v>
                </c:pt>
                <c:pt idx="89">
                  <c:v>1.2630999999999979</c:v>
                </c:pt>
                <c:pt idx="90">
                  <c:v>1.2293999999999983</c:v>
                </c:pt>
                <c:pt idx="91">
                  <c:v>1.2293999999999983</c:v>
                </c:pt>
                <c:pt idx="92">
                  <c:v>1.3641999999999967</c:v>
                </c:pt>
                <c:pt idx="93">
                  <c:v>1.2663499999999992</c:v>
                </c:pt>
                <c:pt idx="94">
                  <c:v>1.2423999999999999</c:v>
                </c:pt>
                <c:pt idx="95">
                  <c:v>1.2391000000000005</c:v>
                </c:pt>
                <c:pt idx="96">
                  <c:v>1.2391499999999986</c:v>
                </c:pt>
                <c:pt idx="97">
                  <c:v>1.2760999999999996</c:v>
                </c:pt>
                <c:pt idx="98">
                  <c:v>1.2456500000000013</c:v>
                </c:pt>
                <c:pt idx="99">
                  <c:v>1.3467500000000001</c:v>
                </c:pt>
                <c:pt idx="100">
                  <c:v>1.1445500000000024</c:v>
                </c:pt>
                <c:pt idx="101">
                  <c:v>1.1766000000000005</c:v>
                </c:pt>
                <c:pt idx="102">
                  <c:v>1.5061999999999998</c:v>
                </c:pt>
                <c:pt idx="103">
                  <c:v>1.4758500000000012</c:v>
                </c:pt>
                <c:pt idx="104">
                  <c:v>1.7205500000000029</c:v>
                </c:pt>
                <c:pt idx="105">
                  <c:v>1.5771499999999996</c:v>
                </c:pt>
                <c:pt idx="106">
                  <c:v>2.2745500000000014</c:v>
                </c:pt>
                <c:pt idx="107">
                  <c:v>3.8739499999999998</c:v>
                </c:pt>
                <c:pt idx="108">
                  <c:v>4.77555</c:v>
                </c:pt>
                <c:pt idx="109">
                  <c:v>5.3712500000000016</c:v>
                </c:pt>
                <c:pt idx="110">
                  <c:v>6.1520999999999981</c:v>
                </c:pt>
                <c:pt idx="111">
                  <c:v>6.6249500000000001</c:v>
                </c:pt>
                <c:pt idx="112">
                  <c:v>9.7760499999999997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015-4EF2-A6C3-F7500D22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.2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335258252681852"/>
              <c:y val="0.908307673996580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Turbidity (NTU)</a:t>
                </a:r>
              </a:p>
            </c:rich>
          </c:tx>
          <c:layout>
            <c:manualLayout>
              <c:xMode val="edge"/>
              <c:yMode val="edge"/>
              <c:x val="2.5391021734714605E-2"/>
              <c:y val="0.295907026639337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350449680992803"/>
          <c:y val="2.9976597448287162E-2"/>
          <c:w val="0.14930220673969685"/>
          <c:h val="0.30871775966166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971910732365038E-2"/>
          <c:y val="3.1317143219288406E-2"/>
          <c:w val="0.79877335374211689"/>
          <c:h val="0.83028358204341068"/>
        </c:manualLayout>
      </c:layout>
      <c:scatterChart>
        <c:scatterStyle val="smoothMarker"/>
        <c:varyColors val="0"/>
        <c:ser>
          <c:idx val="5"/>
          <c:order val="0"/>
          <c:tx>
            <c:v>700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Turbidity_1'!$BU$5:$BU$232</c:f>
                <c:numCache>
                  <c:formatCode>General</c:formatCode>
                  <c:ptCount val="228"/>
                  <c:pt idx="0">
                    <c:v>1.9304015126392977E-2</c:v>
                  </c:pt>
                  <c:pt idx="1">
                    <c:v>7.2407734393502024E-2</c:v>
                  </c:pt>
                  <c:pt idx="2">
                    <c:v>2.4395183950936813E-2</c:v>
                  </c:pt>
                  <c:pt idx="3">
                    <c:v>7.0852099474892738E-2</c:v>
                  </c:pt>
                  <c:pt idx="4">
                    <c:v>0.11363205973667839</c:v>
                  </c:pt>
                  <c:pt idx="5">
                    <c:v>1.9162593770155997E-2</c:v>
                  </c:pt>
                  <c:pt idx="6">
                    <c:v>6.5619509294111922E-2</c:v>
                  </c:pt>
                  <c:pt idx="7">
                    <c:v>1.8314065632731604E-2</c:v>
                  </c:pt>
                  <c:pt idx="8">
                    <c:v>2.884995667241173E-2</c:v>
                  </c:pt>
                  <c:pt idx="9">
                    <c:v>3.1607673119037866E-2</c:v>
                  </c:pt>
                  <c:pt idx="10">
                    <c:v>0.11073292193381402</c:v>
                  </c:pt>
                  <c:pt idx="11">
                    <c:v>6.4063874375501373E-2</c:v>
                  </c:pt>
                  <c:pt idx="12">
                    <c:v>3.1536962440919372E-2</c:v>
                  </c:pt>
                  <c:pt idx="13">
                    <c:v>1.5061374439274786E-2</c:v>
                  </c:pt>
                  <c:pt idx="14">
                    <c:v>1.2727922061358338E-2</c:v>
                  </c:pt>
                  <c:pt idx="15">
                    <c:v>3.6415999231106486E-2</c:v>
                  </c:pt>
                  <c:pt idx="16">
                    <c:v>0.13039049045079945</c:v>
                  </c:pt>
                  <c:pt idx="17">
                    <c:v>1.0606601717798614E-2</c:v>
                  </c:pt>
                  <c:pt idx="18">
                    <c:v>8.1246569158333365E-2</c:v>
                  </c:pt>
                  <c:pt idx="19">
                    <c:v>1.1737972567696965E-2</c:v>
                  </c:pt>
                  <c:pt idx="20">
                    <c:v>3.5991735162395545E-2</c:v>
                  </c:pt>
                  <c:pt idx="21">
                    <c:v>3.450681092190349E-2</c:v>
                  </c:pt>
                  <c:pt idx="22">
                    <c:v>8.0468751699028729E-2</c:v>
                  </c:pt>
                  <c:pt idx="23">
                    <c:v>0.17557461376862032</c:v>
                  </c:pt>
                  <c:pt idx="24">
                    <c:v>8.2024386617639278E-2</c:v>
                  </c:pt>
                  <c:pt idx="25">
                    <c:v>0.13116830791010409</c:v>
                  </c:pt>
                  <c:pt idx="26">
                    <c:v>0.10550033175303321</c:v>
                  </c:pt>
                  <c:pt idx="27">
                    <c:v>0.17210979054080644</c:v>
                  </c:pt>
                  <c:pt idx="28">
                    <c:v>0.26261945853268326</c:v>
                  </c:pt>
                  <c:pt idx="29">
                    <c:v>7.4316922702706276E-2</c:v>
                  </c:pt>
                  <c:pt idx="30">
                    <c:v>0.11921820330805166</c:v>
                  </c:pt>
                  <c:pt idx="31">
                    <c:v>0.12501647891378165</c:v>
                  </c:pt>
                  <c:pt idx="32">
                    <c:v>0.15641201999846324</c:v>
                  </c:pt>
                  <c:pt idx="33">
                    <c:v>0.15464425304549712</c:v>
                  </c:pt>
                  <c:pt idx="34">
                    <c:v>0.14891668811788614</c:v>
                  </c:pt>
                  <c:pt idx="35">
                    <c:v>4.384062043356677E-2</c:v>
                  </c:pt>
                  <c:pt idx="36">
                    <c:v>4.3416356364853317E-2</c:v>
                  </c:pt>
                  <c:pt idx="37">
                    <c:v>0.32526911934581104</c:v>
                  </c:pt>
                  <c:pt idx="38">
                    <c:v>0.17734238072158434</c:v>
                  </c:pt>
                  <c:pt idx="39">
                    <c:v>3.5001785668732917E-2</c:v>
                  </c:pt>
                  <c:pt idx="40">
                    <c:v>0.12727922061357835</c:v>
                  </c:pt>
                  <c:pt idx="41">
                    <c:v>7.7852456608638321E-2</c:v>
                  </c:pt>
                  <c:pt idx="42">
                    <c:v>7.3397683887163404E-2</c:v>
                  </c:pt>
                  <c:pt idx="43">
                    <c:v>2.2415284963612815E-2</c:v>
                  </c:pt>
                  <c:pt idx="44">
                    <c:v>0.11695546160825369</c:v>
                  </c:pt>
                  <c:pt idx="45">
                    <c:v>6.9720728624993136E-2</c:v>
                  </c:pt>
                  <c:pt idx="46">
                    <c:v>2.3900209204104874E-2</c:v>
                  </c:pt>
                  <c:pt idx="47">
                    <c:v>7.5448293552603379E-2</c:v>
                  </c:pt>
                  <c:pt idx="48">
                    <c:v>1.7536248173426958E-2</c:v>
                  </c:pt>
                  <c:pt idx="49">
                    <c:v>0.21432406537764184</c:v>
                  </c:pt>
                  <c:pt idx="50">
                    <c:v>7.6862507114976941E-2</c:v>
                  </c:pt>
                  <c:pt idx="51">
                    <c:v>7.8983827458536673E-2</c:v>
                  </c:pt>
                  <c:pt idx="52">
                    <c:v>0.1766352739403983</c:v>
                  </c:pt>
                  <c:pt idx="53">
                    <c:v>8.3650732214368306E-2</c:v>
                  </c:pt>
                  <c:pt idx="54">
                    <c:v>0.13512810588474833</c:v>
                  </c:pt>
                  <c:pt idx="55">
                    <c:v>4.2355696193073458E-2</c:v>
                  </c:pt>
                  <c:pt idx="56">
                    <c:v>9.4610887322759379E-2</c:v>
                  </c:pt>
                  <c:pt idx="57">
                    <c:v>9.899494936613715E-4</c:v>
                  </c:pt>
                  <c:pt idx="58">
                    <c:v>0.19636355313550241</c:v>
                  </c:pt>
                  <c:pt idx="59">
                    <c:v>0.1100258151526266</c:v>
                  </c:pt>
                  <c:pt idx="60">
                    <c:v>6.0033365722737396E-2</c:v>
                  </c:pt>
                  <c:pt idx="61">
                    <c:v>0.20590949468152156</c:v>
                  </c:pt>
                  <c:pt idx="62">
                    <c:v>2.9062088706768456E-2</c:v>
                  </c:pt>
                  <c:pt idx="63">
                    <c:v>0.25901321394863125</c:v>
                  </c:pt>
                  <c:pt idx="64">
                    <c:v>2.2839549032325011E-2</c:v>
                  </c:pt>
                  <c:pt idx="65">
                    <c:v>0.16475588001646393</c:v>
                  </c:pt>
                  <c:pt idx="66">
                    <c:v>0.11766256838944111</c:v>
                  </c:pt>
                  <c:pt idx="67">
                    <c:v>0.12013744212359329</c:v>
                  </c:pt>
                  <c:pt idx="68">
                    <c:v>0.16758430714121131</c:v>
                  </c:pt>
                  <c:pt idx="69">
                    <c:v>7.389265863399283E-2</c:v>
                  </c:pt>
                  <c:pt idx="70">
                    <c:v>0.22217295064881318</c:v>
                  </c:pt>
                  <c:pt idx="71">
                    <c:v>8.3014336111300643E-2</c:v>
                  </c:pt>
                  <c:pt idx="72">
                    <c:v>0.22429427099237351</c:v>
                  </c:pt>
                  <c:pt idx="73">
                    <c:v>0.22217295064881318</c:v>
                  </c:pt>
                  <c:pt idx="74">
                    <c:v>3.061772362537649E-2</c:v>
                  </c:pt>
                  <c:pt idx="75">
                    <c:v>7.2407734393502024E-2</c:v>
                  </c:pt>
                  <c:pt idx="76">
                    <c:v>2.5031580054003223E-2</c:v>
                  </c:pt>
                  <c:pt idx="77">
                    <c:v>2.7082189719444455E-2</c:v>
                  </c:pt>
                  <c:pt idx="78">
                    <c:v>0.25180072478052951</c:v>
                  </c:pt>
                  <c:pt idx="79">
                    <c:v>3.2385490578343765E-2</c:v>
                  </c:pt>
                  <c:pt idx="80">
                    <c:v>0.20315177823489564</c:v>
                  </c:pt>
                  <c:pt idx="81">
                    <c:v>3.2880465325174447E-2</c:v>
                  </c:pt>
                  <c:pt idx="82">
                    <c:v>0.19890913754777559</c:v>
                  </c:pt>
                  <c:pt idx="83">
                    <c:v>0.14792673862422578</c:v>
                  </c:pt>
                  <c:pt idx="84">
                    <c:v>5.013387078612494E-2</c:v>
                  </c:pt>
                  <c:pt idx="85">
                    <c:v>4.4547727214749163E-3</c:v>
                  </c:pt>
                  <c:pt idx="86">
                    <c:v>9.489373003523334E-2</c:v>
                  </c:pt>
                  <c:pt idx="87">
                    <c:v>0.14538115421195322</c:v>
                  </c:pt>
                  <c:pt idx="88">
                    <c:v>9.7651446481860721E-2</c:v>
                  </c:pt>
                  <c:pt idx="89">
                    <c:v>4.2426406871181902E-3</c:v>
                  </c:pt>
                  <c:pt idx="90">
                    <c:v>4.6456915523957178E-2</c:v>
                  </c:pt>
                  <c:pt idx="91">
                    <c:v>4.6103362133363475E-2</c:v>
                  </c:pt>
                  <c:pt idx="92">
                    <c:v>0.18667619023324791</c:v>
                  </c:pt>
                  <c:pt idx="93">
                    <c:v>9.899494936613715E-4</c:v>
                  </c:pt>
                  <c:pt idx="94">
                    <c:v>0.23447660864145861</c:v>
                  </c:pt>
                  <c:pt idx="95">
                    <c:v>4.9497474683068575E-4</c:v>
                  </c:pt>
                  <c:pt idx="96">
                    <c:v>9.0509667991879428E-2</c:v>
                  </c:pt>
                  <c:pt idx="97">
                    <c:v>0.13710800487207231</c:v>
                  </c:pt>
                  <c:pt idx="98">
                    <c:v>0.28609540366807634</c:v>
                  </c:pt>
                  <c:pt idx="99">
                    <c:v>5.2396612485922894E-2</c:v>
                  </c:pt>
                  <c:pt idx="100">
                    <c:v>3.7618080759124581E-2</c:v>
                  </c:pt>
                  <c:pt idx="101">
                    <c:v>0.10564175310927018</c:v>
                  </c:pt>
                  <c:pt idx="102">
                    <c:v>0.21022284604676059</c:v>
                  </c:pt>
                  <c:pt idx="103">
                    <c:v>0.11610693347083056</c:v>
                  </c:pt>
                  <c:pt idx="104">
                    <c:v>2.3546655813512424E-2</c:v>
                  </c:pt>
                  <c:pt idx="105">
                    <c:v>2.0364675298172839E-2</c:v>
                  </c:pt>
                  <c:pt idx="106">
                    <c:v>0.11391490244915235</c:v>
                  </c:pt>
                  <c:pt idx="107">
                    <c:v>2.7294321753801185E-2</c:v>
                  </c:pt>
                  <c:pt idx="108">
                    <c:v>6.6821590822128768E-2</c:v>
                  </c:pt>
                  <c:pt idx="109">
                    <c:v>1.9798989873223663E-2</c:v>
                  </c:pt>
                  <c:pt idx="110">
                    <c:v>0.26438722548564919</c:v>
                  </c:pt>
                  <c:pt idx="111">
                    <c:v>6.264966081312906E-2</c:v>
                  </c:pt>
                  <c:pt idx="112">
                    <c:v>8.0610173055265702E-2</c:v>
                  </c:pt>
                  <c:pt idx="113">
                    <c:v>0.17515034969990634</c:v>
                  </c:pt>
                  <c:pt idx="114">
                    <c:v>3.2526911934580745E-2</c:v>
                  </c:pt>
                  <c:pt idx="115">
                    <c:v>8.2448650686350211E-2</c:v>
                  </c:pt>
                  <c:pt idx="116">
                    <c:v>0.18066578259316141</c:v>
                  </c:pt>
                  <c:pt idx="117">
                    <c:v>0.22889046507008476</c:v>
                  </c:pt>
                  <c:pt idx="118">
                    <c:v>8.6762002051588155E-2</c:v>
                  </c:pt>
                  <c:pt idx="119">
                    <c:v>0.18080720394939923</c:v>
                  </c:pt>
                  <c:pt idx="120">
                    <c:v>9.6166522241372433E-3</c:v>
                  </c:pt>
                  <c:pt idx="121">
                    <c:v>3.450681092190349E-2</c:v>
                  </c:pt>
                  <c:pt idx="122">
                    <c:v>0.17168552647209209</c:v>
                  </c:pt>
                  <c:pt idx="123">
                    <c:v>0.12374368670764506</c:v>
                  </c:pt>
                  <c:pt idx="124">
                    <c:v>7.6226111011909278E-2</c:v>
                  </c:pt>
                  <c:pt idx="125">
                    <c:v>7.5165450840129419E-2</c:v>
                  </c:pt>
                  <c:pt idx="126">
                    <c:v>2.3193102422917462E-2</c:v>
                  </c:pt>
                  <c:pt idx="127">
                    <c:v>7.22663130372663E-2</c:v>
                  </c:pt>
                  <c:pt idx="128">
                    <c:v>2.375878784786915E-2</c:v>
                  </c:pt>
                  <c:pt idx="129">
                    <c:v>7.1417784899841907E-2</c:v>
                  </c:pt>
                  <c:pt idx="130">
                    <c:v>2.3970919882223364E-2</c:v>
                  </c:pt>
                  <c:pt idx="131">
                    <c:v>6.887220048756873E-2</c:v>
                  </c:pt>
                  <c:pt idx="132">
                    <c:v>0.16030110729498864</c:v>
                  </c:pt>
                  <c:pt idx="133">
                    <c:v>2.8354981925581044E-2</c:v>
                  </c:pt>
                  <c:pt idx="134">
                    <c:v>6.5690219972229152E-2</c:v>
                  </c:pt>
                  <c:pt idx="135">
                    <c:v>3.3092597359529921E-2</c:v>
                  </c:pt>
                  <c:pt idx="136">
                    <c:v>7.9054538136656416E-2</c:v>
                  </c:pt>
                  <c:pt idx="137">
                    <c:v>3.3092597359529921E-2</c:v>
                  </c:pt>
                  <c:pt idx="138">
                    <c:v>6.0457629791449592E-2</c:v>
                  </c:pt>
                  <c:pt idx="139">
                    <c:v>3.3587572106360604E-2</c:v>
                  </c:pt>
                  <c:pt idx="140">
                    <c:v>6.0457629791449592E-2</c:v>
                  </c:pt>
                  <c:pt idx="141">
                    <c:v>3.3587572106360604E-2</c:v>
                  </c:pt>
                  <c:pt idx="142">
                    <c:v>7.8488852711707233E-2</c:v>
                  </c:pt>
                  <c:pt idx="143">
                    <c:v>2.884995667241173E-2</c:v>
                  </c:pt>
                  <c:pt idx="144">
                    <c:v>2.8354981925581044E-2</c:v>
                  </c:pt>
                  <c:pt idx="145">
                    <c:v>7.5377582874487398E-2</c:v>
                  </c:pt>
                  <c:pt idx="146">
                    <c:v>0.11766256838944236</c:v>
                  </c:pt>
                  <c:pt idx="147">
                    <c:v>2.3051681066681737E-2</c:v>
                  </c:pt>
                  <c:pt idx="148">
                    <c:v>0.11709688296449319</c:v>
                  </c:pt>
                  <c:pt idx="149">
                    <c:v>2.2556706319851051E-2</c:v>
                  </c:pt>
                  <c:pt idx="150">
                    <c:v>1.887975105768078E-2</c:v>
                  </c:pt>
                  <c:pt idx="151">
                    <c:v>6.4841691834807272E-2</c:v>
                  </c:pt>
                  <c:pt idx="152">
                    <c:v>1.7819090885900918E-2</c:v>
                  </c:pt>
                  <c:pt idx="153">
                    <c:v>3.0264170234784043E-2</c:v>
                  </c:pt>
                  <c:pt idx="154">
                    <c:v>1.4495689014324355E-2</c:v>
                  </c:pt>
                  <c:pt idx="155">
                    <c:v>3.450681092190349E-2</c:v>
                  </c:pt>
                  <c:pt idx="156">
                    <c:v>1.1808683245815457E-2</c:v>
                  </c:pt>
                  <c:pt idx="157">
                    <c:v>3.450681092190349E-2</c:v>
                  </c:pt>
                  <c:pt idx="158">
                    <c:v>5.5366460966908268E-2</c:v>
                  </c:pt>
                  <c:pt idx="159">
                    <c:v>5.4305800795128409E-2</c:v>
                  </c:pt>
                  <c:pt idx="160">
                    <c:v>8.6762002051588155E-2</c:v>
                  </c:pt>
                  <c:pt idx="161">
                    <c:v>0.1013284017440335</c:v>
                  </c:pt>
                  <c:pt idx="162">
                    <c:v>8.7327687476537325E-2</c:v>
                  </c:pt>
                  <c:pt idx="163">
                    <c:v>9.6378654275727907E-2</c:v>
                  </c:pt>
                  <c:pt idx="164">
                    <c:v>5.1618795026623279E-3</c:v>
                  </c:pt>
                  <c:pt idx="165">
                    <c:v>5.3245140623348543E-2</c:v>
                  </c:pt>
                  <c:pt idx="166">
                    <c:v>8.6762002051588155E-2</c:v>
                  </c:pt>
                  <c:pt idx="167">
                    <c:v>5.4800775541957836E-2</c:v>
                  </c:pt>
                  <c:pt idx="168">
                    <c:v>6.342747827243371E-2</c:v>
                  </c:pt>
                  <c:pt idx="169">
                    <c:v>1.9798989873223663E-2</c:v>
                  </c:pt>
                  <c:pt idx="170">
                    <c:v>0.16426090526963566</c:v>
                  </c:pt>
                  <c:pt idx="171">
                    <c:v>0.11921820330805166</c:v>
                  </c:pt>
                  <c:pt idx="172">
                    <c:v>0.11575338008023685</c:v>
                  </c:pt>
                  <c:pt idx="173">
                    <c:v>7.5943268299435318E-2</c:v>
                  </c:pt>
                  <c:pt idx="174">
                    <c:v>7.735748186180888E-2</c:v>
                  </c:pt>
                  <c:pt idx="175">
                    <c:v>1.6192745289171882E-2</c:v>
                  </c:pt>
                  <c:pt idx="176">
                    <c:v>3.2244069222106785E-2</c:v>
                  </c:pt>
                  <c:pt idx="177">
                    <c:v>0.12904698756654562</c:v>
                  </c:pt>
                  <c:pt idx="178">
                    <c:v>3.4153257531311036E-2</c:v>
                  </c:pt>
                  <c:pt idx="179">
                    <c:v>0.15266435405817572</c:v>
                  </c:pt>
                  <c:pt idx="180">
                    <c:v>8.0256619664674511E-2</c:v>
                  </c:pt>
                  <c:pt idx="181">
                    <c:v>1.2445079348881866E-2</c:v>
                  </c:pt>
                  <c:pt idx="182">
                    <c:v>3.7971634149717028E-2</c:v>
                  </c:pt>
                  <c:pt idx="183">
                    <c:v>3.7900923471598541E-2</c:v>
                  </c:pt>
                  <c:pt idx="184">
                    <c:v>3.3587572106360604E-2</c:v>
                  </c:pt>
                  <c:pt idx="185">
                    <c:v>1.3435028842544494E-2</c:v>
                  </c:pt>
                  <c:pt idx="186">
                    <c:v>0.12763277400417206</c:v>
                  </c:pt>
                  <c:pt idx="187">
                    <c:v>8.0610173055266965E-2</c:v>
                  </c:pt>
                  <c:pt idx="188">
                    <c:v>3.3092597359529921E-2</c:v>
                  </c:pt>
                  <c:pt idx="189">
                    <c:v>1.1950104602052437E-2</c:v>
                  </c:pt>
                  <c:pt idx="190">
                    <c:v>8.1387990514571601E-2</c:v>
                  </c:pt>
                  <c:pt idx="191">
                    <c:v>3.2526911934580745E-2</c:v>
                  </c:pt>
                  <c:pt idx="192">
                    <c:v>7.7993877964877806E-2</c:v>
                  </c:pt>
                  <c:pt idx="193">
                    <c:v>7.5377582874487398E-2</c:v>
                  </c:pt>
                  <c:pt idx="194">
                    <c:v>7.276128778409699E-2</c:v>
                  </c:pt>
                  <c:pt idx="195">
                    <c:v>2.3051681066681737E-2</c:v>
                  </c:pt>
                  <c:pt idx="196">
                    <c:v>2.3263813101037208E-2</c:v>
                  </c:pt>
                  <c:pt idx="197">
                    <c:v>2.4041630560341854E-2</c:v>
                  </c:pt>
                  <c:pt idx="198">
                    <c:v>2.3970919882223364E-2</c:v>
                  </c:pt>
                  <c:pt idx="199">
                    <c:v>7.0852099474891475E-2</c:v>
                  </c:pt>
                  <c:pt idx="200">
                    <c:v>7.5519004230723122E-2</c:v>
                  </c:pt>
                  <c:pt idx="201">
                    <c:v>7.5519004230723122E-2</c:v>
                  </c:pt>
                  <c:pt idx="202">
                    <c:v>3.0264170234784043E-2</c:v>
                  </c:pt>
                  <c:pt idx="203">
                    <c:v>1.887975105768078E-2</c:v>
                  </c:pt>
                  <c:pt idx="204">
                    <c:v>2.8072139213105828E-2</c:v>
                  </c:pt>
                  <c:pt idx="205">
                    <c:v>2.6728636328852008E-2</c:v>
                  </c:pt>
                  <c:pt idx="206">
                    <c:v>2.7294321753801185E-2</c:v>
                  </c:pt>
                  <c:pt idx="207">
                    <c:v>7.5801846943198345E-2</c:v>
                  </c:pt>
                  <c:pt idx="208">
                    <c:v>0.16850354595675382</c:v>
                  </c:pt>
                  <c:pt idx="209">
                    <c:v>2.7294321753801185E-2</c:v>
                  </c:pt>
                  <c:pt idx="210">
                    <c:v>2.7294321753801185E-2</c:v>
                  </c:pt>
                  <c:pt idx="211">
                    <c:v>0.13710800487207231</c:v>
                  </c:pt>
                  <c:pt idx="212">
                    <c:v>0.66241763261555797</c:v>
                  </c:pt>
                  <c:pt idx="213">
                    <c:v>0.58725218177542937</c:v>
                  </c:pt>
                  <c:pt idx="214">
                    <c:v>0.33064313088283026</c:v>
                  </c:pt>
                  <c:pt idx="215">
                    <c:v>0.85467996642017963</c:v>
                  </c:pt>
                  <c:pt idx="216">
                    <c:v>0.97354461633763834</c:v>
                  </c:pt>
                  <c:pt idx="217">
                    <c:v>0.86613509627540231</c:v>
                  </c:pt>
                  <c:pt idx="218">
                    <c:v>1.0276382850984098</c:v>
                  </c:pt>
                  <c:pt idx="219">
                    <c:v>1.1946569068146753</c:v>
                  </c:pt>
                  <c:pt idx="220">
                    <c:v>1.1681404025201749</c:v>
                  </c:pt>
                  <c:pt idx="221">
                    <c:v>1.0508313875213318</c:v>
                  </c:pt>
                  <c:pt idx="222">
                    <c:v>1.4497810334667773</c:v>
                  </c:pt>
                  <c:pt idx="223">
                    <c:v>1.5679385766030483</c:v>
                  </c:pt>
                  <c:pt idx="224">
                    <c:v>1.7236434898203281</c:v>
                  </c:pt>
                  <c:pt idx="225">
                    <c:v>1.6143954921270032</c:v>
                  </c:pt>
                  <c:pt idx="226">
                    <c:v>1.4894497238913404</c:v>
                  </c:pt>
                  <c:pt idx="227">
                    <c:v>1.7048344494407643</c:v>
                  </c:pt>
                </c:numCache>
              </c:numRef>
            </c:plus>
            <c:minus>
              <c:numRef>
                <c:f>'[4]Raw Data Turbidity_1'!$BU$5:$BU$232</c:f>
                <c:numCache>
                  <c:formatCode>General</c:formatCode>
                  <c:ptCount val="228"/>
                  <c:pt idx="0">
                    <c:v>1.9304015126392977E-2</c:v>
                  </c:pt>
                  <c:pt idx="1">
                    <c:v>7.2407734393502024E-2</c:v>
                  </c:pt>
                  <c:pt idx="2">
                    <c:v>2.4395183950936813E-2</c:v>
                  </c:pt>
                  <c:pt idx="3">
                    <c:v>7.0852099474892738E-2</c:v>
                  </c:pt>
                  <c:pt idx="4">
                    <c:v>0.11363205973667839</c:v>
                  </c:pt>
                  <c:pt idx="5">
                    <c:v>1.9162593770155997E-2</c:v>
                  </c:pt>
                  <c:pt idx="6">
                    <c:v>6.5619509294111922E-2</c:v>
                  </c:pt>
                  <c:pt idx="7">
                    <c:v>1.8314065632731604E-2</c:v>
                  </c:pt>
                  <c:pt idx="8">
                    <c:v>2.884995667241173E-2</c:v>
                  </c:pt>
                  <c:pt idx="9">
                    <c:v>3.1607673119037866E-2</c:v>
                  </c:pt>
                  <c:pt idx="10">
                    <c:v>0.11073292193381402</c:v>
                  </c:pt>
                  <c:pt idx="11">
                    <c:v>6.4063874375501373E-2</c:v>
                  </c:pt>
                  <c:pt idx="12">
                    <c:v>3.1536962440919372E-2</c:v>
                  </c:pt>
                  <c:pt idx="13">
                    <c:v>1.5061374439274786E-2</c:v>
                  </c:pt>
                  <c:pt idx="14">
                    <c:v>1.2727922061358338E-2</c:v>
                  </c:pt>
                  <c:pt idx="15">
                    <c:v>3.6415999231106486E-2</c:v>
                  </c:pt>
                  <c:pt idx="16">
                    <c:v>0.13039049045079945</c:v>
                  </c:pt>
                  <c:pt idx="17">
                    <c:v>1.0606601717798614E-2</c:v>
                  </c:pt>
                  <c:pt idx="18">
                    <c:v>8.1246569158333365E-2</c:v>
                  </c:pt>
                  <c:pt idx="19">
                    <c:v>1.1737972567696965E-2</c:v>
                  </c:pt>
                  <c:pt idx="20">
                    <c:v>3.5991735162395545E-2</c:v>
                  </c:pt>
                  <c:pt idx="21">
                    <c:v>3.450681092190349E-2</c:v>
                  </c:pt>
                  <c:pt idx="22">
                    <c:v>8.0468751699028729E-2</c:v>
                  </c:pt>
                  <c:pt idx="23">
                    <c:v>0.17557461376862032</c:v>
                  </c:pt>
                  <c:pt idx="24">
                    <c:v>8.2024386617639278E-2</c:v>
                  </c:pt>
                  <c:pt idx="25">
                    <c:v>0.13116830791010409</c:v>
                  </c:pt>
                  <c:pt idx="26">
                    <c:v>0.10550033175303321</c:v>
                  </c:pt>
                  <c:pt idx="27">
                    <c:v>0.17210979054080644</c:v>
                  </c:pt>
                  <c:pt idx="28">
                    <c:v>0.26261945853268326</c:v>
                  </c:pt>
                  <c:pt idx="29">
                    <c:v>7.4316922702706276E-2</c:v>
                  </c:pt>
                  <c:pt idx="30">
                    <c:v>0.11921820330805166</c:v>
                  </c:pt>
                  <c:pt idx="31">
                    <c:v>0.12501647891378165</c:v>
                  </c:pt>
                  <c:pt idx="32">
                    <c:v>0.15641201999846324</c:v>
                  </c:pt>
                  <c:pt idx="33">
                    <c:v>0.15464425304549712</c:v>
                  </c:pt>
                  <c:pt idx="34">
                    <c:v>0.14891668811788614</c:v>
                  </c:pt>
                  <c:pt idx="35">
                    <c:v>4.384062043356677E-2</c:v>
                  </c:pt>
                  <c:pt idx="36">
                    <c:v>4.3416356364853317E-2</c:v>
                  </c:pt>
                  <c:pt idx="37">
                    <c:v>0.32526911934581104</c:v>
                  </c:pt>
                  <c:pt idx="38">
                    <c:v>0.17734238072158434</c:v>
                  </c:pt>
                  <c:pt idx="39">
                    <c:v>3.5001785668732917E-2</c:v>
                  </c:pt>
                  <c:pt idx="40">
                    <c:v>0.12727922061357835</c:v>
                  </c:pt>
                  <c:pt idx="41">
                    <c:v>7.7852456608638321E-2</c:v>
                  </c:pt>
                  <c:pt idx="42">
                    <c:v>7.3397683887163404E-2</c:v>
                  </c:pt>
                  <c:pt idx="43">
                    <c:v>2.2415284963612815E-2</c:v>
                  </c:pt>
                  <c:pt idx="44">
                    <c:v>0.11695546160825369</c:v>
                  </c:pt>
                  <c:pt idx="45">
                    <c:v>6.9720728624993136E-2</c:v>
                  </c:pt>
                  <c:pt idx="46">
                    <c:v>2.3900209204104874E-2</c:v>
                  </c:pt>
                  <c:pt idx="47">
                    <c:v>7.5448293552603379E-2</c:v>
                  </c:pt>
                  <c:pt idx="48">
                    <c:v>1.7536248173426958E-2</c:v>
                  </c:pt>
                  <c:pt idx="49">
                    <c:v>0.21432406537764184</c:v>
                  </c:pt>
                  <c:pt idx="50">
                    <c:v>7.6862507114976941E-2</c:v>
                  </c:pt>
                  <c:pt idx="51">
                    <c:v>7.8983827458536673E-2</c:v>
                  </c:pt>
                  <c:pt idx="52">
                    <c:v>0.1766352739403983</c:v>
                  </c:pt>
                  <c:pt idx="53">
                    <c:v>8.3650732214368306E-2</c:v>
                  </c:pt>
                  <c:pt idx="54">
                    <c:v>0.13512810588474833</c:v>
                  </c:pt>
                  <c:pt idx="55">
                    <c:v>4.2355696193073458E-2</c:v>
                  </c:pt>
                  <c:pt idx="56">
                    <c:v>9.4610887322759379E-2</c:v>
                  </c:pt>
                  <c:pt idx="57">
                    <c:v>9.899494936613715E-4</c:v>
                  </c:pt>
                  <c:pt idx="58">
                    <c:v>0.19636355313550241</c:v>
                  </c:pt>
                  <c:pt idx="59">
                    <c:v>0.1100258151526266</c:v>
                  </c:pt>
                  <c:pt idx="60">
                    <c:v>6.0033365722737396E-2</c:v>
                  </c:pt>
                  <c:pt idx="61">
                    <c:v>0.20590949468152156</c:v>
                  </c:pt>
                  <c:pt idx="62">
                    <c:v>2.9062088706768456E-2</c:v>
                  </c:pt>
                  <c:pt idx="63">
                    <c:v>0.25901321394863125</c:v>
                  </c:pt>
                  <c:pt idx="64">
                    <c:v>2.2839549032325011E-2</c:v>
                  </c:pt>
                  <c:pt idx="65">
                    <c:v>0.16475588001646393</c:v>
                  </c:pt>
                  <c:pt idx="66">
                    <c:v>0.11766256838944111</c:v>
                  </c:pt>
                  <c:pt idx="67">
                    <c:v>0.12013744212359329</c:v>
                  </c:pt>
                  <c:pt idx="68">
                    <c:v>0.16758430714121131</c:v>
                  </c:pt>
                  <c:pt idx="69">
                    <c:v>7.389265863399283E-2</c:v>
                  </c:pt>
                  <c:pt idx="70">
                    <c:v>0.22217295064881318</c:v>
                  </c:pt>
                  <c:pt idx="71">
                    <c:v>8.3014336111300643E-2</c:v>
                  </c:pt>
                  <c:pt idx="72">
                    <c:v>0.22429427099237351</c:v>
                  </c:pt>
                  <c:pt idx="73">
                    <c:v>0.22217295064881318</c:v>
                  </c:pt>
                  <c:pt idx="74">
                    <c:v>3.061772362537649E-2</c:v>
                  </c:pt>
                  <c:pt idx="75">
                    <c:v>7.2407734393502024E-2</c:v>
                  </c:pt>
                  <c:pt idx="76">
                    <c:v>2.5031580054003223E-2</c:v>
                  </c:pt>
                  <c:pt idx="77">
                    <c:v>2.7082189719444455E-2</c:v>
                  </c:pt>
                  <c:pt idx="78">
                    <c:v>0.25180072478052951</c:v>
                  </c:pt>
                  <c:pt idx="79">
                    <c:v>3.2385490578343765E-2</c:v>
                  </c:pt>
                  <c:pt idx="80">
                    <c:v>0.20315177823489564</c:v>
                  </c:pt>
                  <c:pt idx="81">
                    <c:v>3.2880465325174447E-2</c:v>
                  </c:pt>
                  <c:pt idx="82">
                    <c:v>0.19890913754777559</c:v>
                  </c:pt>
                  <c:pt idx="83">
                    <c:v>0.14792673862422578</c:v>
                  </c:pt>
                  <c:pt idx="84">
                    <c:v>5.013387078612494E-2</c:v>
                  </c:pt>
                  <c:pt idx="85">
                    <c:v>4.4547727214749163E-3</c:v>
                  </c:pt>
                  <c:pt idx="86">
                    <c:v>9.489373003523334E-2</c:v>
                  </c:pt>
                  <c:pt idx="87">
                    <c:v>0.14538115421195322</c:v>
                  </c:pt>
                  <c:pt idx="88">
                    <c:v>9.7651446481860721E-2</c:v>
                  </c:pt>
                  <c:pt idx="89">
                    <c:v>4.2426406871181902E-3</c:v>
                  </c:pt>
                  <c:pt idx="90">
                    <c:v>4.6456915523957178E-2</c:v>
                  </c:pt>
                  <c:pt idx="91">
                    <c:v>4.6103362133363475E-2</c:v>
                  </c:pt>
                  <c:pt idx="92">
                    <c:v>0.18667619023324791</c:v>
                  </c:pt>
                  <c:pt idx="93">
                    <c:v>9.899494936613715E-4</c:v>
                  </c:pt>
                  <c:pt idx="94">
                    <c:v>0.23447660864145861</c:v>
                  </c:pt>
                  <c:pt idx="95">
                    <c:v>4.9497474683068575E-4</c:v>
                  </c:pt>
                  <c:pt idx="96">
                    <c:v>9.0509667991879428E-2</c:v>
                  </c:pt>
                  <c:pt idx="97">
                    <c:v>0.13710800487207231</c:v>
                  </c:pt>
                  <c:pt idx="98">
                    <c:v>0.28609540366807634</c:v>
                  </c:pt>
                  <c:pt idx="99">
                    <c:v>5.2396612485922894E-2</c:v>
                  </c:pt>
                  <c:pt idx="100">
                    <c:v>3.7618080759124581E-2</c:v>
                  </c:pt>
                  <c:pt idx="101">
                    <c:v>0.10564175310927018</c:v>
                  </c:pt>
                  <c:pt idx="102">
                    <c:v>0.21022284604676059</c:v>
                  </c:pt>
                  <c:pt idx="103">
                    <c:v>0.11610693347083056</c:v>
                  </c:pt>
                  <c:pt idx="104">
                    <c:v>2.3546655813512424E-2</c:v>
                  </c:pt>
                  <c:pt idx="105">
                    <c:v>2.0364675298172839E-2</c:v>
                  </c:pt>
                  <c:pt idx="106">
                    <c:v>0.11391490244915235</c:v>
                  </c:pt>
                  <c:pt idx="107">
                    <c:v>2.7294321753801185E-2</c:v>
                  </c:pt>
                  <c:pt idx="108">
                    <c:v>6.6821590822128768E-2</c:v>
                  </c:pt>
                  <c:pt idx="109">
                    <c:v>1.9798989873223663E-2</c:v>
                  </c:pt>
                  <c:pt idx="110">
                    <c:v>0.26438722548564919</c:v>
                  </c:pt>
                  <c:pt idx="111">
                    <c:v>6.264966081312906E-2</c:v>
                  </c:pt>
                  <c:pt idx="112">
                    <c:v>8.0610173055265702E-2</c:v>
                  </c:pt>
                  <c:pt idx="113">
                    <c:v>0.17515034969990634</c:v>
                  </c:pt>
                  <c:pt idx="114">
                    <c:v>3.2526911934580745E-2</c:v>
                  </c:pt>
                  <c:pt idx="115">
                    <c:v>8.2448650686350211E-2</c:v>
                  </c:pt>
                  <c:pt idx="116">
                    <c:v>0.18066578259316141</c:v>
                  </c:pt>
                  <c:pt idx="117">
                    <c:v>0.22889046507008476</c:v>
                  </c:pt>
                  <c:pt idx="118">
                    <c:v>8.6762002051588155E-2</c:v>
                  </c:pt>
                  <c:pt idx="119">
                    <c:v>0.18080720394939923</c:v>
                  </c:pt>
                  <c:pt idx="120">
                    <c:v>9.6166522241372433E-3</c:v>
                  </c:pt>
                  <c:pt idx="121">
                    <c:v>3.450681092190349E-2</c:v>
                  </c:pt>
                  <c:pt idx="122">
                    <c:v>0.17168552647209209</c:v>
                  </c:pt>
                  <c:pt idx="123">
                    <c:v>0.12374368670764506</c:v>
                  </c:pt>
                  <c:pt idx="124">
                    <c:v>7.6226111011909278E-2</c:v>
                  </c:pt>
                  <c:pt idx="125">
                    <c:v>7.5165450840129419E-2</c:v>
                  </c:pt>
                  <c:pt idx="126">
                    <c:v>2.3193102422917462E-2</c:v>
                  </c:pt>
                  <c:pt idx="127">
                    <c:v>7.22663130372663E-2</c:v>
                  </c:pt>
                  <c:pt idx="128">
                    <c:v>2.375878784786915E-2</c:v>
                  </c:pt>
                  <c:pt idx="129">
                    <c:v>7.1417784899841907E-2</c:v>
                  </c:pt>
                  <c:pt idx="130">
                    <c:v>2.3970919882223364E-2</c:v>
                  </c:pt>
                  <c:pt idx="131">
                    <c:v>6.887220048756873E-2</c:v>
                  </c:pt>
                  <c:pt idx="132">
                    <c:v>0.16030110729498864</c:v>
                  </c:pt>
                  <c:pt idx="133">
                    <c:v>2.8354981925581044E-2</c:v>
                  </c:pt>
                  <c:pt idx="134">
                    <c:v>6.5690219972229152E-2</c:v>
                  </c:pt>
                  <c:pt idx="135">
                    <c:v>3.3092597359529921E-2</c:v>
                  </c:pt>
                  <c:pt idx="136">
                    <c:v>7.9054538136656416E-2</c:v>
                  </c:pt>
                  <c:pt idx="137">
                    <c:v>3.3092597359529921E-2</c:v>
                  </c:pt>
                  <c:pt idx="138">
                    <c:v>6.0457629791449592E-2</c:v>
                  </c:pt>
                  <c:pt idx="139">
                    <c:v>3.3587572106360604E-2</c:v>
                  </c:pt>
                  <c:pt idx="140">
                    <c:v>6.0457629791449592E-2</c:v>
                  </c:pt>
                  <c:pt idx="141">
                    <c:v>3.3587572106360604E-2</c:v>
                  </c:pt>
                  <c:pt idx="142">
                    <c:v>7.8488852711707233E-2</c:v>
                  </c:pt>
                  <c:pt idx="143">
                    <c:v>2.884995667241173E-2</c:v>
                  </c:pt>
                  <c:pt idx="144">
                    <c:v>2.8354981925581044E-2</c:v>
                  </c:pt>
                  <c:pt idx="145">
                    <c:v>7.5377582874487398E-2</c:v>
                  </c:pt>
                  <c:pt idx="146">
                    <c:v>0.11766256838944236</c:v>
                  </c:pt>
                  <c:pt idx="147">
                    <c:v>2.3051681066681737E-2</c:v>
                  </c:pt>
                  <c:pt idx="148">
                    <c:v>0.11709688296449319</c:v>
                  </c:pt>
                  <c:pt idx="149">
                    <c:v>2.2556706319851051E-2</c:v>
                  </c:pt>
                  <c:pt idx="150">
                    <c:v>1.887975105768078E-2</c:v>
                  </c:pt>
                  <c:pt idx="151">
                    <c:v>6.4841691834807272E-2</c:v>
                  </c:pt>
                  <c:pt idx="152">
                    <c:v>1.7819090885900918E-2</c:v>
                  </c:pt>
                  <c:pt idx="153">
                    <c:v>3.0264170234784043E-2</c:v>
                  </c:pt>
                  <c:pt idx="154">
                    <c:v>1.4495689014324355E-2</c:v>
                  </c:pt>
                  <c:pt idx="155">
                    <c:v>3.450681092190349E-2</c:v>
                  </c:pt>
                  <c:pt idx="156">
                    <c:v>1.1808683245815457E-2</c:v>
                  </c:pt>
                  <c:pt idx="157">
                    <c:v>3.450681092190349E-2</c:v>
                  </c:pt>
                  <c:pt idx="158">
                    <c:v>5.5366460966908268E-2</c:v>
                  </c:pt>
                  <c:pt idx="159">
                    <c:v>5.4305800795128409E-2</c:v>
                  </c:pt>
                  <c:pt idx="160">
                    <c:v>8.6762002051588155E-2</c:v>
                  </c:pt>
                  <c:pt idx="161">
                    <c:v>0.1013284017440335</c:v>
                  </c:pt>
                  <c:pt idx="162">
                    <c:v>8.7327687476537325E-2</c:v>
                  </c:pt>
                  <c:pt idx="163">
                    <c:v>9.6378654275727907E-2</c:v>
                  </c:pt>
                  <c:pt idx="164">
                    <c:v>5.1618795026623279E-3</c:v>
                  </c:pt>
                  <c:pt idx="165">
                    <c:v>5.3245140623348543E-2</c:v>
                  </c:pt>
                  <c:pt idx="166">
                    <c:v>8.6762002051588155E-2</c:v>
                  </c:pt>
                  <c:pt idx="167">
                    <c:v>5.4800775541957836E-2</c:v>
                  </c:pt>
                  <c:pt idx="168">
                    <c:v>6.342747827243371E-2</c:v>
                  </c:pt>
                  <c:pt idx="169">
                    <c:v>1.9798989873223663E-2</c:v>
                  </c:pt>
                  <c:pt idx="170">
                    <c:v>0.16426090526963566</c:v>
                  </c:pt>
                  <c:pt idx="171">
                    <c:v>0.11921820330805166</c:v>
                  </c:pt>
                  <c:pt idx="172">
                    <c:v>0.11575338008023685</c:v>
                  </c:pt>
                  <c:pt idx="173">
                    <c:v>7.5943268299435318E-2</c:v>
                  </c:pt>
                  <c:pt idx="174">
                    <c:v>7.735748186180888E-2</c:v>
                  </c:pt>
                  <c:pt idx="175">
                    <c:v>1.6192745289171882E-2</c:v>
                  </c:pt>
                  <c:pt idx="176">
                    <c:v>3.2244069222106785E-2</c:v>
                  </c:pt>
                  <c:pt idx="177">
                    <c:v>0.12904698756654562</c:v>
                  </c:pt>
                  <c:pt idx="178">
                    <c:v>3.4153257531311036E-2</c:v>
                  </c:pt>
                  <c:pt idx="179">
                    <c:v>0.15266435405817572</c:v>
                  </c:pt>
                  <c:pt idx="180">
                    <c:v>8.0256619664674511E-2</c:v>
                  </c:pt>
                  <c:pt idx="181">
                    <c:v>1.2445079348881866E-2</c:v>
                  </c:pt>
                  <c:pt idx="182">
                    <c:v>3.7971634149717028E-2</c:v>
                  </c:pt>
                  <c:pt idx="183">
                    <c:v>3.7900923471598541E-2</c:v>
                  </c:pt>
                  <c:pt idx="184">
                    <c:v>3.3587572106360604E-2</c:v>
                  </c:pt>
                  <c:pt idx="185">
                    <c:v>1.3435028842544494E-2</c:v>
                  </c:pt>
                  <c:pt idx="186">
                    <c:v>0.12763277400417206</c:v>
                  </c:pt>
                  <c:pt idx="187">
                    <c:v>8.0610173055266965E-2</c:v>
                  </c:pt>
                  <c:pt idx="188">
                    <c:v>3.3092597359529921E-2</c:v>
                  </c:pt>
                  <c:pt idx="189">
                    <c:v>1.1950104602052437E-2</c:v>
                  </c:pt>
                  <c:pt idx="190">
                    <c:v>8.1387990514571601E-2</c:v>
                  </c:pt>
                  <c:pt idx="191">
                    <c:v>3.2526911934580745E-2</c:v>
                  </c:pt>
                  <c:pt idx="192">
                    <c:v>7.7993877964877806E-2</c:v>
                  </c:pt>
                  <c:pt idx="193">
                    <c:v>7.5377582874487398E-2</c:v>
                  </c:pt>
                  <c:pt idx="194">
                    <c:v>7.276128778409699E-2</c:v>
                  </c:pt>
                  <c:pt idx="195">
                    <c:v>2.3051681066681737E-2</c:v>
                  </c:pt>
                  <c:pt idx="196">
                    <c:v>2.3263813101037208E-2</c:v>
                  </c:pt>
                  <c:pt idx="197">
                    <c:v>2.4041630560341854E-2</c:v>
                  </c:pt>
                  <c:pt idx="198">
                    <c:v>2.3970919882223364E-2</c:v>
                  </c:pt>
                  <c:pt idx="199">
                    <c:v>7.0852099474891475E-2</c:v>
                  </c:pt>
                  <c:pt idx="200">
                    <c:v>7.5519004230723122E-2</c:v>
                  </c:pt>
                  <c:pt idx="201">
                    <c:v>7.5519004230723122E-2</c:v>
                  </c:pt>
                  <c:pt idx="202">
                    <c:v>3.0264170234784043E-2</c:v>
                  </c:pt>
                  <c:pt idx="203">
                    <c:v>1.887975105768078E-2</c:v>
                  </c:pt>
                  <c:pt idx="204">
                    <c:v>2.8072139213105828E-2</c:v>
                  </c:pt>
                  <c:pt idx="205">
                    <c:v>2.6728636328852008E-2</c:v>
                  </c:pt>
                  <c:pt idx="206">
                    <c:v>2.7294321753801185E-2</c:v>
                  </c:pt>
                  <c:pt idx="207">
                    <c:v>7.5801846943198345E-2</c:v>
                  </c:pt>
                  <c:pt idx="208">
                    <c:v>0.16850354595675382</c:v>
                  </c:pt>
                  <c:pt idx="209">
                    <c:v>2.7294321753801185E-2</c:v>
                  </c:pt>
                  <c:pt idx="210">
                    <c:v>2.7294321753801185E-2</c:v>
                  </c:pt>
                  <c:pt idx="211">
                    <c:v>0.13710800487207231</c:v>
                  </c:pt>
                  <c:pt idx="212">
                    <c:v>0.66241763261555797</c:v>
                  </c:pt>
                  <c:pt idx="213">
                    <c:v>0.58725218177542937</c:v>
                  </c:pt>
                  <c:pt idx="214">
                    <c:v>0.33064313088283026</c:v>
                  </c:pt>
                  <c:pt idx="215">
                    <c:v>0.85467996642017963</c:v>
                  </c:pt>
                  <c:pt idx="216">
                    <c:v>0.97354461633763834</c:v>
                  </c:pt>
                  <c:pt idx="217">
                    <c:v>0.86613509627540231</c:v>
                  </c:pt>
                  <c:pt idx="218">
                    <c:v>1.0276382850984098</c:v>
                  </c:pt>
                  <c:pt idx="219">
                    <c:v>1.1946569068146753</c:v>
                  </c:pt>
                  <c:pt idx="220">
                    <c:v>1.1681404025201749</c:v>
                  </c:pt>
                  <c:pt idx="221">
                    <c:v>1.0508313875213318</c:v>
                  </c:pt>
                  <c:pt idx="222">
                    <c:v>1.4497810334667773</c:v>
                  </c:pt>
                  <c:pt idx="223">
                    <c:v>1.5679385766030483</c:v>
                  </c:pt>
                  <c:pt idx="224">
                    <c:v>1.7236434898203281</c:v>
                  </c:pt>
                  <c:pt idx="225">
                    <c:v>1.6143954921270032</c:v>
                  </c:pt>
                  <c:pt idx="226">
                    <c:v>1.4894497238913404</c:v>
                  </c:pt>
                  <c:pt idx="227">
                    <c:v>1.7048344494407643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Turbidity_1'!$BQ$5:$BQ$239</c:f>
              <c:numCache>
                <c:formatCode>General</c:formatCode>
                <c:ptCount val="235"/>
                <c:pt idx="0">
                  <c:v>0.89288556278852049</c:v>
                </c:pt>
                <c:pt idx="1">
                  <c:v>0.89406522436642422</c:v>
                </c:pt>
                <c:pt idx="2">
                  <c:v>0.8950974938698586</c:v>
                </c:pt>
                <c:pt idx="3">
                  <c:v>0.89581092976954591</c:v>
                </c:pt>
                <c:pt idx="4">
                  <c:v>0.89663105854291059</c:v>
                </c:pt>
                <c:pt idx="5">
                  <c:v>0.89743011872635781</c:v>
                </c:pt>
                <c:pt idx="6">
                  <c:v>0.89810002023603697</c:v>
                </c:pt>
                <c:pt idx="7">
                  <c:v>0.89872506954393916</c:v>
                </c:pt>
                <c:pt idx="8">
                  <c:v>0.89943243720944022</c:v>
                </c:pt>
                <c:pt idx="9">
                  <c:v>0.90009601798098493</c:v>
                </c:pt>
                <c:pt idx="10">
                  <c:v>0.90038402641693738</c:v>
                </c:pt>
                <c:pt idx="11">
                  <c:v>0.90093997360159317</c:v>
                </c:pt>
                <c:pt idx="12">
                  <c:v>0.90158176508365273</c:v>
                </c:pt>
                <c:pt idx="13">
                  <c:v>0.90223036981984439</c:v>
                </c:pt>
                <c:pt idx="14">
                  <c:v>0.90273995007163654</c:v>
                </c:pt>
                <c:pt idx="15">
                  <c:v>0.90337092357459414</c:v>
                </c:pt>
                <c:pt idx="16">
                  <c:v>0.90392070047207596</c:v>
                </c:pt>
                <c:pt idx="17">
                  <c:v>0.90443741245507381</c:v>
                </c:pt>
                <c:pt idx="18">
                  <c:v>0.90505191054601397</c:v>
                </c:pt>
                <c:pt idx="19">
                  <c:v>0.90564600846888244</c:v>
                </c:pt>
                <c:pt idx="20">
                  <c:v>0.90628014643940724</c:v>
                </c:pt>
                <c:pt idx="21">
                  <c:v>0.90678710232142334</c:v>
                </c:pt>
                <c:pt idx="22">
                  <c:v>0.90740374595275486</c:v>
                </c:pt>
                <c:pt idx="23">
                  <c:v>0.90802528057771292</c:v>
                </c:pt>
                <c:pt idx="24">
                  <c:v>0.90863075416739036</c:v>
                </c:pt>
                <c:pt idx="25">
                  <c:v>0.90923057341427804</c:v>
                </c:pt>
                <c:pt idx="26">
                  <c:v>0.90989890653371086</c:v>
                </c:pt>
                <c:pt idx="27">
                  <c:v>0.91043596482641242</c:v>
                </c:pt>
                <c:pt idx="28">
                  <c:v>0.91103490341095694</c:v>
                </c:pt>
                <c:pt idx="29">
                  <c:v>0.9115923075729736</c:v>
                </c:pt>
                <c:pt idx="30">
                  <c:v>0.91209021686829783</c:v>
                </c:pt>
                <c:pt idx="31">
                  <c:v>0.91262553748331154</c:v>
                </c:pt>
                <c:pt idx="32">
                  <c:v>0.91316145833078843</c:v>
                </c:pt>
                <c:pt idx="33">
                  <c:v>0.91371992532453061</c:v>
                </c:pt>
                <c:pt idx="34">
                  <c:v>0.9142954617182748</c:v>
                </c:pt>
                <c:pt idx="35">
                  <c:v>0.91494956790923898</c:v>
                </c:pt>
                <c:pt idx="36">
                  <c:v>0.91541152929719738</c:v>
                </c:pt>
                <c:pt idx="37">
                  <c:v>0.91602379185765492</c:v>
                </c:pt>
                <c:pt idx="38">
                  <c:v>0.91647840948595793</c:v>
                </c:pt>
                <c:pt idx="39">
                  <c:v>0.91705106097030953</c:v>
                </c:pt>
                <c:pt idx="40">
                  <c:v>0.91767794706965433</c:v>
                </c:pt>
                <c:pt idx="41">
                  <c:v>0.91820513948952254</c:v>
                </c:pt>
                <c:pt idx="42">
                  <c:v>0.9187398857042206</c:v>
                </c:pt>
                <c:pt idx="43">
                  <c:v>0.91931859747197975</c:v>
                </c:pt>
                <c:pt idx="44">
                  <c:v>0.91992283361126759</c:v>
                </c:pt>
                <c:pt idx="45">
                  <c:v>0.92050700748793701</c:v>
                </c:pt>
                <c:pt idx="46">
                  <c:v>0.92104833784450291</c:v>
                </c:pt>
                <c:pt idx="47">
                  <c:v>0.92171513834911745</c:v>
                </c:pt>
                <c:pt idx="48">
                  <c:v>0.92233708018313609</c:v>
                </c:pt>
                <c:pt idx="49">
                  <c:v>0.92287116273397118</c:v>
                </c:pt>
                <c:pt idx="50">
                  <c:v>0.92349562283199016</c:v>
                </c:pt>
                <c:pt idx="51">
                  <c:v>0.92397061902706468</c:v>
                </c:pt>
                <c:pt idx="52">
                  <c:v>0.92457677658546622</c:v>
                </c:pt>
                <c:pt idx="53">
                  <c:v>0.92517727504567271</c:v>
                </c:pt>
                <c:pt idx="54">
                  <c:v>0.92583253751753203</c:v>
                </c:pt>
                <c:pt idx="55">
                  <c:v>0.92641619254366603</c:v>
                </c:pt>
                <c:pt idx="56">
                  <c:v>0.92702806636032387</c:v>
                </c:pt>
                <c:pt idx="57">
                  <c:v>0.92756236131653458</c:v>
                </c:pt>
                <c:pt idx="58">
                  <c:v>0.9282527886557026</c:v>
                </c:pt>
                <c:pt idx="59">
                  <c:v>0.92895934177001926</c:v>
                </c:pt>
                <c:pt idx="60">
                  <c:v>0.92942636239801013</c:v>
                </c:pt>
                <c:pt idx="61">
                  <c:v>0.93001285617737206</c:v>
                </c:pt>
                <c:pt idx="62">
                  <c:v>0.93073634785940285</c:v>
                </c:pt>
                <c:pt idx="63">
                  <c:v>0.93128721008426218</c:v>
                </c:pt>
                <c:pt idx="64">
                  <c:v>0.93188443400511201</c:v>
                </c:pt>
                <c:pt idx="65">
                  <c:v>0.93248972405182284</c:v>
                </c:pt>
                <c:pt idx="66">
                  <c:v>0.93314837429521935</c:v>
                </c:pt>
                <c:pt idx="67">
                  <c:v>0.93374478329117383</c:v>
                </c:pt>
                <c:pt idx="68">
                  <c:v>0.93437176947715106</c:v>
                </c:pt>
                <c:pt idx="69">
                  <c:v>0.93487561896161764</c:v>
                </c:pt>
                <c:pt idx="70">
                  <c:v>0.93548767843961333</c:v>
                </c:pt>
                <c:pt idx="71">
                  <c:v>0.93609195926763067</c:v>
                </c:pt>
                <c:pt idx="72">
                  <c:v>0.93671874729395266</c:v>
                </c:pt>
                <c:pt idx="73">
                  <c:v>0.93721615080814691</c:v>
                </c:pt>
                <c:pt idx="74">
                  <c:v>0.93784920070844824</c:v>
                </c:pt>
                <c:pt idx="75">
                  <c:v>0.93848767559241275</c:v>
                </c:pt>
                <c:pt idx="76">
                  <c:v>0.93905393777337021</c:v>
                </c:pt>
                <c:pt idx="77">
                  <c:v>0.93968864886421666</c:v>
                </c:pt>
                <c:pt idx="78">
                  <c:v>0.94025413473657293</c:v>
                </c:pt>
                <c:pt idx="79">
                  <c:v>0.94087399460278542</c:v>
                </c:pt>
                <c:pt idx="80">
                  <c:v>0.94149832793260235</c:v>
                </c:pt>
                <c:pt idx="81">
                  <c:v>0.94205695470003736</c:v>
                </c:pt>
                <c:pt idx="82">
                  <c:v>0.94259493146770723</c:v>
                </c:pt>
                <c:pt idx="83">
                  <c:v>0.94316021878188461</c:v>
                </c:pt>
                <c:pt idx="84">
                  <c:v>0.94377883277763464</c:v>
                </c:pt>
                <c:pt idx="85">
                  <c:v>0.94433713144066544</c:v>
                </c:pt>
                <c:pt idx="86">
                  <c:v>0.94490334915581853</c:v>
                </c:pt>
                <c:pt idx="87">
                  <c:v>0.94543375173694955</c:v>
                </c:pt>
                <c:pt idx="88">
                  <c:v>0.94597223470695013</c:v>
                </c:pt>
                <c:pt idx="89">
                  <c:v>0.94659826508615863</c:v>
                </c:pt>
                <c:pt idx="90">
                  <c:v>0.94720014392013763</c:v>
                </c:pt>
                <c:pt idx="91">
                  <c:v>0.94782051996464034</c:v>
                </c:pt>
                <c:pt idx="92">
                  <c:v>0.94830234728871987</c:v>
                </c:pt>
                <c:pt idx="93">
                  <c:v>0.94894237842845863</c:v>
                </c:pt>
                <c:pt idx="94">
                  <c:v>0.94947038049598254</c:v>
                </c:pt>
                <c:pt idx="95">
                  <c:v>0.95006415791590237</c:v>
                </c:pt>
                <c:pt idx="96">
                  <c:v>0.95057296177427708</c:v>
                </c:pt>
                <c:pt idx="97">
                  <c:v>0.95117259540289456</c:v>
                </c:pt>
                <c:pt idx="98">
                  <c:v>0.9516890085606674</c:v>
                </c:pt>
                <c:pt idx="99">
                  <c:v>0.95216644064303058</c:v>
                </c:pt>
                <c:pt idx="100">
                  <c:v>0.95250726790072648</c:v>
                </c:pt>
                <c:pt idx="101">
                  <c:v>0.95306578157521127</c:v>
                </c:pt>
                <c:pt idx="102">
                  <c:v>0.95366179688425734</c:v>
                </c:pt>
                <c:pt idx="103">
                  <c:v>0.95425389275118866</c:v>
                </c:pt>
                <c:pt idx="104">
                  <c:v>0.95483083749755293</c:v>
                </c:pt>
                <c:pt idx="105">
                  <c:v>0.95533772828471619</c:v>
                </c:pt>
                <c:pt idx="106">
                  <c:v>0.95587413050620618</c:v>
                </c:pt>
                <c:pt idx="107">
                  <c:v>0.95646753664510764</c:v>
                </c:pt>
                <c:pt idx="108">
                  <c:v>0.95700381140763979</c:v>
                </c:pt>
                <c:pt idx="109">
                  <c:v>0.95744776561132616</c:v>
                </c:pt>
                <c:pt idx="110">
                  <c:v>0.95799460094865396</c:v>
                </c:pt>
                <c:pt idx="111">
                  <c:v>0.95858772434692907</c:v>
                </c:pt>
                <c:pt idx="112">
                  <c:v>0.95918277996101597</c:v>
                </c:pt>
                <c:pt idx="113">
                  <c:v>0.95967556927567177</c:v>
                </c:pt>
                <c:pt idx="114">
                  <c:v>0.96025585997907115</c:v>
                </c:pt>
                <c:pt idx="115">
                  <c:v>0.96074758926291848</c:v>
                </c:pt>
                <c:pt idx="116">
                  <c:v>0.96134140184082051</c:v>
                </c:pt>
                <c:pt idx="117">
                  <c:v>0.96188528841802601</c:v>
                </c:pt>
                <c:pt idx="118">
                  <c:v>0.96250543055159143</c:v>
                </c:pt>
                <c:pt idx="119">
                  <c:v>0.96306177537198023</c:v>
                </c:pt>
                <c:pt idx="120">
                  <c:v>0.96364478000909082</c:v>
                </c:pt>
                <c:pt idx="121">
                  <c:v>0.96427376292976297</c:v>
                </c:pt>
                <c:pt idx="122">
                  <c:v>0.96483260841289309</c:v>
                </c:pt>
                <c:pt idx="123">
                  <c:v>0.96545930901442545</c:v>
                </c:pt>
                <c:pt idx="124">
                  <c:v>0.96594117855545869</c:v>
                </c:pt>
                <c:pt idx="125">
                  <c:v>0.96653583682347266</c:v>
                </c:pt>
                <c:pt idx="126">
                  <c:v>0.96710711782947878</c:v>
                </c:pt>
                <c:pt idx="127">
                  <c:v>0.9675402952443084</c:v>
                </c:pt>
                <c:pt idx="128">
                  <c:v>0.96814383053703112</c:v>
                </c:pt>
                <c:pt idx="129">
                  <c:v>0.96871402780289051</c:v>
                </c:pt>
                <c:pt idx="130">
                  <c:v>0.96927683856160241</c:v>
                </c:pt>
                <c:pt idx="131">
                  <c:v>0.96985940043468633</c:v>
                </c:pt>
                <c:pt idx="132">
                  <c:v>0.97035602258119658</c:v>
                </c:pt>
                <c:pt idx="133">
                  <c:v>0.97096523423351522</c:v>
                </c:pt>
                <c:pt idx="134">
                  <c:v>0.97149544548565991</c:v>
                </c:pt>
                <c:pt idx="135">
                  <c:v>0.97206682232961472</c:v>
                </c:pt>
                <c:pt idx="136">
                  <c:v>0.97265771068153195</c:v>
                </c:pt>
                <c:pt idx="137">
                  <c:v>0.9731699905654454</c:v>
                </c:pt>
                <c:pt idx="138">
                  <c:v>0.97374745756708325</c:v>
                </c:pt>
                <c:pt idx="139">
                  <c:v>0.97439425686496473</c:v>
                </c:pt>
                <c:pt idx="140">
                  <c:v>0.97498047659201603</c:v>
                </c:pt>
                <c:pt idx="141">
                  <c:v>0.97547646627164064</c:v>
                </c:pt>
                <c:pt idx="142">
                  <c:v>0.97607381632765444</c:v>
                </c:pt>
                <c:pt idx="143">
                  <c:v>0.97664857925474546</c:v>
                </c:pt>
                <c:pt idx="144">
                  <c:v>0.97721277281762187</c:v>
                </c:pt>
                <c:pt idx="145">
                  <c:v>0.97767496050880442</c:v>
                </c:pt>
                <c:pt idx="146">
                  <c:v>0.9782094426829</c:v>
                </c:pt>
                <c:pt idx="147">
                  <c:v>0.97881479249324865</c:v>
                </c:pt>
                <c:pt idx="148">
                  <c:v>0.97934876545677407</c:v>
                </c:pt>
                <c:pt idx="149">
                  <c:v>0.97987373091587693</c:v>
                </c:pt>
                <c:pt idx="150">
                  <c:v>0.98045407810603158</c:v>
                </c:pt>
                <c:pt idx="151">
                  <c:v>0.98089174688964886</c:v>
                </c:pt>
                <c:pt idx="152">
                  <c:v>0.98145101615972208</c:v>
                </c:pt>
                <c:pt idx="153">
                  <c:v>0.98197462209801123</c:v>
                </c:pt>
                <c:pt idx="154">
                  <c:v>0.98252702951546556</c:v>
                </c:pt>
                <c:pt idx="155">
                  <c:v>0.98310835945337138</c:v>
                </c:pt>
                <c:pt idx="156">
                  <c:v>0.98364735745763987</c:v>
                </c:pt>
                <c:pt idx="157">
                  <c:v>0.98414884660240509</c:v>
                </c:pt>
                <c:pt idx="158">
                  <c:v>0.98472717589184677</c:v>
                </c:pt>
                <c:pt idx="159">
                  <c:v>0.98520967320590791</c:v>
                </c:pt>
                <c:pt idx="160">
                  <c:v>0.98577155120502735</c:v>
                </c:pt>
                <c:pt idx="161">
                  <c:v>0.9863420716274991</c:v>
                </c:pt>
                <c:pt idx="162">
                  <c:v>0.9868961177071538</c:v>
                </c:pt>
                <c:pt idx="163">
                  <c:v>0.98749558762638756</c:v>
                </c:pt>
                <c:pt idx="164">
                  <c:v>0.9879825829941008</c:v>
                </c:pt>
                <c:pt idx="165">
                  <c:v>0.988538706924461</c:v>
                </c:pt>
                <c:pt idx="166">
                  <c:v>0.98908901975495556</c:v>
                </c:pt>
                <c:pt idx="167">
                  <c:v>0.98966475519208275</c:v>
                </c:pt>
                <c:pt idx="168">
                  <c:v>0.99017177630218467</c:v>
                </c:pt>
                <c:pt idx="169">
                  <c:v>0.99073744487075621</c:v>
                </c:pt>
                <c:pt idx="170">
                  <c:v>0.99135090781317758</c:v>
                </c:pt>
                <c:pt idx="171">
                  <c:v>0.99190383060084075</c:v>
                </c:pt>
                <c:pt idx="172">
                  <c:v>0.99243466699301564</c:v>
                </c:pt>
                <c:pt idx="173">
                  <c:v>0.99297736181745178</c:v>
                </c:pt>
                <c:pt idx="174">
                  <c:v>0.99350444476260047</c:v>
                </c:pt>
                <c:pt idx="175">
                  <c:v>0.99402017521231523</c:v>
                </c:pt>
                <c:pt idx="176">
                  <c:v>0.99451722981159563</c:v>
                </c:pt>
                <c:pt idx="177">
                  <c:v>0.99506145209391228</c:v>
                </c:pt>
                <c:pt idx="178">
                  <c:v>0.99564051856705738</c:v>
                </c:pt>
                <c:pt idx="179">
                  <c:v>0.99618553874632454</c:v>
                </c:pt>
                <c:pt idx="180">
                  <c:v>0.99674896043828032</c:v>
                </c:pt>
                <c:pt idx="181">
                  <c:v>0.99730028936852599</c:v>
                </c:pt>
                <c:pt idx="182">
                  <c:v>0.99783133831250126</c:v>
                </c:pt>
                <c:pt idx="183">
                  <c:v>0.99841690636559166</c:v>
                </c:pt>
                <c:pt idx="184">
                  <c:v>0.9989715395737343</c:v>
                </c:pt>
                <c:pt idx="185">
                  <c:v>0.9995333688235013</c:v>
                </c:pt>
                <c:pt idx="186">
                  <c:v>1.0001054829105365</c:v>
                </c:pt>
                <c:pt idx="187">
                  <c:v>1.0006295280466895</c:v>
                </c:pt>
                <c:pt idx="188">
                  <c:v>1.0012325612429975</c:v>
                </c:pt>
                <c:pt idx="189">
                  <c:v>1.0017675920341942</c:v>
                </c:pt>
                <c:pt idx="190">
                  <c:v>1.002365176027002</c:v>
                </c:pt>
                <c:pt idx="191">
                  <c:v>1.0028877664370603</c:v>
                </c:pt>
                <c:pt idx="192">
                  <c:v>1.0034205919878232</c:v>
                </c:pt>
                <c:pt idx="193">
                  <c:v>1.0040859353960319</c:v>
                </c:pt>
                <c:pt idx="194">
                  <c:v>1.0045740901351978</c:v>
                </c:pt>
                <c:pt idx="195">
                  <c:v>1.0051264893911354</c:v>
                </c:pt>
                <c:pt idx="196">
                  <c:v>1.0056937500193288</c:v>
                </c:pt>
                <c:pt idx="197">
                  <c:v>1.0062072613144735</c:v>
                </c:pt>
                <c:pt idx="198">
                  <c:v>1.0067902284353152</c:v>
                </c:pt>
                <c:pt idx="199">
                  <c:v>1.0072896351780747</c:v>
                </c:pt>
                <c:pt idx="200">
                  <c:v>1.0078353551060346</c:v>
                </c:pt>
                <c:pt idx="201">
                  <c:v>1.0083601503170938</c:v>
                </c:pt>
                <c:pt idx="202">
                  <c:v>1.0089830215421016</c:v>
                </c:pt>
                <c:pt idx="203">
                  <c:v>1.0093811937706327</c:v>
                </c:pt>
                <c:pt idx="204">
                  <c:v>1.0100014828000026</c:v>
                </c:pt>
                <c:pt idx="205">
                  <c:v>1.010571805328303</c:v>
                </c:pt>
                <c:pt idx="206">
                  <c:v>1.0111481009580912</c:v>
                </c:pt>
                <c:pt idx="207">
                  <c:v>1.011659589832361</c:v>
                </c:pt>
                <c:pt idx="208">
                  <c:v>1.0122785103706855</c:v>
                </c:pt>
                <c:pt idx="209">
                  <c:v>1.0128607771804194</c:v>
                </c:pt>
                <c:pt idx="210">
                  <c:v>1.0134901437078998</c:v>
                </c:pt>
                <c:pt idx="211">
                  <c:v>1.0141563926504034</c:v>
                </c:pt>
                <c:pt idx="212">
                  <c:v>1.0149969579193567</c:v>
                </c:pt>
                <c:pt idx="213">
                  <c:v>1.0158392894163142</c:v>
                </c:pt>
                <c:pt idx="214">
                  <c:v>1.0166887168414007</c:v>
                </c:pt>
                <c:pt idx="215">
                  <c:v>1.017451435580373</c:v>
                </c:pt>
                <c:pt idx="216">
                  <c:v>1.0182436166842539</c:v>
                </c:pt>
                <c:pt idx="217">
                  <c:v>1.0189324998557934</c:v>
                </c:pt>
                <c:pt idx="218">
                  <c:v>1.0197994240231036</c:v>
                </c:pt>
                <c:pt idx="219">
                  <c:v>1.0205707975869667</c:v>
                </c:pt>
                <c:pt idx="220">
                  <c:v>1.021307253260034</c:v>
                </c:pt>
                <c:pt idx="221">
                  <c:v>1.0221018066114351</c:v>
                </c:pt>
                <c:pt idx="222">
                  <c:v>1.0227064018779448</c:v>
                </c:pt>
                <c:pt idx="223">
                  <c:v>1.0235713774846444</c:v>
                </c:pt>
                <c:pt idx="224">
                  <c:v>1.0242373068729944</c:v>
                </c:pt>
                <c:pt idx="225">
                  <c:v>1.0248728305306374</c:v>
                </c:pt>
                <c:pt idx="226">
                  <c:v>1.0249138170316889</c:v>
                </c:pt>
                <c:pt idx="227">
                  <c:v>1.0251439540880916</c:v>
                </c:pt>
              </c:numCache>
            </c:numRef>
          </c:xVal>
          <c:yVal>
            <c:numRef>
              <c:f>'[4]Raw Data Turbidity_1'!$BR$5:$BR$239</c:f>
              <c:numCache>
                <c:formatCode>General</c:formatCode>
                <c:ptCount val="235"/>
                <c:pt idx="0">
                  <c:v>1.1274499999999996</c:v>
                </c:pt>
                <c:pt idx="1">
                  <c:v>1.0625999999999998</c:v>
                </c:pt>
                <c:pt idx="2">
                  <c:v>1.1310500000000001</c:v>
                </c:pt>
                <c:pt idx="3">
                  <c:v>1.1646000000000001</c:v>
                </c:pt>
                <c:pt idx="4">
                  <c:v>1.2007500000000002</c:v>
                </c:pt>
                <c:pt idx="5">
                  <c:v>1.1347500000000004</c:v>
                </c:pt>
                <c:pt idx="6">
                  <c:v>1.1683000000000003</c:v>
                </c:pt>
                <c:pt idx="7">
                  <c:v>1.1363500000000002</c:v>
                </c:pt>
                <c:pt idx="8">
                  <c:v>1.1022999999999996</c:v>
                </c:pt>
                <c:pt idx="9">
                  <c:v>1.1062499999999993</c:v>
                </c:pt>
                <c:pt idx="10">
                  <c:v>1.2068999999999992</c:v>
                </c:pt>
                <c:pt idx="11">
                  <c:v>1.1775999999999991</c:v>
                </c:pt>
                <c:pt idx="12">
                  <c:v>1.1122999999999994</c:v>
                </c:pt>
                <c:pt idx="13">
                  <c:v>1.1467499999999999</c:v>
                </c:pt>
                <c:pt idx="14">
                  <c:v>1.1494999999999997</c:v>
                </c:pt>
                <c:pt idx="15">
                  <c:v>1.11775</c:v>
                </c:pt>
                <c:pt idx="16">
                  <c:v>1.0512999999999995</c:v>
                </c:pt>
                <c:pt idx="17">
                  <c:v>1.1509999999999998</c:v>
                </c:pt>
                <c:pt idx="18">
                  <c:v>1.0860500000000002</c:v>
                </c:pt>
                <c:pt idx="19">
                  <c:v>1.1532999999999998</c:v>
                </c:pt>
                <c:pt idx="20">
                  <c:v>1.1195499999999994</c:v>
                </c:pt>
                <c:pt idx="21">
                  <c:v>1.1235999999999997</c:v>
                </c:pt>
                <c:pt idx="22">
                  <c:v>1.0926</c:v>
                </c:pt>
                <c:pt idx="23">
                  <c:v>1.0268499999999996</c:v>
                </c:pt>
                <c:pt idx="24">
                  <c:v>1.0937000000000001</c:v>
                </c:pt>
                <c:pt idx="25">
                  <c:v>1.0619500000000004</c:v>
                </c:pt>
                <c:pt idx="26">
                  <c:v>1.2271000000000001</c:v>
                </c:pt>
                <c:pt idx="27">
                  <c:v>1.0315000000000003</c:v>
                </c:pt>
                <c:pt idx="28">
                  <c:v>0.96530000000000005</c:v>
                </c:pt>
                <c:pt idx="29">
                  <c:v>1.0984499999999997</c:v>
                </c:pt>
                <c:pt idx="30">
                  <c:v>1.0667</c:v>
                </c:pt>
                <c:pt idx="31">
                  <c:v>1.2340999999999998</c:v>
                </c:pt>
                <c:pt idx="32">
                  <c:v>1.0343999999999998</c:v>
                </c:pt>
                <c:pt idx="33">
                  <c:v>1.0341499999999995</c:v>
                </c:pt>
                <c:pt idx="34">
                  <c:v>1.0381999999999998</c:v>
                </c:pt>
                <c:pt idx="35">
                  <c:v>1.1684999999999999</c:v>
                </c:pt>
                <c:pt idx="36">
                  <c:v>1.1060999999999996</c:v>
                </c:pt>
                <c:pt idx="37">
                  <c:v>0.90609999999999946</c:v>
                </c:pt>
                <c:pt idx="38">
                  <c:v>1.0106999999999999</c:v>
                </c:pt>
                <c:pt idx="39">
                  <c:v>1.1113499999999998</c:v>
                </c:pt>
                <c:pt idx="40">
                  <c:v>1.0460999999999991</c:v>
                </c:pt>
                <c:pt idx="41">
                  <c:v>1.0810499999999994</c:v>
                </c:pt>
                <c:pt idx="42">
                  <c:v>1.0818999999999992</c:v>
                </c:pt>
                <c:pt idx="43">
                  <c:v>1.1127499999999992</c:v>
                </c:pt>
                <c:pt idx="44">
                  <c:v>1.0458999999999996</c:v>
                </c:pt>
                <c:pt idx="45">
                  <c:v>1.079299999999999</c:v>
                </c:pt>
                <c:pt idx="46">
                  <c:v>1.111699999999999</c:v>
                </c:pt>
                <c:pt idx="47">
                  <c:v>1.0752499999999996</c:v>
                </c:pt>
                <c:pt idx="48">
                  <c:v>1.1409999999999991</c:v>
                </c:pt>
                <c:pt idx="49">
                  <c:v>0.97704999999999931</c:v>
                </c:pt>
                <c:pt idx="50">
                  <c:v>1.0742499999999993</c:v>
                </c:pt>
                <c:pt idx="51">
                  <c:v>1.0757499999999993</c:v>
                </c:pt>
                <c:pt idx="52">
                  <c:v>1.0111999999999997</c:v>
                </c:pt>
                <c:pt idx="53">
                  <c:v>1.0769499999999992</c:v>
                </c:pt>
                <c:pt idx="54">
                  <c:v>1.0405499999999996</c:v>
                </c:pt>
                <c:pt idx="55">
                  <c:v>1.1083499999999997</c:v>
                </c:pt>
                <c:pt idx="56">
                  <c:v>1.0766</c:v>
                </c:pt>
                <c:pt idx="57">
                  <c:v>1.1427999999999994</c:v>
                </c:pt>
                <c:pt idx="58">
                  <c:v>1.0121500000000001</c:v>
                </c:pt>
                <c:pt idx="59">
                  <c:v>1.0784000000000002</c:v>
                </c:pt>
                <c:pt idx="60">
                  <c:v>1.1137500000000005</c:v>
                </c:pt>
                <c:pt idx="61">
                  <c:v>1.0127999999999995</c:v>
                </c:pt>
                <c:pt idx="62">
                  <c:v>1.1789499999999995</c:v>
                </c:pt>
                <c:pt idx="63">
                  <c:v>0.98274999999999935</c:v>
                </c:pt>
                <c:pt idx="64">
                  <c:v>1.149049999999999</c:v>
                </c:pt>
                <c:pt idx="65">
                  <c:v>1.0493999999999994</c:v>
                </c:pt>
                <c:pt idx="66">
                  <c:v>1.0826999999999991</c:v>
                </c:pt>
                <c:pt idx="67">
                  <c:v>1.0824499999999997</c:v>
                </c:pt>
                <c:pt idx="68">
                  <c:v>1.0503999999999998</c:v>
                </c:pt>
                <c:pt idx="69">
                  <c:v>1.1174499999999998</c:v>
                </c:pt>
                <c:pt idx="70">
                  <c:v>1.0162999999999993</c:v>
                </c:pt>
                <c:pt idx="71">
                  <c:v>1.1146999999999991</c:v>
                </c:pt>
                <c:pt idx="72">
                  <c:v>1.0147999999999993</c:v>
                </c:pt>
                <c:pt idx="73">
                  <c:v>1.0132999999999992</c:v>
                </c:pt>
                <c:pt idx="74">
                  <c:v>1.1442499999999995</c:v>
                </c:pt>
                <c:pt idx="75">
                  <c:v>1.1071999999999989</c:v>
                </c:pt>
                <c:pt idx="76">
                  <c:v>1.1715999999999998</c:v>
                </c:pt>
                <c:pt idx="77">
                  <c:v>1.1701499999999996</c:v>
                </c:pt>
                <c:pt idx="78">
                  <c:v>0.9676499999999999</c:v>
                </c:pt>
                <c:pt idx="79">
                  <c:v>1.1663999999999994</c:v>
                </c:pt>
                <c:pt idx="80">
                  <c:v>0.99984999999999946</c:v>
                </c:pt>
                <c:pt idx="81">
                  <c:v>1.1660499999999994</c:v>
                </c:pt>
                <c:pt idx="82">
                  <c:v>0.99684999999999935</c:v>
                </c:pt>
                <c:pt idx="83">
                  <c:v>1.0314999999999994</c:v>
                </c:pt>
                <c:pt idx="84">
                  <c:v>1.1006499999999999</c:v>
                </c:pt>
                <c:pt idx="85">
                  <c:v>1.1329499999999992</c:v>
                </c:pt>
                <c:pt idx="86">
                  <c:v>1.0614999999999997</c:v>
                </c:pt>
                <c:pt idx="87">
                  <c:v>1.0265999999999993</c:v>
                </c:pt>
                <c:pt idx="88">
                  <c:v>1.0595499999999998</c:v>
                </c:pt>
                <c:pt idx="89">
                  <c:v>1.1255999999999995</c:v>
                </c:pt>
                <c:pt idx="90">
                  <c:v>1.1584499999999993</c:v>
                </c:pt>
                <c:pt idx="91">
                  <c:v>1.0885999999999996</c:v>
                </c:pt>
                <c:pt idx="92">
                  <c:v>0.9892000000000003</c:v>
                </c:pt>
                <c:pt idx="93">
                  <c:v>1.1219000000000001</c:v>
                </c:pt>
                <c:pt idx="94">
                  <c:v>0.95540000000000003</c:v>
                </c:pt>
                <c:pt idx="95">
                  <c:v>1.1222500000000002</c:v>
                </c:pt>
                <c:pt idx="96">
                  <c:v>1.1918999999999995</c:v>
                </c:pt>
                <c:pt idx="97">
                  <c:v>1.2255499999999993</c:v>
                </c:pt>
                <c:pt idx="98">
                  <c:v>0.92629999999999946</c:v>
                </c:pt>
                <c:pt idx="99">
                  <c:v>1.093049999999999</c:v>
                </c:pt>
                <c:pt idx="100">
                  <c:v>1.1626999999999992</c:v>
                </c:pt>
                <c:pt idx="101">
                  <c:v>1.0620999999999992</c:v>
                </c:pt>
                <c:pt idx="102">
                  <c:v>0.99484999999999957</c:v>
                </c:pt>
                <c:pt idx="103">
                  <c:v>1.0613999999999999</c:v>
                </c:pt>
                <c:pt idx="104">
                  <c:v>1.1290499999999994</c:v>
                </c:pt>
                <c:pt idx="105">
                  <c:v>1.1646000000000001</c:v>
                </c:pt>
                <c:pt idx="106">
                  <c:v>1.2315499999999995</c:v>
                </c:pt>
                <c:pt idx="107">
                  <c:v>1.1316999999999995</c:v>
                </c:pt>
                <c:pt idx="108">
                  <c:v>1.1982499999999998</c:v>
                </c:pt>
                <c:pt idx="109">
                  <c:v>1.165</c:v>
                </c:pt>
                <c:pt idx="110">
                  <c:v>0.96555000000000035</c:v>
                </c:pt>
                <c:pt idx="111">
                  <c:v>1.2011999999999992</c:v>
                </c:pt>
                <c:pt idx="112">
                  <c:v>1.099899999999999</c:v>
                </c:pt>
                <c:pt idx="113">
                  <c:v>1.0345499999999994</c:v>
                </c:pt>
                <c:pt idx="114">
                  <c:v>1.1353999999999989</c:v>
                </c:pt>
                <c:pt idx="115">
                  <c:v>1.1000999999999994</c:v>
                </c:pt>
                <c:pt idx="116">
                  <c:v>1.0314499999999995</c:v>
                </c:pt>
                <c:pt idx="117">
                  <c:v>0.99804999999999922</c:v>
                </c:pt>
                <c:pt idx="118">
                  <c:v>1.0970499999999994</c:v>
                </c:pt>
                <c:pt idx="119">
                  <c:v>1.030549999999999</c:v>
                </c:pt>
                <c:pt idx="120">
                  <c:v>1.1630000000000003</c:v>
                </c:pt>
                <c:pt idx="121">
                  <c:v>1.1265999999999998</c:v>
                </c:pt>
                <c:pt idx="122">
                  <c:v>1.0251000000000001</c:v>
                </c:pt>
                <c:pt idx="123">
                  <c:v>1.0567000000000002</c:v>
                </c:pt>
                <c:pt idx="124">
                  <c:v>1.0895999999999999</c:v>
                </c:pt>
                <c:pt idx="125">
                  <c:v>1.0888499999999999</c:v>
                </c:pt>
                <c:pt idx="126">
                  <c:v>1.1196999999999999</c:v>
                </c:pt>
                <c:pt idx="127">
                  <c:v>1.1871999999999998</c:v>
                </c:pt>
                <c:pt idx="128">
                  <c:v>1.1528999999999998</c:v>
                </c:pt>
                <c:pt idx="129">
                  <c:v>1.1857999999999995</c:v>
                </c:pt>
                <c:pt idx="130">
                  <c:v>1.1191499999999994</c:v>
                </c:pt>
                <c:pt idx="131">
                  <c:v>1.0843999999999996</c:v>
                </c:pt>
                <c:pt idx="132">
                  <c:v>1.016049999999999</c:v>
                </c:pt>
                <c:pt idx="133">
                  <c:v>1.1486499999999991</c:v>
                </c:pt>
                <c:pt idx="134">
                  <c:v>1.0821499999999995</c:v>
                </c:pt>
                <c:pt idx="135">
                  <c:v>1.1452999999999998</c:v>
                </c:pt>
                <c:pt idx="136">
                  <c:v>1.1793000000000005</c:v>
                </c:pt>
                <c:pt idx="137">
                  <c:v>1.1452999999999998</c:v>
                </c:pt>
                <c:pt idx="138">
                  <c:v>1.0784500000000001</c:v>
                </c:pt>
                <c:pt idx="139">
                  <c:v>1.1449499999999997</c:v>
                </c:pt>
                <c:pt idx="140">
                  <c:v>1.0784500000000001</c:v>
                </c:pt>
                <c:pt idx="141">
                  <c:v>1.1449499999999997</c:v>
                </c:pt>
                <c:pt idx="142">
                  <c:v>1.1797000000000004</c:v>
                </c:pt>
                <c:pt idx="143">
                  <c:v>1.148299999999999</c:v>
                </c:pt>
                <c:pt idx="144">
                  <c:v>1.1486499999999991</c:v>
                </c:pt>
                <c:pt idx="145">
                  <c:v>1.1818999999999997</c:v>
                </c:pt>
                <c:pt idx="146">
                  <c:v>1.2184999999999997</c:v>
                </c:pt>
                <c:pt idx="147">
                  <c:v>1.1523999999999992</c:v>
                </c:pt>
                <c:pt idx="148">
                  <c:v>1.2188999999999997</c:v>
                </c:pt>
                <c:pt idx="149">
                  <c:v>1.1527499999999993</c:v>
                </c:pt>
                <c:pt idx="150">
                  <c:v>1.1553499999999994</c:v>
                </c:pt>
                <c:pt idx="151">
                  <c:v>1.1893500000000001</c:v>
                </c:pt>
                <c:pt idx="152">
                  <c:v>1.1560999999999995</c:v>
                </c:pt>
                <c:pt idx="153">
                  <c:v>1.1235999999999997</c:v>
                </c:pt>
                <c:pt idx="154">
                  <c:v>1.1574499999999999</c:v>
                </c:pt>
                <c:pt idx="155">
                  <c:v>1.1265999999999998</c:v>
                </c:pt>
                <c:pt idx="156">
                  <c:v>1.1593499999999999</c:v>
                </c:pt>
                <c:pt idx="157">
                  <c:v>1.1265999999999998</c:v>
                </c:pt>
                <c:pt idx="158">
                  <c:v>1.1960499999999996</c:v>
                </c:pt>
                <c:pt idx="159">
                  <c:v>1.1967999999999996</c:v>
                </c:pt>
                <c:pt idx="160">
                  <c:v>1.0970499999999994</c:v>
                </c:pt>
                <c:pt idx="161">
                  <c:v>1.2300499999999994</c:v>
                </c:pt>
                <c:pt idx="162">
                  <c:v>1.0974499999999994</c:v>
                </c:pt>
                <c:pt idx="163">
                  <c:v>1.2325499999999998</c:v>
                </c:pt>
                <c:pt idx="164">
                  <c:v>1.165049999999999</c:v>
                </c:pt>
                <c:pt idx="165">
                  <c:v>1.1975499999999997</c:v>
                </c:pt>
                <c:pt idx="166">
                  <c:v>1.0970499999999994</c:v>
                </c:pt>
                <c:pt idx="167">
                  <c:v>1.1964500000000005</c:v>
                </c:pt>
                <c:pt idx="168">
                  <c:v>1.1965500000000002</c:v>
                </c:pt>
                <c:pt idx="169">
                  <c:v>1.165</c:v>
                </c:pt>
                <c:pt idx="170">
                  <c:v>1.0288499999999994</c:v>
                </c:pt>
                <c:pt idx="171">
                  <c:v>1.2277999999999993</c:v>
                </c:pt>
                <c:pt idx="172">
                  <c:v>1.0601500000000001</c:v>
                </c:pt>
                <c:pt idx="173">
                  <c:v>1.1897999999999991</c:v>
                </c:pt>
                <c:pt idx="174">
                  <c:v>1.1907999999999994</c:v>
                </c:pt>
                <c:pt idx="175">
                  <c:v>1.1238499999999991</c:v>
                </c:pt>
                <c:pt idx="176">
                  <c:v>1.1550999999999991</c:v>
                </c:pt>
                <c:pt idx="177">
                  <c:v>1.2198499999999992</c:v>
                </c:pt>
                <c:pt idx="178">
                  <c:v>1.1527499999999993</c:v>
                </c:pt>
                <c:pt idx="179">
                  <c:v>1.0206499999999989</c:v>
                </c:pt>
                <c:pt idx="180">
                  <c:v>1.1846499999999995</c:v>
                </c:pt>
                <c:pt idx="181">
                  <c:v>1.1190999999999995</c:v>
                </c:pt>
                <c:pt idx="182">
                  <c:v>1.1480499999999996</c:v>
                </c:pt>
                <c:pt idx="183">
                  <c:v>1.1479999999999997</c:v>
                </c:pt>
                <c:pt idx="184">
                  <c:v>1.1449499999999997</c:v>
                </c:pt>
                <c:pt idx="185">
                  <c:v>1.1116999999999999</c:v>
                </c:pt>
                <c:pt idx="186">
                  <c:v>1.2114500000000001</c:v>
                </c:pt>
                <c:pt idx="187">
                  <c:v>1.1782000000000004</c:v>
                </c:pt>
                <c:pt idx="188">
                  <c:v>1.1452999999999998</c:v>
                </c:pt>
                <c:pt idx="189">
                  <c:v>1.1127500000000001</c:v>
                </c:pt>
                <c:pt idx="190">
                  <c:v>1.17875</c:v>
                </c:pt>
                <c:pt idx="191">
                  <c:v>1.1456999999999997</c:v>
                </c:pt>
                <c:pt idx="192">
                  <c:v>1.1800499999999996</c:v>
                </c:pt>
                <c:pt idx="193">
                  <c:v>1.1818999999999997</c:v>
                </c:pt>
                <c:pt idx="194">
                  <c:v>1.1837499999999999</c:v>
                </c:pt>
                <c:pt idx="195">
                  <c:v>1.1523999999999992</c:v>
                </c:pt>
                <c:pt idx="196">
                  <c:v>1.1196499999999991</c:v>
                </c:pt>
                <c:pt idx="197">
                  <c:v>1.1212999999999997</c:v>
                </c:pt>
                <c:pt idx="198">
                  <c:v>1.1191499999999994</c:v>
                </c:pt>
                <c:pt idx="199">
                  <c:v>1.0888999999999998</c:v>
                </c:pt>
                <c:pt idx="200">
                  <c:v>1.0900999999999996</c:v>
                </c:pt>
                <c:pt idx="201">
                  <c:v>1.0900999999999996</c:v>
                </c:pt>
                <c:pt idx="202">
                  <c:v>1.1235999999999997</c:v>
                </c:pt>
                <c:pt idx="203">
                  <c:v>1.1605499999999997</c:v>
                </c:pt>
                <c:pt idx="204">
                  <c:v>1.13035</c:v>
                </c:pt>
                <c:pt idx="205">
                  <c:v>1.1312999999999995</c:v>
                </c:pt>
                <c:pt idx="206">
                  <c:v>1.1316999999999995</c:v>
                </c:pt>
                <c:pt idx="207">
                  <c:v>1.0973999999999995</c:v>
                </c:pt>
                <c:pt idx="208">
                  <c:v>1.0318499999999995</c:v>
                </c:pt>
                <c:pt idx="209">
                  <c:v>1.1316999999999995</c:v>
                </c:pt>
                <c:pt idx="210">
                  <c:v>1.1316999999999995</c:v>
                </c:pt>
                <c:pt idx="211">
                  <c:v>1.5479499999999993</c:v>
                </c:pt>
                <c:pt idx="212">
                  <c:v>2.1140999999999996</c:v>
                </c:pt>
                <c:pt idx="213">
                  <c:v>2.5624500000000001</c:v>
                </c:pt>
                <c:pt idx="214">
                  <c:v>2.8202999999999996</c:v>
                </c:pt>
                <c:pt idx="215">
                  <c:v>3.2478499999999997</c:v>
                </c:pt>
                <c:pt idx="216">
                  <c:v>3.8318999999999992</c:v>
                </c:pt>
                <c:pt idx="217">
                  <c:v>4.3095499999999998</c:v>
                </c:pt>
                <c:pt idx="218">
                  <c:v>4.42875</c:v>
                </c:pt>
                <c:pt idx="219">
                  <c:v>4.8774500000000005</c:v>
                </c:pt>
                <c:pt idx="220">
                  <c:v>4.9627999999999988</c:v>
                </c:pt>
                <c:pt idx="221">
                  <c:v>5.2791500000000005</c:v>
                </c:pt>
                <c:pt idx="222">
                  <c:v>5.7678499999999993</c:v>
                </c:pt>
                <c:pt idx="223">
                  <c:v>5.9228000000000005</c:v>
                </c:pt>
                <c:pt idx="224">
                  <c:v>6.4474</c:v>
                </c:pt>
                <c:pt idx="225">
                  <c:v>6.5722499999999995</c:v>
                </c:pt>
                <c:pt idx="226">
                  <c:v>6.6797000000000004</c:v>
                </c:pt>
                <c:pt idx="227">
                  <c:v>6.9606999999999992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2AA-49C9-972E-03AFAB55F542}"/>
            </c:ext>
          </c:extLst>
        </c:ser>
        <c:ser>
          <c:idx val="6"/>
          <c:order val="1"/>
          <c:tx>
            <c:v>500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Turbidity_1'!$CG$5:$CG$163</c:f>
                <c:numCache>
                  <c:formatCode>General</c:formatCode>
                  <c:ptCount val="159"/>
                  <c:pt idx="0">
                    <c:v>4.5961940777118956E-3</c:v>
                  </c:pt>
                  <c:pt idx="1">
                    <c:v>5.2325901807795611E-3</c:v>
                  </c:pt>
                  <c:pt idx="2">
                    <c:v>0.13618876605652944</c:v>
                  </c:pt>
                  <c:pt idx="3">
                    <c:v>0.14856313472729338</c:v>
                  </c:pt>
                  <c:pt idx="4">
                    <c:v>0.10302545801887977</c:v>
                  </c:pt>
                  <c:pt idx="5">
                    <c:v>5.9043416229077279E-2</c:v>
                  </c:pt>
                  <c:pt idx="6">
                    <c:v>1.3505739520661728E-2</c:v>
                  </c:pt>
                  <c:pt idx="7">
                    <c:v>1.2869343417594062E-2</c:v>
                  </c:pt>
                  <c:pt idx="8">
                    <c:v>3.4648232278141726E-2</c:v>
                  </c:pt>
                  <c:pt idx="9">
                    <c:v>8.244865068635146E-2</c:v>
                  </c:pt>
                  <c:pt idx="10">
                    <c:v>0.15556349186104046</c:v>
                  </c:pt>
                  <c:pt idx="11">
                    <c:v>6.0881893860161788E-2</c:v>
                  </c:pt>
                  <c:pt idx="12">
                    <c:v>3.4789653634378699E-2</c:v>
                  </c:pt>
                  <c:pt idx="13">
                    <c:v>3.4789653634378699E-2</c:v>
                  </c:pt>
                  <c:pt idx="14">
                    <c:v>5.9679812332143693E-2</c:v>
                  </c:pt>
                  <c:pt idx="15">
                    <c:v>3.9880822458921286E-2</c:v>
                  </c:pt>
                  <c:pt idx="16">
                    <c:v>5.7275649276102474E-3</c:v>
                  </c:pt>
                  <c:pt idx="17">
                    <c:v>8.4711392386148165E-2</c:v>
                  </c:pt>
                  <c:pt idx="18">
                    <c:v>9.2630988335435371E-3</c:v>
                  </c:pt>
                  <c:pt idx="19">
                    <c:v>3.9244426355853616E-2</c:v>
                  </c:pt>
                  <c:pt idx="20">
                    <c:v>8.902474375138611E-2</c:v>
                  </c:pt>
                  <c:pt idx="21">
                    <c:v>7.77817459305148E-3</c:v>
                  </c:pt>
                  <c:pt idx="22">
                    <c:v>3.7123106012293898E-2</c:v>
                  </c:pt>
                  <c:pt idx="23">
                    <c:v>1.0323759005323398E-2</c:v>
                  </c:pt>
                  <c:pt idx="24">
                    <c:v>0.10719738802787948</c:v>
                  </c:pt>
                  <c:pt idx="25">
                    <c:v>7.9973776952198039E-2</c:v>
                  </c:pt>
                  <c:pt idx="26">
                    <c:v>3.5001785668734173E-2</c:v>
                  </c:pt>
                  <c:pt idx="27">
                    <c:v>1.7324116139070235E-2</c:v>
                  </c:pt>
                  <c:pt idx="28">
                    <c:v>6.5195245225399726E-2</c:v>
                  </c:pt>
                  <c:pt idx="29">
                    <c:v>1.5414927829867236E-2</c:v>
                  </c:pt>
                  <c:pt idx="30">
                    <c:v>7.5165450840129419E-2</c:v>
                  </c:pt>
                  <c:pt idx="31">
                    <c:v>6.7245854890839701E-2</c:v>
                  </c:pt>
                  <c:pt idx="32">
                    <c:v>2.7011479041327221E-2</c:v>
                  </c:pt>
                  <c:pt idx="33">
                    <c:v>6.4417427766093827E-2</c:v>
                  </c:pt>
                  <c:pt idx="34">
                    <c:v>3.1961226509632824E-2</c:v>
                  </c:pt>
                  <c:pt idx="35">
                    <c:v>0.11349063838044016</c:v>
                  </c:pt>
                  <c:pt idx="36">
                    <c:v>2.0293964620054349E-2</c:v>
                  </c:pt>
                  <c:pt idx="37">
                    <c:v>0.2119906129997266</c:v>
                  </c:pt>
                  <c:pt idx="38">
                    <c:v>0.16249313831666784</c:v>
                  </c:pt>
                  <c:pt idx="39">
                    <c:v>6.8589357775094784E-2</c:v>
                  </c:pt>
                  <c:pt idx="40">
                    <c:v>0.2157382789400161</c:v>
                  </c:pt>
                  <c:pt idx="41">
                    <c:v>7.3044130496569701E-2</c:v>
                  </c:pt>
                  <c:pt idx="42">
                    <c:v>2.3122391744800228E-2</c:v>
                  </c:pt>
                  <c:pt idx="43">
                    <c:v>0.11688475093013646</c:v>
                  </c:pt>
                  <c:pt idx="44">
                    <c:v>2.5243712088359949E-2</c:v>
                  </c:pt>
                  <c:pt idx="45">
                    <c:v>6.9084332521925459E-2</c:v>
                  </c:pt>
                  <c:pt idx="46">
                    <c:v>0.16249313831666784</c:v>
                  </c:pt>
                  <c:pt idx="47">
                    <c:v>2.8001428534987337E-2</c:v>
                  </c:pt>
                  <c:pt idx="48">
                    <c:v>7.1205652865485178E-2</c:v>
                  </c:pt>
                  <c:pt idx="49">
                    <c:v>2.5314422766478439E-2</c:v>
                  </c:pt>
                  <c:pt idx="50">
                    <c:v>2.6092240225784342E-2</c:v>
                  </c:pt>
                  <c:pt idx="51">
                    <c:v>2.899137802864871E-2</c:v>
                  </c:pt>
                  <c:pt idx="52">
                    <c:v>3.1819805153394588E-2</c:v>
                  </c:pt>
                  <c:pt idx="53">
                    <c:v>3.0971277015971455E-2</c:v>
                  </c:pt>
                  <c:pt idx="54">
                    <c:v>1.8950461735799271E-2</c:v>
                  </c:pt>
                  <c:pt idx="55">
                    <c:v>9.6166522241372433E-3</c:v>
                  </c:pt>
                  <c:pt idx="56">
                    <c:v>3.9597979746447326E-2</c:v>
                  </c:pt>
                  <c:pt idx="57">
                    <c:v>6.0811183182043295E-2</c:v>
                  </c:pt>
                  <c:pt idx="58">
                    <c:v>1.2303657992646141E-2</c:v>
                  </c:pt>
                  <c:pt idx="59">
                    <c:v>5.8548441482246597E-2</c:v>
                  </c:pt>
                  <c:pt idx="60">
                    <c:v>6.0033365722737396E-2</c:v>
                  </c:pt>
                  <c:pt idx="61">
                    <c:v>3.6840263299819938E-2</c:v>
                  </c:pt>
                  <c:pt idx="62">
                    <c:v>3.5355339059327882E-2</c:v>
                  </c:pt>
                  <c:pt idx="63">
                    <c:v>3.7759502115361561E-2</c:v>
                  </c:pt>
                  <c:pt idx="64">
                    <c:v>0.13463313113791889</c:v>
                  </c:pt>
                  <c:pt idx="65">
                    <c:v>8.8176215613961717E-2</c:v>
                  </c:pt>
                  <c:pt idx="66">
                    <c:v>0.10705596667164249</c:v>
                  </c:pt>
                  <c:pt idx="67">
                    <c:v>5.8619152160365083E-2</c:v>
                  </c:pt>
                  <c:pt idx="68">
                    <c:v>8.1175858480216134E-2</c:v>
                  </c:pt>
                  <c:pt idx="69">
                    <c:v>1.2374368670764632E-2</c:v>
                  </c:pt>
                  <c:pt idx="70">
                    <c:v>0.15966471119192305</c:v>
                  </c:pt>
                  <c:pt idx="71">
                    <c:v>1.6617009357884079E-2</c:v>
                  </c:pt>
                  <c:pt idx="72">
                    <c:v>7.6226111011910541E-2</c:v>
                  </c:pt>
                  <c:pt idx="73">
                    <c:v>6.6680169465890532E-2</c:v>
                  </c:pt>
                  <c:pt idx="74">
                    <c:v>6.2861792847483278E-2</c:v>
                  </c:pt>
                  <c:pt idx="75">
                    <c:v>0.11476343058657675</c:v>
                  </c:pt>
                  <c:pt idx="76">
                    <c:v>0.1154705373677629</c:v>
                  </c:pt>
                  <c:pt idx="77">
                    <c:v>7.4953318805773952E-2</c:v>
                  </c:pt>
                  <c:pt idx="78">
                    <c:v>6.7033722856484235E-2</c:v>
                  </c:pt>
                  <c:pt idx="79">
                    <c:v>0.11476343058657675</c:v>
                  </c:pt>
                  <c:pt idx="80">
                    <c:v>0.21015213536864172</c:v>
                  </c:pt>
                  <c:pt idx="81">
                    <c:v>0.16242242763854978</c:v>
                  </c:pt>
                  <c:pt idx="82">
                    <c:v>0.25908392462675173</c:v>
                  </c:pt>
                  <c:pt idx="83">
                    <c:v>0.21085924214982815</c:v>
                  </c:pt>
                  <c:pt idx="84">
                    <c:v>2.4960869375884733E-2</c:v>
                  </c:pt>
                  <c:pt idx="85">
                    <c:v>2.1496046148071189E-2</c:v>
                  </c:pt>
                  <c:pt idx="86">
                    <c:v>7.4034079990231066E-2</c:v>
                  </c:pt>
                  <c:pt idx="87">
                    <c:v>0.21715249250238908</c:v>
                  </c:pt>
                  <c:pt idx="88">
                    <c:v>6.8589357775096033E-2</c:v>
                  </c:pt>
                  <c:pt idx="89">
                    <c:v>0.12176378772032358</c:v>
                  </c:pt>
                  <c:pt idx="90">
                    <c:v>7.4741186771417223E-2</c:v>
                  </c:pt>
                  <c:pt idx="91">
                    <c:v>7.4034079990231066E-2</c:v>
                  </c:pt>
                  <c:pt idx="92">
                    <c:v>1.9233304448274487E-2</c:v>
                  </c:pt>
                  <c:pt idx="93">
                    <c:v>6.7882250993908627E-2</c:v>
                  </c:pt>
                  <c:pt idx="94">
                    <c:v>0.12805703807288299</c:v>
                  </c:pt>
                  <c:pt idx="95">
                    <c:v>1.5273506473630257E-2</c:v>
                  </c:pt>
                  <c:pt idx="96">
                    <c:v>0.12742064196981659</c:v>
                  </c:pt>
                  <c:pt idx="97">
                    <c:v>0.22415284963613513</c:v>
                  </c:pt>
                  <c:pt idx="98">
                    <c:v>3.1254119728445412E-2</c:v>
                  </c:pt>
                  <c:pt idx="99">
                    <c:v>2.7647875144393631E-2</c:v>
                  </c:pt>
                  <c:pt idx="100">
                    <c:v>1.7889801564019408E-2</c:v>
                  </c:pt>
                  <c:pt idx="101">
                    <c:v>7.5165450840129419E-2</c:v>
                  </c:pt>
                  <c:pt idx="102">
                    <c:v>0.26488220023248044</c:v>
                  </c:pt>
                  <c:pt idx="103">
                    <c:v>2.0788939366885036E-2</c:v>
                  </c:pt>
                  <c:pt idx="104">
                    <c:v>1.866761902332531E-2</c:v>
                  </c:pt>
                  <c:pt idx="105">
                    <c:v>1.9798989873223663E-2</c:v>
                  </c:pt>
                  <c:pt idx="106">
                    <c:v>6.1730421997586181E-2</c:v>
                  </c:pt>
                  <c:pt idx="107">
                    <c:v>8.1458701192690094E-2</c:v>
                  </c:pt>
                  <c:pt idx="108">
                    <c:v>0.12989551570396751</c:v>
                  </c:pt>
                  <c:pt idx="109">
                    <c:v>8.5206367132978855E-2</c:v>
                  </c:pt>
                  <c:pt idx="110">
                    <c:v>7.0003571337480903E-3</c:v>
                  </c:pt>
                  <c:pt idx="111">
                    <c:v>1.4142135623723114E-3</c:v>
                  </c:pt>
                  <c:pt idx="112">
                    <c:v>3.88908729652574E-3</c:v>
                  </c:pt>
                  <c:pt idx="113">
                    <c:v>7.1417784899838145E-3</c:v>
                  </c:pt>
                  <c:pt idx="114">
                    <c:v>0.13491597385039411</c:v>
                  </c:pt>
                  <c:pt idx="115">
                    <c:v>8.8883322395149122E-2</c:v>
                  </c:pt>
                  <c:pt idx="116">
                    <c:v>4.0234375849514989E-2</c:v>
                  </c:pt>
                  <c:pt idx="117">
                    <c:v>5.6285699782448635E-2</c:v>
                  </c:pt>
                  <c:pt idx="118">
                    <c:v>3.917371567773513E-2</c:v>
                  </c:pt>
                  <c:pt idx="119">
                    <c:v>4.0234375849514989E-2</c:v>
                  </c:pt>
                  <c:pt idx="120">
                    <c:v>0.13534023791910504</c:v>
                  </c:pt>
                  <c:pt idx="121">
                    <c:v>6.0811183182039527E-3</c:v>
                  </c:pt>
                  <c:pt idx="122">
                    <c:v>6.7882250993901083E-3</c:v>
                  </c:pt>
                  <c:pt idx="123">
                    <c:v>8.7964083579607499E-2</c:v>
                  </c:pt>
                  <c:pt idx="124">
                    <c:v>0.10359114344382896</c:v>
                  </c:pt>
                  <c:pt idx="125">
                    <c:v>1.0677312395917104E-2</c:v>
                  </c:pt>
                  <c:pt idx="126">
                    <c:v>8.3014336111300643E-2</c:v>
                  </c:pt>
                  <c:pt idx="127">
                    <c:v>0.10712667734976099</c:v>
                  </c:pt>
                  <c:pt idx="128">
                    <c:v>3.358757210636186E-2</c:v>
                  </c:pt>
                  <c:pt idx="129">
                    <c:v>1.3859292911255433E-2</c:v>
                  </c:pt>
                  <c:pt idx="130">
                    <c:v>1.3859292911255433E-2</c:v>
                  </c:pt>
                  <c:pt idx="131">
                    <c:v>3.7123106012293898E-2</c:v>
                  </c:pt>
                  <c:pt idx="132">
                    <c:v>1.2445079348883122E-2</c:v>
                  </c:pt>
                  <c:pt idx="133">
                    <c:v>8.8105504935844486E-2</c:v>
                  </c:pt>
                  <c:pt idx="134">
                    <c:v>6.7175144212716191E-3</c:v>
                  </c:pt>
                  <c:pt idx="135">
                    <c:v>5.9679812332143693E-2</c:v>
                  </c:pt>
                  <c:pt idx="136">
                    <c:v>7.0003571337455784E-3</c:v>
                  </c:pt>
                  <c:pt idx="137">
                    <c:v>5.4447222151362877E-2</c:v>
                  </c:pt>
                  <c:pt idx="138">
                    <c:v>0.1495530842209542</c:v>
                  </c:pt>
                  <c:pt idx="139">
                    <c:v>0.95176572747709309</c:v>
                  </c:pt>
                  <c:pt idx="140">
                    <c:v>0.80588959851830777</c:v>
                  </c:pt>
                  <c:pt idx="141">
                    <c:v>5.9184837585314259E-2</c:v>
                  </c:pt>
                  <c:pt idx="142">
                    <c:v>0.10352043276571046</c:v>
                  </c:pt>
                  <c:pt idx="143">
                    <c:v>0.60224284553658036</c:v>
                  </c:pt>
                  <c:pt idx="144">
                    <c:v>0.558048671712424</c:v>
                  </c:pt>
                  <c:pt idx="145">
                    <c:v>0.75038171619516492</c:v>
                  </c:pt>
                  <c:pt idx="146">
                    <c:v>0.51442018331321393</c:v>
                  </c:pt>
                  <c:pt idx="147">
                    <c:v>0.32350135239284394</c:v>
                  </c:pt>
                  <c:pt idx="148">
                    <c:v>0.51519800077251987</c:v>
                  </c:pt>
                  <c:pt idx="149">
                    <c:v>0.47496362492300365</c:v>
                  </c:pt>
                  <c:pt idx="150">
                    <c:v>0.54496719626047196</c:v>
                  </c:pt>
                  <c:pt idx="151">
                    <c:v>0.28581256095560337</c:v>
                  </c:pt>
                  <c:pt idx="152">
                    <c:v>0.1373201369064278</c:v>
                  </c:pt>
                  <c:pt idx="153">
                    <c:v>9.3974491219690454E-2</c:v>
                  </c:pt>
                  <c:pt idx="154">
                    <c:v>6.7457986925196431E-2</c:v>
                  </c:pt>
                  <c:pt idx="155">
                    <c:v>0.94886658967422866</c:v>
                  </c:pt>
                  <c:pt idx="156">
                    <c:v>0.80822305089622304</c:v>
                  </c:pt>
                  <c:pt idx="157">
                    <c:v>0.39979817408287549</c:v>
                  </c:pt>
                  <c:pt idx="158">
                    <c:v>0.23454731931957759</c:v>
                  </c:pt>
                </c:numCache>
              </c:numRef>
            </c:plus>
            <c:minus>
              <c:numRef>
                <c:f>'[4]Raw Data Turbidity_1'!$CG$5:$CG$163</c:f>
                <c:numCache>
                  <c:formatCode>General</c:formatCode>
                  <c:ptCount val="159"/>
                  <c:pt idx="0">
                    <c:v>4.5961940777118956E-3</c:v>
                  </c:pt>
                  <c:pt idx="1">
                    <c:v>5.2325901807795611E-3</c:v>
                  </c:pt>
                  <c:pt idx="2">
                    <c:v>0.13618876605652944</c:v>
                  </c:pt>
                  <c:pt idx="3">
                    <c:v>0.14856313472729338</c:v>
                  </c:pt>
                  <c:pt idx="4">
                    <c:v>0.10302545801887977</c:v>
                  </c:pt>
                  <c:pt idx="5">
                    <c:v>5.9043416229077279E-2</c:v>
                  </c:pt>
                  <c:pt idx="6">
                    <c:v>1.3505739520661728E-2</c:v>
                  </c:pt>
                  <c:pt idx="7">
                    <c:v>1.2869343417594062E-2</c:v>
                  </c:pt>
                  <c:pt idx="8">
                    <c:v>3.4648232278141726E-2</c:v>
                  </c:pt>
                  <c:pt idx="9">
                    <c:v>8.244865068635146E-2</c:v>
                  </c:pt>
                  <c:pt idx="10">
                    <c:v>0.15556349186104046</c:v>
                  </c:pt>
                  <c:pt idx="11">
                    <c:v>6.0881893860161788E-2</c:v>
                  </c:pt>
                  <c:pt idx="12">
                    <c:v>3.4789653634378699E-2</c:v>
                  </c:pt>
                  <c:pt idx="13">
                    <c:v>3.4789653634378699E-2</c:v>
                  </c:pt>
                  <c:pt idx="14">
                    <c:v>5.9679812332143693E-2</c:v>
                  </c:pt>
                  <c:pt idx="15">
                    <c:v>3.9880822458921286E-2</c:v>
                  </c:pt>
                  <c:pt idx="16">
                    <c:v>5.7275649276102474E-3</c:v>
                  </c:pt>
                  <c:pt idx="17">
                    <c:v>8.4711392386148165E-2</c:v>
                  </c:pt>
                  <c:pt idx="18">
                    <c:v>9.2630988335435371E-3</c:v>
                  </c:pt>
                  <c:pt idx="19">
                    <c:v>3.9244426355853616E-2</c:v>
                  </c:pt>
                  <c:pt idx="20">
                    <c:v>8.902474375138611E-2</c:v>
                  </c:pt>
                  <c:pt idx="21">
                    <c:v>7.77817459305148E-3</c:v>
                  </c:pt>
                  <c:pt idx="22">
                    <c:v>3.7123106012293898E-2</c:v>
                  </c:pt>
                  <c:pt idx="23">
                    <c:v>1.0323759005323398E-2</c:v>
                  </c:pt>
                  <c:pt idx="24">
                    <c:v>0.10719738802787948</c:v>
                  </c:pt>
                  <c:pt idx="25">
                    <c:v>7.9973776952198039E-2</c:v>
                  </c:pt>
                  <c:pt idx="26">
                    <c:v>3.5001785668734173E-2</c:v>
                  </c:pt>
                  <c:pt idx="27">
                    <c:v>1.7324116139070235E-2</c:v>
                  </c:pt>
                  <c:pt idx="28">
                    <c:v>6.5195245225399726E-2</c:v>
                  </c:pt>
                  <c:pt idx="29">
                    <c:v>1.5414927829867236E-2</c:v>
                  </c:pt>
                  <c:pt idx="30">
                    <c:v>7.5165450840129419E-2</c:v>
                  </c:pt>
                  <c:pt idx="31">
                    <c:v>6.7245854890839701E-2</c:v>
                  </c:pt>
                  <c:pt idx="32">
                    <c:v>2.7011479041327221E-2</c:v>
                  </c:pt>
                  <c:pt idx="33">
                    <c:v>6.4417427766093827E-2</c:v>
                  </c:pt>
                  <c:pt idx="34">
                    <c:v>3.1961226509632824E-2</c:v>
                  </c:pt>
                  <c:pt idx="35">
                    <c:v>0.11349063838044016</c:v>
                  </c:pt>
                  <c:pt idx="36">
                    <c:v>2.0293964620054349E-2</c:v>
                  </c:pt>
                  <c:pt idx="37">
                    <c:v>0.2119906129997266</c:v>
                  </c:pt>
                  <c:pt idx="38">
                    <c:v>0.16249313831666784</c:v>
                  </c:pt>
                  <c:pt idx="39">
                    <c:v>6.8589357775094784E-2</c:v>
                  </c:pt>
                  <c:pt idx="40">
                    <c:v>0.2157382789400161</c:v>
                  </c:pt>
                  <c:pt idx="41">
                    <c:v>7.3044130496569701E-2</c:v>
                  </c:pt>
                  <c:pt idx="42">
                    <c:v>2.3122391744800228E-2</c:v>
                  </c:pt>
                  <c:pt idx="43">
                    <c:v>0.11688475093013646</c:v>
                  </c:pt>
                  <c:pt idx="44">
                    <c:v>2.5243712088359949E-2</c:v>
                  </c:pt>
                  <c:pt idx="45">
                    <c:v>6.9084332521925459E-2</c:v>
                  </c:pt>
                  <c:pt idx="46">
                    <c:v>0.16249313831666784</c:v>
                  </c:pt>
                  <c:pt idx="47">
                    <c:v>2.8001428534987337E-2</c:v>
                  </c:pt>
                  <c:pt idx="48">
                    <c:v>7.1205652865485178E-2</c:v>
                  </c:pt>
                  <c:pt idx="49">
                    <c:v>2.5314422766478439E-2</c:v>
                  </c:pt>
                  <c:pt idx="50">
                    <c:v>2.6092240225784342E-2</c:v>
                  </c:pt>
                  <c:pt idx="51">
                    <c:v>2.899137802864871E-2</c:v>
                  </c:pt>
                  <c:pt idx="52">
                    <c:v>3.1819805153394588E-2</c:v>
                  </c:pt>
                  <c:pt idx="53">
                    <c:v>3.0971277015971455E-2</c:v>
                  </c:pt>
                  <c:pt idx="54">
                    <c:v>1.8950461735799271E-2</c:v>
                  </c:pt>
                  <c:pt idx="55">
                    <c:v>9.6166522241372433E-3</c:v>
                  </c:pt>
                  <c:pt idx="56">
                    <c:v>3.9597979746447326E-2</c:v>
                  </c:pt>
                  <c:pt idx="57">
                    <c:v>6.0811183182043295E-2</c:v>
                  </c:pt>
                  <c:pt idx="58">
                    <c:v>1.2303657992646141E-2</c:v>
                  </c:pt>
                  <c:pt idx="59">
                    <c:v>5.8548441482246597E-2</c:v>
                  </c:pt>
                  <c:pt idx="60">
                    <c:v>6.0033365722737396E-2</c:v>
                  </c:pt>
                  <c:pt idx="61">
                    <c:v>3.6840263299819938E-2</c:v>
                  </c:pt>
                  <c:pt idx="62">
                    <c:v>3.5355339059327882E-2</c:v>
                  </c:pt>
                  <c:pt idx="63">
                    <c:v>3.7759502115361561E-2</c:v>
                  </c:pt>
                  <c:pt idx="64">
                    <c:v>0.13463313113791889</c:v>
                  </c:pt>
                  <c:pt idx="65">
                    <c:v>8.8176215613961717E-2</c:v>
                  </c:pt>
                  <c:pt idx="66">
                    <c:v>0.10705596667164249</c:v>
                  </c:pt>
                  <c:pt idx="67">
                    <c:v>5.8619152160365083E-2</c:v>
                  </c:pt>
                  <c:pt idx="68">
                    <c:v>8.1175858480216134E-2</c:v>
                  </c:pt>
                  <c:pt idx="69">
                    <c:v>1.2374368670764632E-2</c:v>
                  </c:pt>
                  <c:pt idx="70">
                    <c:v>0.15966471119192305</c:v>
                  </c:pt>
                  <c:pt idx="71">
                    <c:v>1.6617009357884079E-2</c:v>
                  </c:pt>
                  <c:pt idx="72">
                    <c:v>7.6226111011910541E-2</c:v>
                  </c:pt>
                  <c:pt idx="73">
                    <c:v>6.6680169465890532E-2</c:v>
                  </c:pt>
                  <c:pt idx="74">
                    <c:v>6.2861792847483278E-2</c:v>
                  </c:pt>
                  <c:pt idx="75">
                    <c:v>0.11476343058657675</c:v>
                  </c:pt>
                  <c:pt idx="76">
                    <c:v>0.1154705373677629</c:v>
                  </c:pt>
                  <c:pt idx="77">
                    <c:v>7.4953318805773952E-2</c:v>
                  </c:pt>
                  <c:pt idx="78">
                    <c:v>6.7033722856484235E-2</c:v>
                  </c:pt>
                  <c:pt idx="79">
                    <c:v>0.11476343058657675</c:v>
                  </c:pt>
                  <c:pt idx="80">
                    <c:v>0.21015213536864172</c:v>
                  </c:pt>
                  <c:pt idx="81">
                    <c:v>0.16242242763854978</c:v>
                  </c:pt>
                  <c:pt idx="82">
                    <c:v>0.25908392462675173</c:v>
                  </c:pt>
                  <c:pt idx="83">
                    <c:v>0.21085924214982815</c:v>
                  </c:pt>
                  <c:pt idx="84">
                    <c:v>2.4960869375884733E-2</c:v>
                  </c:pt>
                  <c:pt idx="85">
                    <c:v>2.1496046148071189E-2</c:v>
                  </c:pt>
                  <c:pt idx="86">
                    <c:v>7.4034079990231066E-2</c:v>
                  </c:pt>
                  <c:pt idx="87">
                    <c:v>0.21715249250238908</c:v>
                  </c:pt>
                  <c:pt idx="88">
                    <c:v>6.8589357775096033E-2</c:v>
                  </c:pt>
                  <c:pt idx="89">
                    <c:v>0.12176378772032358</c:v>
                  </c:pt>
                  <c:pt idx="90">
                    <c:v>7.4741186771417223E-2</c:v>
                  </c:pt>
                  <c:pt idx="91">
                    <c:v>7.4034079990231066E-2</c:v>
                  </c:pt>
                  <c:pt idx="92">
                    <c:v>1.9233304448274487E-2</c:v>
                  </c:pt>
                  <c:pt idx="93">
                    <c:v>6.7882250993908627E-2</c:v>
                  </c:pt>
                  <c:pt idx="94">
                    <c:v>0.12805703807288299</c:v>
                  </c:pt>
                  <c:pt idx="95">
                    <c:v>1.5273506473630257E-2</c:v>
                  </c:pt>
                  <c:pt idx="96">
                    <c:v>0.12742064196981659</c:v>
                  </c:pt>
                  <c:pt idx="97">
                    <c:v>0.22415284963613513</c:v>
                  </c:pt>
                  <c:pt idx="98">
                    <c:v>3.1254119728445412E-2</c:v>
                  </c:pt>
                  <c:pt idx="99">
                    <c:v>2.7647875144393631E-2</c:v>
                  </c:pt>
                  <c:pt idx="100">
                    <c:v>1.7889801564019408E-2</c:v>
                  </c:pt>
                  <c:pt idx="101">
                    <c:v>7.5165450840129419E-2</c:v>
                  </c:pt>
                  <c:pt idx="102">
                    <c:v>0.26488220023248044</c:v>
                  </c:pt>
                  <c:pt idx="103">
                    <c:v>2.0788939366885036E-2</c:v>
                  </c:pt>
                  <c:pt idx="104">
                    <c:v>1.866761902332531E-2</c:v>
                  </c:pt>
                  <c:pt idx="105">
                    <c:v>1.9798989873223663E-2</c:v>
                  </c:pt>
                  <c:pt idx="106">
                    <c:v>6.1730421997586181E-2</c:v>
                  </c:pt>
                  <c:pt idx="107">
                    <c:v>8.1458701192690094E-2</c:v>
                  </c:pt>
                  <c:pt idx="108">
                    <c:v>0.12989551570396751</c:v>
                  </c:pt>
                  <c:pt idx="109">
                    <c:v>8.5206367132978855E-2</c:v>
                  </c:pt>
                  <c:pt idx="110">
                    <c:v>7.0003571337480903E-3</c:v>
                  </c:pt>
                  <c:pt idx="111">
                    <c:v>1.4142135623723114E-3</c:v>
                  </c:pt>
                  <c:pt idx="112">
                    <c:v>3.88908729652574E-3</c:v>
                  </c:pt>
                  <c:pt idx="113">
                    <c:v>7.1417784899838145E-3</c:v>
                  </c:pt>
                  <c:pt idx="114">
                    <c:v>0.13491597385039411</c:v>
                  </c:pt>
                  <c:pt idx="115">
                    <c:v>8.8883322395149122E-2</c:v>
                  </c:pt>
                  <c:pt idx="116">
                    <c:v>4.0234375849514989E-2</c:v>
                  </c:pt>
                  <c:pt idx="117">
                    <c:v>5.6285699782448635E-2</c:v>
                  </c:pt>
                  <c:pt idx="118">
                    <c:v>3.917371567773513E-2</c:v>
                  </c:pt>
                  <c:pt idx="119">
                    <c:v>4.0234375849514989E-2</c:v>
                  </c:pt>
                  <c:pt idx="120">
                    <c:v>0.13534023791910504</c:v>
                  </c:pt>
                  <c:pt idx="121">
                    <c:v>6.0811183182039527E-3</c:v>
                  </c:pt>
                  <c:pt idx="122">
                    <c:v>6.7882250993901083E-3</c:v>
                  </c:pt>
                  <c:pt idx="123">
                    <c:v>8.7964083579607499E-2</c:v>
                  </c:pt>
                  <c:pt idx="124">
                    <c:v>0.10359114344382896</c:v>
                  </c:pt>
                  <c:pt idx="125">
                    <c:v>1.0677312395917104E-2</c:v>
                  </c:pt>
                  <c:pt idx="126">
                    <c:v>8.3014336111300643E-2</c:v>
                  </c:pt>
                  <c:pt idx="127">
                    <c:v>0.10712667734976099</c:v>
                  </c:pt>
                  <c:pt idx="128">
                    <c:v>3.358757210636186E-2</c:v>
                  </c:pt>
                  <c:pt idx="129">
                    <c:v>1.3859292911255433E-2</c:v>
                  </c:pt>
                  <c:pt idx="130">
                    <c:v>1.3859292911255433E-2</c:v>
                  </c:pt>
                  <c:pt idx="131">
                    <c:v>3.7123106012293898E-2</c:v>
                  </c:pt>
                  <c:pt idx="132">
                    <c:v>1.2445079348883122E-2</c:v>
                  </c:pt>
                  <c:pt idx="133">
                    <c:v>8.8105504935844486E-2</c:v>
                  </c:pt>
                  <c:pt idx="134">
                    <c:v>6.7175144212716191E-3</c:v>
                  </c:pt>
                  <c:pt idx="135">
                    <c:v>5.9679812332143693E-2</c:v>
                  </c:pt>
                  <c:pt idx="136">
                    <c:v>7.0003571337455784E-3</c:v>
                  </c:pt>
                  <c:pt idx="137">
                    <c:v>5.4447222151362877E-2</c:v>
                  </c:pt>
                  <c:pt idx="138">
                    <c:v>0.1495530842209542</c:v>
                  </c:pt>
                  <c:pt idx="139">
                    <c:v>0.95176572747709309</c:v>
                  </c:pt>
                  <c:pt idx="140">
                    <c:v>0.80588959851830777</c:v>
                  </c:pt>
                  <c:pt idx="141">
                    <c:v>5.9184837585314259E-2</c:v>
                  </c:pt>
                  <c:pt idx="142">
                    <c:v>0.10352043276571046</c:v>
                  </c:pt>
                  <c:pt idx="143">
                    <c:v>0.60224284553658036</c:v>
                  </c:pt>
                  <c:pt idx="144">
                    <c:v>0.558048671712424</c:v>
                  </c:pt>
                  <c:pt idx="145">
                    <c:v>0.75038171619516492</c:v>
                  </c:pt>
                  <c:pt idx="146">
                    <c:v>0.51442018331321393</c:v>
                  </c:pt>
                  <c:pt idx="147">
                    <c:v>0.32350135239284394</c:v>
                  </c:pt>
                  <c:pt idx="148">
                    <c:v>0.51519800077251987</c:v>
                  </c:pt>
                  <c:pt idx="149">
                    <c:v>0.47496362492300365</c:v>
                  </c:pt>
                  <c:pt idx="150">
                    <c:v>0.54496719626047196</c:v>
                  </c:pt>
                  <c:pt idx="151">
                    <c:v>0.28581256095560337</c:v>
                  </c:pt>
                  <c:pt idx="152">
                    <c:v>0.1373201369064278</c:v>
                  </c:pt>
                  <c:pt idx="153">
                    <c:v>9.3974491219690454E-2</c:v>
                  </c:pt>
                  <c:pt idx="154">
                    <c:v>6.7457986925196431E-2</c:v>
                  </c:pt>
                  <c:pt idx="155">
                    <c:v>0.94886658967422866</c:v>
                  </c:pt>
                  <c:pt idx="156">
                    <c:v>0.80822305089622304</c:v>
                  </c:pt>
                  <c:pt idx="157">
                    <c:v>0.39979817408287549</c:v>
                  </c:pt>
                  <c:pt idx="158">
                    <c:v>0.23454731931957759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Turbidity_1'!$CC$5:$CC$163</c:f>
              <c:numCache>
                <c:formatCode>General</c:formatCode>
                <c:ptCount val="159"/>
                <c:pt idx="0">
                  <c:v>0.89275160355653949</c:v>
                </c:pt>
                <c:pt idx="1">
                  <c:v>0.89418676074830905</c:v>
                </c:pt>
                <c:pt idx="2">
                  <c:v>0.89579620371967361</c:v>
                </c:pt>
                <c:pt idx="3">
                  <c:v>0.89707308195590407</c:v>
                </c:pt>
                <c:pt idx="4">
                  <c:v>0.8981168990222026</c:v>
                </c:pt>
                <c:pt idx="5">
                  <c:v>0.8991808254112118</c:v>
                </c:pt>
                <c:pt idx="6">
                  <c:v>0.90027125037323941</c:v>
                </c:pt>
                <c:pt idx="7">
                  <c:v>0.90112003529126783</c:v>
                </c:pt>
                <c:pt idx="8">
                  <c:v>0.90204405610910887</c:v>
                </c:pt>
                <c:pt idx="9">
                  <c:v>0.9030154075226029</c:v>
                </c:pt>
                <c:pt idx="10">
                  <c:v>0.90397039172687532</c:v>
                </c:pt>
                <c:pt idx="11">
                  <c:v>0.90495273964196876</c:v>
                </c:pt>
                <c:pt idx="12">
                  <c:v>0.90587265537482131</c:v>
                </c:pt>
                <c:pt idx="13">
                  <c:v>0.9067834917944847</c:v>
                </c:pt>
                <c:pt idx="14">
                  <c:v>0.90768210131892646</c:v>
                </c:pt>
                <c:pt idx="15">
                  <c:v>0.90859935242390666</c:v>
                </c:pt>
                <c:pt idx="16">
                  <c:v>0.90957752379240331</c:v>
                </c:pt>
                <c:pt idx="17">
                  <c:v>0.91045702209186063</c:v>
                </c:pt>
                <c:pt idx="18">
                  <c:v>0.91144843674015963</c:v>
                </c:pt>
                <c:pt idx="19">
                  <c:v>0.91236887172647618</c:v>
                </c:pt>
                <c:pt idx="20">
                  <c:v>0.91334868455265739</c:v>
                </c:pt>
                <c:pt idx="21">
                  <c:v>0.91425380815418955</c:v>
                </c:pt>
                <c:pt idx="22">
                  <c:v>0.91526908542235352</c:v>
                </c:pt>
                <c:pt idx="23">
                  <c:v>0.91624655219217332</c:v>
                </c:pt>
                <c:pt idx="24">
                  <c:v>0.9171643801971735</c:v>
                </c:pt>
                <c:pt idx="25">
                  <c:v>0.91806206397469059</c:v>
                </c:pt>
                <c:pt idx="26">
                  <c:v>0.91896833392253252</c:v>
                </c:pt>
                <c:pt idx="27">
                  <c:v>0.91990185200998287</c:v>
                </c:pt>
                <c:pt idx="28">
                  <c:v>0.92071940456097445</c:v>
                </c:pt>
                <c:pt idx="29">
                  <c:v>0.92174581209913509</c:v>
                </c:pt>
                <c:pt idx="30">
                  <c:v>0.92255927102303192</c:v>
                </c:pt>
                <c:pt idx="31">
                  <c:v>0.92346260450582351</c:v>
                </c:pt>
                <c:pt idx="32">
                  <c:v>0.92436917909737715</c:v>
                </c:pt>
                <c:pt idx="33">
                  <c:v>0.92534708643074182</c:v>
                </c:pt>
                <c:pt idx="34">
                  <c:v>0.92629087323916848</c:v>
                </c:pt>
                <c:pt idx="35">
                  <c:v>0.92718014814044292</c:v>
                </c:pt>
                <c:pt idx="36">
                  <c:v>0.92820586339947164</c:v>
                </c:pt>
                <c:pt idx="37">
                  <c:v>0.92911572407275966</c:v>
                </c:pt>
                <c:pt idx="38">
                  <c:v>0.93010383999038293</c:v>
                </c:pt>
                <c:pt idx="39">
                  <c:v>0.93100387320749611</c:v>
                </c:pt>
                <c:pt idx="40">
                  <c:v>0.93191571529703499</c:v>
                </c:pt>
                <c:pt idx="41">
                  <c:v>0.93287647336513779</c:v>
                </c:pt>
                <c:pt idx="42">
                  <c:v>0.93377728957839257</c:v>
                </c:pt>
                <c:pt idx="43">
                  <c:v>0.93471639348488988</c:v>
                </c:pt>
                <c:pt idx="44">
                  <c:v>0.93557120440329955</c:v>
                </c:pt>
                <c:pt idx="45">
                  <c:v>0.93647611369475603</c:v>
                </c:pt>
                <c:pt idx="46">
                  <c:v>0.93731545950703765</c:v>
                </c:pt>
                <c:pt idx="47">
                  <c:v>0.93823424609858164</c:v>
                </c:pt>
                <c:pt idx="48">
                  <c:v>0.93918063639822869</c:v>
                </c:pt>
                <c:pt idx="49">
                  <c:v>0.94009784051364131</c:v>
                </c:pt>
                <c:pt idx="50">
                  <c:v>0.94110664025989377</c:v>
                </c:pt>
                <c:pt idx="51">
                  <c:v>0.94203369480756582</c:v>
                </c:pt>
                <c:pt idx="52">
                  <c:v>0.94301438866143017</c:v>
                </c:pt>
                <c:pt idx="53">
                  <c:v>0.94392179882523153</c:v>
                </c:pt>
                <c:pt idx="54">
                  <c:v>0.94488737074138673</c:v>
                </c:pt>
                <c:pt idx="55">
                  <c:v>0.94572714164384974</c:v>
                </c:pt>
                <c:pt idx="56">
                  <c:v>0.94667989104527916</c:v>
                </c:pt>
                <c:pt idx="57">
                  <c:v>0.94760627169675271</c:v>
                </c:pt>
                <c:pt idx="58">
                  <c:v>0.94855416385029045</c:v>
                </c:pt>
                <c:pt idx="59">
                  <c:v>0.94940479013072143</c:v>
                </c:pt>
                <c:pt idx="60">
                  <c:v>0.95042316118412962</c:v>
                </c:pt>
                <c:pt idx="61">
                  <c:v>0.9513602052837149</c:v>
                </c:pt>
                <c:pt idx="62">
                  <c:v>0.95227137319890098</c:v>
                </c:pt>
                <c:pt idx="63">
                  <c:v>0.95319466993023316</c:v>
                </c:pt>
                <c:pt idx="64">
                  <c:v>0.95416822230318976</c:v>
                </c:pt>
                <c:pt idx="65">
                  <c:v>0.95508461941364375</c:v>
                </c:pt>
                <c:pt idx="66">
                  <c:v>0.95598298856678954</c:v>
                </c:pt>
                <c:pt idx="67">
                  <c:v>0.95688155796962315</c:v>
                </c:pt>
                <c:pt idx="68">
                  <c:v>0.95779556567995283</c:v>
                </c:pt>
                <c:pt idx="69">
                  <c:v>0.95871465906094766</c:v>
                </c:pt>
                <c:pt idx="70">
                  <c:v>0.95964433350322997</c:v>
                </c:pt>
                <c:pt idx="71">
                  <c:v>0.96057827550526942</c:v>
                </c:pt>
                <c:pt idx="72">
                  <c:v>0.96144220478843112</c:v>
                </c:pt>
                <c:pt idx="73">
                  <c:v>0.96240503947182288</c:v>
                </c:pt>
                <c:pt idx="74">
                  <c:v>0.96340251316665304</c:v>
                </c:pt>
                <c:pt idx="75">
                  <c:v>0.964292082062431</c:v>
                </c:pt>
                <c:pt idx="76">
                  <c:v>0.96528452488365735</c:v>
                </c:pt>
                <c:pt idx="77">
                  <c:v>0.96619419553691333</c:v>
                </c:pt>
                <c:pt idx="78">
                  <c:v>0.96709019648372174</c:v>
                </c:pt>
                <c:pt idx="79">
                  <c:v>0.96801710667985796</c:v>
                </c:pt>
                <c:pt idx="80">
                  <c:v>0.96896739754348415</c:v>
                </c:pt>
                <c:pt idx="81">
                  <c:v>0.96984557704062246</c:v>
                </c:pt>
                <c:pt idx="82">
                  <c:v>0.97078125693344897</c:v>
                </c:pt>
                <c:pt idx="83">
                  <c:v>0.97155926424212868</c:v>
                </c:pt>
                <c:pt idx="84">
                  <c:v>0.97236355507828631</c:v>
                </c:pt>
                <c:pt idx="85">
                  <c:v>0.9732680852687241</c:v>
                </c:pt>
                <c:pt idx="86">
                  <c:v>0.97421446156496261</c:v>
                </c:pt>
                <c:pt idx="87">
                  <c:v>0.97514737092128256</c:v>
                </c:pt>
                <c:pt idx="88">
                  <c:v>0.97601454102028162</c:v>
                </c:pt>
                <c:pt idx="89">
                  <c:v>0.97693524626265182</c:v>
                </c:pt>
                <c:pt idx="90">
                  <c:v>0.97796176200926466</c:v>
                </c:pt>
                <c:pt idx="91">
                  <c:v>0.97898306793254597</c:v>
                </c:pt>
                <c:pt idx="92">
                  <c:v>0.9798634127080772</c:v>
                </c:pt>
                <c:pt idx="93">
                  <c:v>0.98079831977350351</c:v>
                </c:pt>
                <c:pt idx="94">
                  <c:v>0.98172114854728532</c:v>
                </c:pt>
                <c:pt idx="95">
                  <c:v>0.98262998305998595</c:v>
                </c:pt>
                <c:pt idx="96">
                  <c:v>0.98353687947962887</c:v>
                </c:pt>
                <c:pt idx="97">
                  <c:v>0.98438932016252689</c:v>
                </c:pt>
                <c:pt idx="98">
                  <c:v>0.98542322144069694</c:v>
                </c:pt>
                <c:pt idx="99">
                  <c:v>0.98634513046728922</c:v>
                </c:pt>
                <c:pt idx="100">
                  <c:v>0.98723725865925505</c:v>
                </c:pt>
                <c:pt idx="101">
                  <c:v>0.98822469729901941</c:v>
                </c:pt>
                <c:pt idx="102">
                  <c:v>0.98902987460904324</c:v>
                </c:pt>
                <c:pt idx="103">
                  <c:v>0.98987244473509706</c:v>
                </c:pt>
                <c:pt idx="104">
                  <c:v>0.99072321590325196</c:v>
                </c:pt>
                <c:pt idx="105">
                  <c:v>0.99166586524270739</c:v>
                </c:pt>
                <c:pt idx="106">
                  <c:v>0.99258293738716641</c:v>
                </c:pt>
                <c:pt idx="107">
                  <c:v>0.99349514526716098</c:v>
                </c:pt>
                <c:pt idx="108">
                  <c:v>0.99437758601453496</c:v>
                </c:pt>
                <c:pt idx="109">
                  <c:v>0.99530080587754721</c:v>
                </c:pt>
                <c:pt idx="110">
                  <c:v>0.99616684992886406</c:v>
                </c:pt>
                <c:pt idx="111">
                  <c:v>0.99707809229230437</c:v>
                </c:pt>
                <c:pt idx="112">
                  <c:v>0.99810316434862234</c:v>
                </c:pt>
                <c:pt idx="113">
                  <c:v>0.99907347006016178</c:v>
                </c:pt>
                <c:pt idx="114">
                  <c:v>0.99998631724916609</c:v>
                </c:pt>
                <c:pt idx="115">
                  <c:v>1.0010352726759568</c:v>
                </c:pt>
                <c:pt idx="116">
                  <c:v>1.0020522990330107</c:v>
                </c:pt>
                <c:pt idx="117">
                  <c:v>1.0029854704928152</c:v>
                </c:pt>
                <c:pt idx="118">
                  <c:v>1.0038628070867071</c:v>
                </c:pt>
                <c:pt idx="119">
                  <c:v>1.00479973189498</c:v>
                </c:pt>
                <c:pt idx="120">
                  <c:v>1.0057551942649943</c:v>
                </c:pt>
                <c:pt idx="121">
                  <c:v>1.0068085631567416</c:v>
                </c:pt>
                <c:pt idx="122">
                  <c:v>1.0077761584996503</c:v>
                </c:pt>
                <c:pt idx="123">
                  <c:v>1.0086436336452382</c:v>
                </c:pt>
                <c:pt idx="124">
                  <c:v>1.0096192148169774</c:v>
                </c:pt>
                <c:pt idx="125">
                  <c:v>1.0105529599107952</c:v>
                </c:pt>
                <c:pt idx="126">
                  <c:v>1.0114365219528003</c:v>
                </c:pt>
                <c:pt idx="127">
                  <c:v>1.0124643984927348</c:v>
                </c:pt>
                <c:pt idx="128">
                  <c:v>1.0133572423885524</c:v>
                </c:pt>
                <c:pt idx="129">
                  <c:v>1.014377001460391</c:v>
                </c:pt>
                <c:pt idx="130">
                  <c:v>1.0152638280997728</c:v>
                </c:pt>
                <c:pt idx="131">
                  <c:v>1.0162559421910173</c:v>
                </c:pt>
                <c:pt idx="132">
                  <c:v>1.0171387760469346</c:v>
                </c:pt>
                <c:pt idx="133">
                  <c:v>1.0180125852782882</c:v>
                </c:pt>
                <c:pt idx="134">
                  <c:v>1.0190352189118872</c:v>
                </c:pt>
                <c:pt idx="135">
                  <c:v>1.0199321478223897</c:v>
                </c:pt>
                <c:pt idx="136">
                  <c:v>1.0208360725567716</c:v>
                </c:pt>
                <c:pt idx="137">
                  <c:v>1.0217154107635731</c:v>
                </c:pt>
                <c:pt idx="138">
                  <c:v>1.0227272535731693</c:v>
                </c:pt>
                <c:pt idx="139">
                  <c:v>1.0237825864543204</c:v>
                </c:pt>
                <c:pt idx="140">
                  <c:v>1.0248316758860834</c:v>
                </c:pt>
                <c:pt idx="141">
                  <c:v>1.0258470467225413</c:v>
                </c:pt>
                <c:pt idx="142">
                  <c:v>1.026979596549654</c:v>
                </c:pt>
                <c:pt idx="143">
                  <c:v>1.0280479163452931</c:v>
                </c:pt>
                <c:pt idx="144">
                  <c:v>1.0292785428004474</c:v>
                </c:pt>
                <c:pt idx="145">
                  <c:v>1.0306776415722585</c:v>
                </c:pt>
                <c:pt idx="146">
                  <c:v>1.0320281326841383</c:v>
                </c:pt>
                <c:pt idx="147">
                  <c:v>1.0332749217596255</c:v>
                </c:pt>
                <c:pt idx="148">
                  <c:v>1.0348172439773853</c:v>
                </c:pt>
                <c:pt idx="149">
                  <c:v>1.0359182285013804</c:v>
                </c:pt>
                <c:pt idx="150">
                  <c:v>1.03726226074274</c:v>
                </c:pt>
                <c:pt idx="151">
                  <c:v>1.0385431631033559</c:v>
                </c:pt>
                <c:pt idx="152">
                  <c:v>1.0397881891666356</c:v>
                </c:pt>
                <c:pt idx="153">
                  <c:v>1.0409795258849541</c:v>
                </c:pt>
                <c:pt idx="154">
                  <c:v>1.0421537625089827</c:v>
                </c:pt>
                <c:pt idx="155">
                  <c:v>1.0435172410606901</c:v>
                </c:pt>
                <c:pt idx="156">
                  <c:v>1.0447831447450735</c:v>
                </c:pt>
                <c:pt idx="157">
                  <c:v>1.0455152573268585</c:v>
                </c:pt>
                <c:pt idx="158">
                  <c:v>1.0465401320461694</c:v>
                </c:pt>
              </c:numCache>
            </c:numRef>
          </c:xVal>
          <c:yVal>
            <c:numRef>
              <c:f>'[4]Raw Data Turbidity_1'!$CD$5:$CD$163</c:f>
              <c:numCache>
                <c:formatCode>General</c:formatCode>
                <c:ptCount val="159"/>
                <c:pt idx="0">
                  <c:v>1.1118500000000004</c:v>
                </c:pt>
                <c:pt idx="1">
                  <c:v>1.1123000000000003</c:v>
                </c:pt>
                <c:pt idx="2">
                  <c:v>1.0795000000000003</c:v>
                </c:pt>
                <c:pt idx="3">
                  <c:v>1.0119500000000006</c:v>
                </c:pt>
                <c:pt idx="4">
                  <c:v>0.97875000000000068</c:v>
                </c:pt>
                <c:pt idx="5">
                  <c:v>1.0821500000000004</c:v>
                </c:pt>
                <c:pt idx="6">
                  <c:v>1.1172500000000003</c:v>
                </c:pt>
                <c:pt idx="7">
                  <c:v>1.1177000000000001</c:v>
                </c:pt>
                <c:pt idx="8">
                  <c:v>1.1513</c:v>
                </c:pt>
                <c:pt idx="9">
                  <c:v>1.1215999999999999</c:v>
                </c:pt>
                <c:pt idx="10">
                  <c:v>1.0257000000000005</c:v>
                </c:pt>
                <c:pt idx="11">
                  <c:v>1.02705</c:v>
                </c:pt>
                <c:pt idx="12">
                  <c:v>1.1612999999999998</c:v>
                </c:pt>
                <c:pt idx="13">
                  <c:v>1.1612999999999998</c:v>
                </c:pt>
                <c:pt idx="14">
                  <c:v>1.0945</c:v>
                </c:pt>
                <c:pt idx="15">
                  <c:v>1.1658000000000008</c:v>
                </c:pt>
                <c:pt idx="16">
                  <c:v>1.1326499999999999</c:v>
                </c:pt>
                <c:pt idx="17">
                  <c:v>1.1299999999999999</c:v>
                </c:pt>
                <c:pt idx="18">
                  <c:v>1.1301499999999995</c:v>
                </c:pt>
                <c:pt idx="19">
                  <c:v>1.1008500000000003</c:v>
                </c:pt>
                <c:pt idx="20">
                  <c:v>1.1330499999999999</c:v>
                </c:pt>
                <c:pt idx="21">
                  <c:v>1.1341000000000001</c:v>
                </c:pt>
                <c:pt idx="22">
                  <c:v>1.1697499999999996</c:v>
                </c:pt>
                <c:pt idx="23">
                  <c:v>1.0726000000000004</c:v>
                </c:pt>
                <c:pt idx="24">
                  <c:v>1.0707000000000004</c:v>
                </c:pt>
                <c:pt idx="25">
                  <c:v>1.1394500000000001</c:v>
                </c:pt>
                <c:pt idx="26">
                  <c:v>1.1732500000000003</c:v>
                </c:pt>
                <c:pt idx="27">
                  <c:v>1.0745500000000003</c:v>
                </c:pt>
                <c:pt idx="28">
                  <c:v>1.1093000000000002</c:v>
                </c:pt>
                <c:pt idx="29">
                  <c:v>1.1405000000000003</c:v>
                </c:pt>
                <c:pt idx="30">
                  <c:v>1.1428500000000001</c:v>
                </c:pt>
                <c:pt idx="31">
                  <c:v>1.1088500000000003</c:v>
                </c:pt>
                <c:pt idx="32">
                  <c:v>1.0422000000000002</c:v>
                </c:pt>
                <c:pt idx="33">
                  <c:v>1.1108500000000001</c:v>
                </c:pt>
                <c:pt idx="34">
                  <c:v>1.0457000000000001</c:v>
                </c:pt>
                <c:pt idx="35">
                  <c:v>1.0761500000000002</c:v>
                </c:pt>
                <c:pt idx="36">
                  <c:v>1.1439500000000002</c:v>
                </c:pt>
                <c:pt idx="37">
                  <c:v>0.94179999999999975</c:v>
                </c:pt>
                <c:pt idx="38">
                  <c:v>1.0415000000000001</c:v>
                </c:pt>
                <c:pt idx="39">
                  <c:v>1.1098000000000008</c:v>
                </c:pt>
                <c:pt idx="40">
                  <c:v>1.0117500000000001</c:v>
                </c:pt>
                <c:pt idx="41">
                  <c:v>1.1443500000000002</c:v>
                </c:pt>
                <c:pt idx="42">
                  <c:v>1.1429499999999999</c:v>
                </c:pt>
                <c:pt idx="43">
                  <c:v>1.0756500000000004</c:v>
                </c:pt>
                <c:pt idx="44">
                  <c:v>1.1761500000000007</c:v>
                </c:pt>
                <c:pt idx="45">
                  <c:v>1.0408500000000007</c:v>
                </c:pt>
                <c:pt idx="46">
                  <c:v>1.0415000000000001</c:v>
                </c:pt>
                <c:pt idx="47">
                  <c:v>1.1761999999999997</c:v>
                </c:pt>
                <c:pt idx="48">
                  <c:v>1.0393500000000007</c:v>
                </c:pt>
                <c:pt idx="49">
                  <c:v>1.1384999999999996</c:v>
                </c:pt>
                <c:pt idx="50">
                  <c:v>1.1091500000000005</c:v>
                </c:pt>
                <c:pt idx="51">
                  <c:v>1.1102000000000007</c:v>
                </c:pt>
                <c:pt idx="52">
                  <c:v>1.1132</c:v>
                </c:pt>
                <c:pt idx="53">
                  <c:v>1.1842000000000006</c:v>
                </c:pt>
                <c:pt idx="54">
                  <c:v>0.94990000000000041</c:v>
                </c:pt>
                <c:pt idx="55">
                  <c:v>1.1524999999999999</c:v>
                </c:pt>
                <c:pt idx="56">
                  <c:v>1.1196999999999999</c:v>
                </c:pt>
                <c:pt idx="57">
                  <c:v>1.1193</c:v>
                </c:pt>
                <c:pt idx="58">
                  <c:v>1.1565000000000003</c:v>
                </c:pt>
                <c:pt idx="59">
                  <c:v>1.0552000000000001</c:v>
                </c:pt>
                <c:pt idx="60">
                  <c:v>1.1227500000000008</c:v>
                </c:pt>
                <c:pt idx="61">
                  <c:v>1.1236500000000005</c:v>
                </c:pt>
                <c:pt idx="62">
                  <c:v>1.1912000000000003</c:v>
                </c:pt>
                <c:pt idx="63">
                  <c:v>1.0595999999999997</c:v>
                </c:pt>
                <c:pt idx="64">
                  <c:v>1.1280999999999999</c:v>
                </c:pt>
                <c:pt idx="65">
                  <c:v>1.16195</c:v>
                </c:pt>
                <c:pt idx="66">
                  <c:v>1.0905000000000005</c:v>
                </c:pt>
                <c:pt idx="67">
                  <c:v>1.1247499999999997</c:v>
                </c:pt>
                <c:pt idx="68">
                  <c:v>1.0912999999999995</c:v>
                </c:pt>
                <c:pt idx="69">
                  <c:v>1.1574499999999999</c:v>
                </c:pt>
                <c:pt idx="70">
                  <c:v>1.0593000000000004</c:v>
                </c:pt>
                <c:pt idx="71">
                  <c:v>1.16045</c:v>
                </c:pt>
                <c:pt idx="72">
                  <c:v>1.1623000000000001</c:v>
                </c:pt>
                <c:pt idx="73">
                  <c:v>0.99354999999999993</c:v>
                </c:pt>
                <c:pt idx="74">
                  <c:v>1.12575</c:v>
                </c:pt>
                <c:pt idx="75">
                  <c:v>1.0949499999999999</c:v>
                </c:pt>
                <c:pt idx="76">
                  <c:v>1.0944500000000001</c:v>
                </c:pt>
                <c:pt idx="77">
                  <c:v>1.0956999999999999</c:v>
                </c:pt>
                <c:pt idx="78">
                  <c:v>1.1287000000000003</c:v>
                </c:pt>
                <c:pt idx="79">
                  <c:v>1.0949499999999999</c:v>
                </c:pt>
                <c:pt idx="80">
                  <c:v>1.0274999999999999</c:v>
                </c:pt>
                <c:pt idx="81">
                  <c:v>1.0612500000000002</c:v>
                </c:pt>
                <c:pt idx="82">
                  <c:v>0.92720000000000002</c:v>
                </c:pt>
                <c:pt idx="83">
                  <c:v>1.0279999999999996</c:v>
                </c:pt>
                <c:pt idx="84">
                  <c:v>1.1663499999999996</c:v>
                </c:pt>
                <c:pt idx="85">
                  <c:v>1.1334999999999997</c:v>
                </c:pt>
                <c:pt idx="86">
                  <c:v>1.1336500000000003</c:v>
                </c:pt>
                <c:pt idx="87">
                  <c:v>1.0324499999999999</c:v>
                </c:pt>
                <c:pt idx="88">
                  <c:v>1.1677</c:v>
                </c:pt>
                <c:pt idx="89">
                  <c:v>1.0998999999999999</c:v>
                </c:pt>
                <c:pt idx="90">
                  <c:v>1.1331500000000005</c:v>
                </c:pt>
                <c:pt idx="91">
                  <c:v>1.1336500000000003</c:v>
                </c:pt>
                <c:pt idx="92">
                  <c:v>1.2026000000000003</c:v>
                </c:pt>
                <c:pt idx="93">
                  <c:v>1.1682000000000006</c:v>
                </c:pt>
                <c:pt idx="94">
                  <c:v>1.1053500000000005</c:v>
                </c:pt>
                <c:pt idx="95">
                  <c:v>1.1389000000000005</c:v>
                </c:pt>
                <c:pt idx="96">
                  <c:v>1.1039000000000003</c:v>
                </c:pt>
                <c:pt idx="97">
                  <c:v>1.0373999999999999</c:v>
                </c:pt>
                <c:pt idx="98">
                  <c:v>1.1738</c:v>
                </c:pt>
                <c:pt idx="99">
                  <c:v>1.1763500000000002</c:v>
                </c:pt>
                <c:pt idx="100">
                  <c:v>1.2085499999999998</c:v>
                </c:pt>
                <c:pt idx="101">
                  <c:v>1.0759499999999997</c:v>
                </c:pt>
                <c:pt idx="102">
                  <c:v>1.0086000000000004</c:v>
                </c:pt>
                <c:pt idx="103">
                  <c:v>1.2115999999999998</c:v>
                </c:pt>
                <c:pt idx="104">
                  <c:v>1.2130999999999998</c:v>
                </c:pt>
                <c:pt idx="105">
                  <c:v>1.0773000000000001</c:v>
                </c:pt>
                <c:pt idx="106">
                  <c:v>1.1826499999999998</c:v>
                </c:pt>
                <c:pt idx="107">
                  <c:v>1.0813999999999995</c:v>
                </c:pt>
                <c:pt idx="108">
                  <c:v>1.0471500000000002</c:v>
                </c:pt>
                <c:pt idx="109">
                  <c:v>1.1495499999999996</c:v>
                </c:pt>
                <c:pt idx="110">
                  <c:v>1.1538500000000003</c:v>
                </c:pt>
                <c:pt idx="111">
                  <c:v>1.1538000000000004</c:v>
                </c:pt>
                <c:pt idx="112">
                  <c:v>1.0840500000000004</c:v>
                </c:pt>
                <c:pt idx="113">
                  <c:v>1.1537499999999996</c:v>
                </c:pt>
                <c:pt idx="114">
                  <c:v>1.0513000000000003</c:v>
                </c:pt>
                <c:pt idx="115">
                  <c:v>1.0838500000000009</c:v>
                </c:pt>
                <c:pt idx="116">
                  <c:v>1.1192500000000001</c:v>
                </c:pt>
                <c:pt idx="117">
                  <c:v>1.1180000000000003</c:v>
                </c:pt>
                <c:pt idx="118">
                  <c:v>1.1864999999999997</c:v>
                </c:pt>
                <c:pt idx="119">
                  <c:v>1.1202499999999995</c:v>
                </c:pt>
                <c:pt idx="120">
                  <c:v>1.1205000000000007</c:v>
                </c:pt>
                <c:pt idx="121">
                  <c:v>1.2205000000000004</c:v>
                </c:pt>
                <c:pt idx="122">
                  <c:v>1.2210000000000001</c:v>
                </c:pt>
                <c:pt idx="123">
                  <c:v>1.1539999999999999</c:v>
                </c:pt>
                <c:pt idx="124">
                  <c:v>1.1545500000000004</c:v>
                </c:pt>
                <c:pt idx="125">
                  <c:v>1.15625</c:v>
                </c:pt>
                <c:pt idx="126">
                  <c:v>1.1575000000000006</c:v>
                </c:pt>
                <c:pt idx="127">
                  <c:v>1.1570499999999999</c:v>
                </c:pt>
                <c:pt idx="128">
                  <c:v>1.19245</c:v>
                </c:pt>
                <c:pt idx="129">
                  <c:v>1.226</c:v>
                </c:pt>
                <c:pt idx="130">
                  <c:v>1.226</c:v>
                </c:pt>
                <c:pt idx="131">
                  <c:v>1.1949499999999995</c:v>
                </c:pt>
                <c:pt idx="132">
                  <c:v>1.2269999999999994</c:v>
                </c:pt>
                <c:pt idx="133">
                  <c:v>1.1639999999999997</c:v>
                </c:pt>
                <c:pt idx="134">
                  <c:v>1.2310499999999998</c:v>
                </c:pt>
                <c:pt idx="135">
                  <c:v>1.1265000000000001</c:v>
                </c:pt>
                <c:pt idx="136">
                  <c:v>1.1637500000000003</c:v>
                </c:pt>
                <c:pt idx="137">
                  <c:v>1.1973000000000003</c:v>
                </c:pt>
                <c:pt idx="138">
                  <c:v>1.1970499999999999</c:v>
                </c:pt>
                <c:pt idx="139">
                  <c:v>1.6967999999999996</c:v>
                </c:pt>
                <c:pt idx="140">
                  <c:v>2.3362500000000006</c:v>
                </c:pt>
                <c:pt idx="141">
                  <c:v>3.3446499999999997</c:v>
                </c:pt>
                <c:pt idx="142">
                  <c:v>3.8496000000000006</c:v>
                </c:pt>
                <c:pt idx="143">
                  <c:v>3.8111500000000005</c:v>
                </c:pt>
                <c:pt idx="144">
                  <c:v>3.9763000000000002</c:v>
                </c:pt>
                <c:pt idx="145">
                  <c:v>4.3083999999999998</c:v>
                </c:pt>
                <c:pt idx="146">
                  <c:v>5.0752499999999996</c:v>
                </c:pt>
                <c:pt idx="147">
                  <c:v>5.8051500000000003</c:v>
                </c:pt>
                <c:pt idx="148">
                  <c:v>6.0758000000000001</c:v>
                </c:pt>
                <c:pt idx="149">
                  <c:v>6.50725</c:v>
                </c:pt>
                <c:pt idx="150">
                  <c:v>6.8289500000000016</c:v>
                </c:pt>
                <c:pt idx="151">
                  <c:v>7.5793000000000008</c:v>
                </c:pt>
                <c:pt idx="152">
                  <c:v>8.1181999999999981</c:v>
                </c:pt>
                <c:pt idx="153">
                  <c:v>8.3838499999999989</c:v>
                </c:pt>
                <c:pt idx="154">
                  <c:v>8.565100000000001</c:v>
                </c:pt>
                <c:pt idx="155">
                  <c:v>9.7170500000000004</c:v>
                </c:pt>
                <c:pt idx="156">
                  <c:v>9.8856999999999999</c:v>
                </c:pt>
                <c:pt idx="157">
                  <c:v>10.532499999999999</c:v>
                </c:pt>
                <c:pt idx="158">
                  <c:v>10.69415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2AA-49C9-972E-03AFAB55F542}"/>
            </c:ext>
          </c:extLst>
        </c:ser>
        <c:ser>
          <c:idx val="7"/>
          <c:order val="2"/>
          <c:tx>
            <c:v>400 ml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Turbidity_1'!$CS$5:$CS$140</c:f>
                <c:numCache>
                  <c:formatCode>General</c:formatCode>
                  <c:ptCount val="136"/>
                  <c:pt idx="0">
                    <c:v>0.13746155826266554</c:v>
                  </c:pt>
                  <c:pt idx="1">
                    <c:v>5.2679455198396855E-2</c:v>
                  </c:pt>
                  <c:pt idx="2">
                    <c:v>7.9195959492884601E-3</c:v>
                  </c:pt>
                  <c:pt idx="3">
                    <c:v>3.9527269068327577E-2</c:v>
                  </c:pt>
                  <c:pt idx="4">
                    <c:v>0.2279712262545445</c:v>
                  </c:pt>
                  <c:pt idx="5">
                    <c:v>4.3487067042973067E-2</c:v>
                  </c:pt>
                  <c:pt idx="6">
                    <c:v>8.8034794257725993E-2</c:v>
                  </c:pt>
                  <c:pt idx="7">
                    <c:v>3.853731957466746E-2</c:v>
                  </c:pt>
                  <c:pt idx="8">
                    <c:v>7.4246212024577738E-3</c:v>
                  </c:pt>
                  <c:pt idx="9">
                    <c:v>7.9903066274069501E-3</c:v>
                  </c:pt>
                  <c:pt idx="10">
                    <c:v>0.14700749980868227</c:v>
                  </c:pt>
                  <c:pt idx="11">
                    <c:v>3.3234018715765645E-3</c:v>
                  </c:pt>
                  <c:pt idx="12">
                    <c:v>5.161879502661071E-3</c:v>
                  </c:pt>
                  <c:pt idx="13">
                    <c:v>0.18144360005246843</c:v>
                  </c:pt>
                  <c:pt idx="14">
                    <c:v>4.4406305858515946E-2</c:v>
                  </c:pt>
                  <c:pt idx="15">
                    <c:v>8.71862661203016E-2</c:v>
                  </c:pt>
                  <c:pt idx="16">
                    <c:v>6.8589357775098551E-3</c:v>
                  </c:pt>
                  <c:pt idx="17">
                    <c:v>0.10373256480006593</c:v>
                  </c:pt>
                  <c:pt idx="18">
                    <c:v>8.6054895270403248E-2</c:v>
                  </c:pt>
                  <c:pt idx="19">
                    <c:v>7.1417784899838145E-3</c:v>
                  </c:pt>
                  <c:pt idx="20">
                    <c:v>3.7618080759124581E-2</c:v>
                  </c:pt>
                  <c:pt idx="21">
                    <c:v>0.10557104243115044</c:v>
                  </c:pt>
                  <c:pt idx="22">
                    <c:v>6.1447579285109709E-2</c:v>
                  </c:pt>
                  <c:pt idx="23">
                    <c:v>6.3851742341144643E-2</c:v>
                  </c:pt>
                  <c:pt idx="24">
                    <c:v>0.26862986617277029</c:v>
                  </c:pt>
                  <c:pt idx="25">
                    <c:v>0.17430182156248494</c:v>
                  </c:pt>
                  <c:pt idx="26">
                    <c:v>2.8142849891225574E-2</c:v>
                  </c:pt>
                  <c:pt idx="27">
                    <c:v>0.21764746724921938</c:v>
                  </c:pt>
                  <c:pt idx="28">
                    <c:v>0.12416795077635852</c:v>
                  </c:pt>
                  <c:pt idx="29">
                    <c:v>0.31247048660633564</c:v>
                  </c:pt>
                  <c:pt idx="30">
                    <c:v>1.9869700551340897E-2</c:v>
                  </c:pt>
                  <c:pt idx="31">
                    <c:v>7.5024029483892432E-2</c:v>
                  </c:pt>
                  <c:pt idx="32">
                    <c:v>0.12247089450150973</c:v>
                  </c:pt>
                  <c:pt idx="33">
                    <c:v>0.21913239148971109</c:v>
                  </c:pt>
                  <c:pt idx="34">
                    <c:v>0.17041273426595932</c:v>
                  </c:pt>
                  <c:pt idx="35">
                    <c:v>2.5314422766478439E-2</c:v>
                  </c:pt>
                  <c:pt idx="36">
                    <c:v>7.5024029483892432E-2</c:v>
                  </c:pt>
                  <c:pt idx="37">
                    <c:v>7.4953318805773952E-2</c:v>
                  </c:pt>
                  <c:pt idx="38">
                    <c:v>2.5314422766478439E-2</c:v>
                  </c:pt>
                  <c:pt idx="39">
                    <c:v>2.2132442251138855E-2</c:v>
                  </c:pt>
                  <c:pt idx="40">
                    <c:v>6.9720728624993136E-2</c:v>
                  </c:pt>
                  <c:pt idx="41">
                    <c:v>6.4346717087976582E-2</c:v>
                  </c:pt>
                  <c:pt idx="42">
                    <c:v>6.427600640985684E-2</c:v>
                  </c:pt>
                  <c:pt idx="43">
                    <c:v>1.1525840533340241E-2</c:v>
                  </c:pt>
                  <c:pt idx="44">
                    <c:v>8.3085046789419137E-2</c:v>
                  </c:pt>
                  <c:pt idx="45">
                    <c:v>3.6203867196749756E-2</c:v>
                  </c:pt>
                  <c:pt idx="46">
                    <c:v>0.15026019100214247</c:v>
                  </c:pt>
                  <c:pt idx="47">
                    <c:v>5.3527983335822503E-2</c:v>
                  </c:pt>
                  <c:pt idx="48">
                    <c:v>5.0204581464253478E-3</c:v>
                  </c:pt>
                  <c:pt idx="49">
                    <c:v>0.1487045560835317</c:v>
                  </c:pt>
                  <c:pt idx="50">
                    <c:v>4.2709249583665905E-2</c:v>
                  </c:pt>
                  <c:pt idx="51">
                    <c:v>0.19205020177026708</c:v>
                  </c:pt>
                  <c:pt idx="52">
                    <c:v>0.33333013665133887</c:v>
                  </c:pt>
                  <c:pt idx="53">
                    <c:v>0.23518371542264715</c:v>
                  </c:pt>
                  <c:pt idx="54">
                    <c:v>0.28439834739322983</c:v>
                  </c:pt>
                  <c:pt idx="55">
                    <c:v>0.13788582233137794</c:v>
                  </c:pt>
                  <c:pt idx="56">
                    <c:v>5.1123820279786306E-2</c:v>
                  </c:pt>
                  <c:pt idx="57">
                    <c:v>9.5317994103948048E-2</c:v>
                  </c:pt>
                  <c:pt idx="58">
                    <c:v>4.6103362133362219E-2</c:v>
                  </c:pt>
                  <c:pt idx="59">
                    <c:v>9.64493649538464E-2</c:v>
                  </c:pt>
                  <c:pt idx="60">
                    <c:v>0.24366899679688533</c:v>
                  </c:pt>
                  <c:pt idx="61">
                    <c:v>0.14566399692442941</c:v>
                  </c:pt>
                  <c:pt idx="62">
                    <c:v>0.43190082194874418</c:v>
                  </c:pt>
                  <c:pt idx="63">
                    <c:v>0.24366899679688442</c:v>
                  </c:pt>
                  <c:pt idx="64">
                    <c:v>5.5861435713745232E-3</c:v>
                  </c:pt>
                  <c:pt idx="65">
                    <c:v>5.3740115370179233E-2</c:v>
                  </c:pt>
                  <c:pt idx="66">
                    <c:v>0.197494923985403</c:v>
                  </c:pt>
                  <c:pt idx="67">
                    <c:v>0.29309576080182437</c:v>
                  </c:pt>
                  <c:pt idx="68">
                    <c:v>0.10076271631908433</c:v>
                  </c:pt>
                  <c:pt idx="69">
                    <c:v>0.1483510026929396</c:v>
                  </c:pt>
                  <c:pt idx="70">
                    <c:v>0.38671669863092362</c:v>
                  </c:pt>
                  <c:pt idx="71">
                    <c:v>5.5507882323143992E-2</c:v>
                  </c:pt>
                  <c:pt idx="72">
                    <c:v>0.24812376951836013</c:v>
                  </c:pt>
                  <c:pt idx="73">
                    <c:v>8.5559920523573824E-3</c:v>
                  </c:pt>
                  <c:pt idx="74">
                    <c:v>0.20152543263816755</c:v>
                  </c:pt>
                  <c:pt idx="75">
                    <c:v>0.39110076067427979</c:v>
                  </c:pt>
                  <c:pt idx="76">
                    <c:v>0.29634845199528254</c:v>
                  </c:pt>
                  <c:pt idx="77">
                    <c:v>0.24798234816212339</c:v>
                  </c:pt>
                  <c:pt idx="78">
                    <c:v>0.20626304807211615</c:v>
                  </c:pt>
                  <c:pt idx="79">
                    <c:v>0.110874343290051</c:v>
                  </c:pt>
                  <c:pt idx="80">
                    <c:v>3.429467888754676E-2</c:v>
                  </c:pt>
                  <c:pt idx="81">
                    <c:v>0.18441344853345124</c:v>
                  </c:pt>
                  <c:pt idx="82">
                    <c:v>8.852976900455542E-2</c:v>
                  </c:pt>
                  <c:pt idx="83">
                    <c:v>3.6910973977937168E-2</c:v>
                  </c:pt>
                  <c:pt idx="84">
                    <c:v>3.6910973977937168E-2</c:v>
                  </c:pt>
                  <c:pt idx="85">
                    <c:v>0.24748737341529123</c:v>
                  </c:pt>
                  <c:pt idx="86">
                    <c:v>5.8336309447891123E-2</c:v>
                  </c:pt>
                  <c:pt idx="87">
                    <c:v>5.8619152160366346E-2</c:v>
                  </c:pt>
                  <c:pt idx="88">
                    <c:v>0.29295433944558724</c:v>
                  </c:pt>
                  <c:pt idx="89">
                    <c:v>0.24890158697766607</c:v>
                  </c:pt>
                  <c:pt idx="90">
                    <c:v>1.103086578651081E-2</c:v>
                  </c:pt>
                  <c:pt idx="91">
                    <c:v>3.6557420587344722E-2</c:v>
                  </c:pt>
                  <c:pt idx="92">
                    <c:v>5.3740115370177977E-2</c:v>
                  </c:pt>
                  <c:pt idx="93">
                    <c:v>5.3669404692059483E-2</c:v>
                  </c:pt>
                  <c:pt idx="94">
                    <c:v>6.717514421272875E-3</c:v>
                  </c:pt>
                  <c:pt idx="95">
                    <c:v>8.9661139854453772E-2</c:v>
                  </c:pt>
                  <c:pt idx="96">
                    <c:v>4.2426406871191945E-2</c:v>
                  </c:pt>
                  <c:pt idx="97">
                    <c:v>0.14580541828066657</c:v>
                  </c:pt>
                  <c:pt idx="98">
                    <c:v>0.28482261146194215</c:v>
                  </c:pt>
                  <c:pt idx="99">
                    <c:v>4.8012550442566471E-2</c:v>
                  </c:pt>
                  <c:pt idx="100">
                    <c:v>4.8578235867515647E-2</c:v>
                  </c:pt>
                  <c:pt idx="101">
                    <c:v>9.8570685297406119E-2</c:v>
                  </c:pt>
                  <c:pt idx="102">
                    <c:v>0.33863343751023822</c:v>
                  </c:pt>
                  <c:pt idx="103">
                    <c:v>0.24133554441896887</c:v>
                  </c:pt>
                  <c:pt idx="104">
                    <c:v>0.14799744930234462</c:v>
                  </c:pt>
                  <c:pt idx="105">
                    <c:v>0.1009748483534398</c:v>
                  </c:pt>
                  <c:pt idx="106">
                    <c:v>0.14941166286471844</c:v>
                  </c:pt>
                  <c:pt idx="107">
                    <c:v>0.24395183950935906</c:v>
                  </c:pt>
                  <c:pt idx="108">
                    <c:v>5.2396612485922894E-2</c:v>
                  </c:pt>
                  <c:pt idx="109">
                    <c:v>0.23907280271917231</c:v>
                  </c:pt>
                  <c:pt idx="110">
                    <c:v>7.0710678118615568E-4</c:v>
                  </c:pt>
                  <c:pt idx="111">
                    <c:v>0.19311086194204774</c:v>
                  </c:pt>
                  <c:pt idx="112">
                    <c:v>0.23801214254739256</c:v>
                  </c:pt>
                  <c:pt idx="113">
                    <c:v>0.19091883092036807</c:v>
                  </c:pt>
                  <c:pt idx="114">
                    <c:v>4.907321061434633E-2</c:v>
                  </c:pt>
                  <c:pt idx="115">
                    <c:v>0.14149206691542876</c:v>
                  </c:pt>
                  <c:pt idx="116">
                    <c:v>0.14170419894978423</c:v>
                  </c:pt>
                  <c:pt idx="117">
                    <c:v>0.19077740956413045</c:v>
                  </c:pt>
                  <c:pt idx="118">
                    <c:v>0.10281332598452304</c:v>
                  </c:pt>
                  <c:pt idx="119">
                    <c:v>4.8012550442566471E-2</c:v>
                  </c:pt>
                  <c:pt idx="120">
                    <c:v>9.5812968850778724E-2</c:v>
                  </c:pt>
                  <c:pt idx="121">
                    <c:v>9.9489924112947742E-2</c:v>
                  </c:pt>
                  <c:pt idx="122">
                    <c:v>4.0941482630701145E-2</c:v>
                  </c:pt>
                  <c:pt idx="123">
                    <c:v>5.7629202666703711E-2</c:v>
                  </c:pt>
                  <c:pt idx="124">
                    <c:v>3.931513703397211E-2</c:v>
                  </c:pt>
                  <c:pt idx="125">
                    <c:v>0.29528779182350146</c:v>
                  </c:pt>
                  <c:pt idx="126">
                    <c:v>0.35744247788979949</c:v>
                  </c:pt>
                  <c:pt idx="127">
                    <c:v>0.45763950878393406</c:v>
                  </c:pt>
                  <c:pt idx="128">
                    <c:v>0.1412092242029529</c:v>
                  </c:pt>
                  <c:pt idx="129">
                    <c:v>3.1819805153395844E-3</c:v>
                  </c:pt>
                  <c:pt idx="130">
                    <c:v>7.2054181002910209E-2</c:v>
                  </c:pt>
                  <c:pt idx="131">
                    <c:v>0.29090372978014534</c:v>
                  </c:pt>
                  <c:pt idx="132">
                    <c:v>0.25809397513309001</c:v>
                  </c:pt>
                  <c:pt idx="133">
                    <c:v>1.6758430714121059E-2</c:v>
                  </c:pt>
                  <c:pt idx="134">
                    <c:v>0.11745043635508438</c:v>
                  </c:pt>
                  <c:pt idx="135">
                    <c:v>0.83679016485615954</c:v>
                  </c:pt>
                </c:numCache>
              </c:numRef>
            </c:plus>
            <c:minus>
              <c:numRef>
                <c:f>'[4]Raw Data Turbidity_1'!$CS$5:$CS$140</c:f>
                <c:numCache>
                  <c:formatCode>General</c:formatCode>
                  <c:ptCount val="136"/>
                  <c:pt idx="0">
                    <c:v>0.13746155826266554</c:v>
                  </c:pt>
                  <c:pt idx="1">
                    <c:v>5.2679455198396855E-2</c:v>
                  </c:pt>
                  <c:pt idx="2">
                    <c:v>7.9195959492884601E-3</c:v>
                  </c:pt>
                  <c:pt idx="3">
                    <c:v>3.9527269068327577E-2</c:v>
                  </c:pt>
                  <c:pt idx="4">
                    <c:v>0.2279712262545445</c:v>
                  </c:pt>
                  <c:pt idx="5">
                    <c:v>4.3487067042973067E-2</c:v>
                  </c:pt>
                  <c:pt idx="6">
                    <c:v>8.8034794257725993E-2</c:v>
                  </c:pt>
                  <c:pt idx="7">
                    <c:v>3.853731957466746E-2</c:v>
                  </c:pt>
                  <c:pt idx="8">
                    <c:v>7.4246212024577738E-3</c:v>
                  </c:pt>
                  <c:pt idx="9">
                    <c:v>7.9903066274069501E-3</c:v>
                  </c:pt>
                  <c:pt idx="10">
                    <c:v>0.14700749980868227</c:v>
                  </c:pt>
                  <c:pt idx="11">
                    <c:v>3.3234018715765645E-3</c:v>
                  </c:pt>
                  <c:pt idx="12">
                    <c:v>5.161879502661071E-3</c:v>
                  </c:pt>
                  <c:pt idx="13">
                    <c:v>0.18144360005246843</c:v>
                  </c:pt>
                  <c:pt idx="14">
                    <c:v>4.4406305858515946E-2</c:v>
                  </c:pt>
                  <c:pt idx="15">
                    <c:v>8.71862661203016E-2</c:v>
                  </c:pt>
                  <c:pt idx="16">
                    <c:v>6.8589357775098551E-3</c:v>
                  </c:pt>
                  <c:pt idx="17">
                    <c:v>0.10373256480006593</c:v>
                  </c:pt>
                  <c:pt idx="18">
                    <c:v>8.6054895270403248E-2</c:v>
                  </c:pt>
                  <c:pt idx="19">
                    <c:v>7.1417784899838145E-3</c:v>
                  </c:pt>
                  <c:pt idx="20">
                    <c:v>3.7618080759124581E-2</c:v>
                  </c:pt>
                  <c:pt idx="21">
                    <c:v>0.10557104243115044</c:v>
                  </c:pt>
                  <c:pt idx="22">
                    <c:v>6.1447579285109709E-2</c:v>
                  </c:pt>
                  <c:pt idx="23">
                    <c:v>6.3851742341144643E-2</c:v>
                  </c:pt>
                  <c:pt idx="24">
                    <c:v>0.26862986617277029</c:v>
                  </c:pt>
                  <c:pt idx="25">
                    <c:v>0.17430182156248494</c:v>
                  </c:pt>
                  <c:pt idx="26">
                    <c:v>2.8142849891225574E-2</c:v>
                  </c:pt>
                  <c:pt idx="27">
                    <c:v>0.21764746724921938</c:v>
                  </c:pt>
                  <c:pt idx="28">
                    <c:v>0.12416795077635852</c:v>
                  </c:pt>
                  <c:pt idx="29">
                    <c:v>0.31247048660633564</c:v>
                  </c:pt>
                  <c:pt idx="30">
                    <c:v>1.9869700551340897E-2</c:v>
                  </c:pt>
                  <c:pt idx="31">
                    <c:v>7.5024029483892432E-2</c:v>
                  </c:pt>
                  <c:pt idx="32">
                    <c:v>0.12247089450150973</c:v>
                  </c:pt>
                  <c:pt idx="33">
                    <c:v>0.21913239148971109</c:v>
                  </c:pt>
                  <c:pt idx="34">
                    <c:v>0.17041273426595932</c:v>
                  </c:pt>
                  <c:pt idx="35">
                    <c:v>2.5314422766478439E-2</c:v>
                  </c:pt>
                  <c:pt idx="36">
                    <c:v>7.5024029483892432E-2</c:v>
                  </c:pt>
                  <c:pt idx="37">
                    <c:v>7.4953318805773952E-2</c:v>
                  </c:pt>
                  <c:pt idx="38">
                    <c:v>2.5314422766478439E-2</c:v>
                  </c:pt>
                  <c:pt idx="39">
                    <c:v>2.2132442251138855E-2</c:v>
                  </c:pt>
                  <c:pt idx="40">
                    <c:v>6.9720728624993136E-2</c:v>
                  </c:pt>
                  <c:pt idx="41">
                    <c:v>6.4346717087976582E-2</c:v>
                  </c:pt>
                  <c:pt idx="42">
                    <c:v>6.427600640985684E-2</c:v>
                  </c:pt>
                  <c:pt idx="43">
                    <c:v>1.1525840533340241E-2</c:v>
                  </c:pt>
                  <c:pt idx="44">
                    <c:v>8.3085046789419137E-2</c:v>
                  </c:pt>
                  <c:pt idx="45">
                    <c:v>3.6203867196749756E-2</c:v>
                  </c:pt>
                  <c:pt idx="46">
                    <c:v>0.15026019100214247</c:v>
                  </c:pt>
                  <c:pt idx="47">
                    <c:v>5.3527983335822503E-2</c:v>
                  </c:pt>
                  <c:pt idx="48">
                    <c:v>5.0204581464253478E-3</c:v>
                  </c:pt>
                  <c:pt idx="49">
                    <c:v>0.1487045560835317</c:v>
                  </c:pt>
                  <c:pt idx="50">
                    <c:v>4.2709249583665905E-2</c:v>
                  </c:pt>
                  <c:pt idx="51">
                    <c:v>0.19205020177026708</c:v>
                  </c:pt>
                  <c:pt idx="52">
                    <c:v>0.33333013665133887</c:v>
                  </c:pt>
                  <c:pt idx="53">
                    <c:v>0.23518371542264715</c:v>
                  </c:pt>
                  <c:pt idx="54">
                    <c:v>0.28439834739322983</c:v>
                  </c:pt>
                  <c:pt idx="55">
                    <c:v>0.13788582233137794</c:v>
                  </c:pt>
                  <c:pt idx="56">
                    <c:v>5.1123820279786306E-2</c:v>
                  </c:pt>
                  <c:pt idx="57">
                    <c:v>9.5317994103948048E-2</c:v>
                  </c:pt>
                  <c:pt idx="58">
                    <c:v>4.6103362133362219E-2</c:v>
                  </c:pt>
                  <c:pt idx="59">
                    <c:v>9.64493649538464E-2</c:v>
                  </c:pt>
                  <c:pt idx="60">
                    <c:v>0.24366899679688533</c:v>
                  </c:pt>
                  <c:pt idx="61">
                    <c:v>0.14566399692442941</c:v>
                  </c:pt>
                  <c:pt idx="62">
                    <c:v>0.43190082194874418</c:v>
                  </c:pt>
                  <c:pt idx="63">
                    <c:v>0.24366899679688442</c:v>
                  </c:pt>
                  <c:pt idx="64">
                    <c:v>5.5861435713745232E-3</c:v>
                  </c:pt>
                  <c:pt idx="65">
                    <c:v>5.3740115370179233E-2</c:v>
                  </c:pt>
                  <c:pt idx="66">
                    <c:v>0.197494923985403</c:v>
                  </c:pt>
                  <c:pt idx="67">
                    <c:v>0.29309576080182437</c:v>
                  </c:pt>
                  <c:pt idx="68">
                    <c:v>0.10076271631908433</c:v>
                  </c:pt>
                  <c:pt idx="69">
                    <c:v>0.1483510026929396</c:v>
                  </c:pt>
                  <c:pt idx="70">
                    <c:v>0.38671669863092362</c:v>
                  </c:pt>
                  <c:pt idx="71">
                    <c:v>5.5507882323143992E-2</c:v>
                  </c:pt>
                  <c:pt idx="72">
                    <c:v>0.24812376951836013</c:v>
                  </c:pt>
                  <c:pt idx="73">
                    <c:v>8.5559920523573824E-3</c:v>
                  </c:pt>
                  <c:pt idx="74">
                    <c:v>0.20152543263816755</c:v>
                  </c:pt>
                  <c:pt idx="75">
                    <c:v>0.39110076067427979</c:v>
                  </c:pt>
                  <c:pt idx="76">
                    <c:v>0.29634845199528254</c:v>
                  </c:pt>
                  <c:pt idx="77">
                    <c:v>0.24798234816212339</c:v>
                  </c:pt>
                  <c:pt idx="78">
                    <c:v>0.20626304807211615</c:v>
                  </c:pt>
                  <c:pt idx="79">
                    <c:v>0.110874343290051</c:v>
                  </c:pt>
                  <c:pt idx="80">
                    <c:v>3.429467888754676E-2</c:v>
                  </c:pt>
                  <c:pt idx="81">
                    <c:v>0.18441344853345124</c:v>
                  </c:pt>
                  <c:pt idx="82">
                    <c:v>8.852976900455542E-2</c:v>
                  </c:pt>
                  <c:pt idx="83">
                    <c:v>3.6910973977937168E-2</c:v>
                  </c:pt>
                  <c:pt idx="84">
                    <c:v>3.6910973977937168E-2</c:v>
                  </c:pt>
                  <c:pt idx="85">
                    <c:v>0.24748737341529123</c:v>
                  </c:pt>
                  <c:pt idx="86">
                    <c:v>5.8336309447891123E-2</c:v>
                  </c:pt>
                  <c:pt idx="87">
                    <c:v>5.8619152160366346E-2</c:v>
                  </c:pt>
                  <c:pt idx="88">
                    <c:v>0.29295433944558724</c:v>
                  </c:pt>
                  <c:pt idx="89">
                    <c:v>0.24890158697766607</c:v>
                  </c:pt>
                  <c:pt idx="90">
                    <c:v>1.103086578651081E-2</c:v>
                  </c:pt>
                  <c:pt idx="91">
                    <c:v>3.6557420587344722E-2</c:v>
                  </c:pt>
                  <c:pt idx="92">
                    <c:v>5.3740115370177977E-2</c:v>
                  </c:pt>
                  <c:pt idx="93">
                    <c:v>5.3669404692059483E-2</c:v>
                  </c:pt>
                  <c:pt idx="94">
                    <c:v>6.717514421272875E-3</c:v>
                  </c:pt>
                  <c:pt idx="95">
                    <c:v>8.9661139854453772E-2</c:v>
                  </c:pt>
                  <c:pt idx="96">
                    <c:v>4.2426406871191945E-2</c:v>
                  </c:pt>
                  <c:pt idx="97">
                    <c:v>0.14580541828066657</c:v>
                  </c:pt>
                  <c:pt idx="98">
                    <c:v>0.28482261146194215</c:v>
                  </c:pt>
                  <c:pt idx="99">
                    <c:v>4.8012550442566471E-2</c:v>
                  </c:pt>
                  <c:pt idx="100">
                    <c:v>4.8578235867515647E-2</c:v>
                  </c:pt>
                  <c:pt idx="101">
                    <c:v>9.8570685297406119E-2</c:v>
                  </c:pt>
                  <c:pt idx="102">
                    <c:v>0.33863343751023822</c:v>
                  </c:pt>
                  <c:pt idx="103">
                    <c:v>0.24133554441896887</c:v>
                  </c:pt>
                  <c:pt idx="104">
                    <c:v>0.14799744930234462</c:v>
                  </c:pt>
                  <c:pt idx="105">
                    <c:v>0.1009748483534398</c:v>
                  </c:pt>
                  <c:pt idx="106">
                    <c:v>0.14941166286471844</c:v>
                  </c:pt>
                  <c:pt idx="107">
                    <c:v>0.24395183950935906</c:v>
                  </c:pt>
                  <c:pt idx="108">
                    <c:v>5.2396612485922894E-2</c:v>
                  </c:pt>
                  <c:pt idx="109">
                    <c:v>0.23907280271917231</c:v>
                  </c:pt>
                  <c:pt idx="110">
                    <c:v>7.0710678118615568E-4</c:v>
                  </c:pt>
                  <c:pt idx="111">
                    <c:v>0.19311086194204774</c:v>
                  </c:pt>
                  <c:pt idx="112">
                    <c:v>0.23801214254739256</c:v>
                  </c:pt>
                  <c:pt idx="113">
                    <c:v>0.19091883092036807</c:v>
                  </c:pt>
                  <c:pt idx="114">
                    <c:v>4.907321061434633E-2</c:v>
                  </c:pt>
                  <c:pt idx="115">
                    <c:v>0.14149206691542876</c:v>
                  </c:pt>
                  <c:pt idx="116">
                    <c:v>0.14170419894978423</c:v>
                  </c:pt>
                  <c:pt idx="117">
                    <c:v>0.19077740956413045</c:v>
                  </c:pt>
                  <c:pt idx="118">
                    <c:v>0.10281332598452304</c:v>
                  </c:pt>
                  <c:pt idx="119">
                    <c:v>4.8012550442566471E-2</c:v>
                  </c:pt>
                  <c:pt idx="120">
                    <c:v>9.5812968850778724E-2</c:v>
                  </c:pt>
                  <c:pt idx="121">
                    <c:v>9.9489924112947742E-2</c:v>
                  </c:pt>
                  <c:pt idx="122">
                    <c:v>4.0941482630701145E-2</c:v>
                  </c:pt>
                  <c:pt idx="123">
                    <c:v>5.7629202666703711E-2</c:v>
                  </c:pt>
                  <c:pt idx="124">
                    <c:v>3.931513703397211E-2</c:v>
                  </c:pt>
                  <c:pt idx="125">
                    <c:v>0.29528779182350146</c:v>
                  </c:pt>
                  <c:pt idx="126">
                    <c:v>0.35744247788979949</c:v>
                  </c:pt>
                  <c:pt idx="127">
                    <c:v>0.45763950878393406</c:v>
                  </c:pt>
                  <c:pt idx="128">
                    <c:v>0.1412092242029529</c:v>
                  </c:pt>
                  <c:pt idx="129">
                    <c:v>3.1819805153395844E-3</c:v>
                  </c:pt>
                  <c:pt idx="130">
                    <c:v>7.2054181002910209E-2</c:v>
                  </c:pt>
                  <c:pt idx="131">
                    <c:v>0.29090372978014534</c:v>
                  </c:pt>
                  <c:pt idx="132">
                    <c:v>0.25809397513309001</c:v>
                  </c:pt>
                  <c:pt idx="133">
                    <c:v>1.6758430714121059E-2</c:v>
                  </c:pt>
                  <c:pt idx="134">
                    <c:v>0.11745043635508438</c:v>
                  </c:pt>
                  <c:pt idx="135">
                    <c:v>0.83679016485615954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Turbidity_1'!$CO$5:$CO$143</c:f>
              <c:numCache>
                <c:formatCode>General</c:formatCode>
                <c:ptCount val="139"/>
                <c:pt idx="0">
                  <c:v>0.89288308132705052</c:v>
                </c:pt>
                <c:pt idx="1">
                  <c:v>0.89479955317551041</c:v>
                </c:pt>
                <c:pt idx="2">
                  <c:v>0.89642468536499453</c:v>
                </c:pt>
                <c:pt idx="3">
                  <c:v>0.89789532657215143</c:v>
                </c:pt>
                <c:pt idx="4">
                  <c:v>0.899080389694914</c:v>
                </c:pt>
                <c:pt idx="5">
                  <c:v>0.90041260632742282</c:v>
                </c:pt>
                <c:pt idx="6">
                  <c:v>0.90165056945259581</c:v>
                </c:pt>
                <c:pt idx="7">
                  <c:v>0.90270608878827563</c:v>
                </c:pt>
                <c:pt idx="8">
                  <c:v>0.90372058601135108</c:v>
                </c:pt>
                <c:pt idx="9">
                  <c:v>0.90509079520657487</c:v>
                </c:pt>
                <c:pt idx="10">
                  <c:v>0.90629277977656331</c:v>
                </c:pt>
                <c:pt idx="11">
                  <c:v>0.90743096665619438</c:v>
                </c:pt>
                <c:pt idx="12">
                  <c:v>0.90847299756577848</c:v>
                </c:pt>
                <c:pt idx="13">
                  <c:v>0.90963195522536489</c:v>
                </c:pt>
                <c:pt idx="14">
                  <c:v>0.91052930219078787</c:v>
                </c:pt>
                <c:pt idx="15">
                  <c:v>0.91186225638378926</c:v>
                </c:pt>
                <c:pt idx="16">
                  <c:v>0.91292991934020096</c:v>
                </c:pt>
                <c:pt idx="17">
                  <c:v>0.91392689505862623</c:v>
                </c:pt>
                <c:pt idx="18">
                  <c:v>0.91501814227475231</c:v>
                </c:pt>
                <c:pt idx="19">
                  <c:v>0.91624294636063874</c:v>
                </c:pt>
                <c:pt idx="20">
                  <c:v>0.91750635649218715</c:v>
                </c:pt>
                <c:pt idx="21">
                  <c:v>0.91846980264286904</c:v>
                </c:pt>
                <c:pt idx="22">
                  <c:v>0.91962656240498042</c:v>
                </c:pt>
                <c:pt idx="23">
                  <c:v>0.92058686386411215</c:v>
                </c:pt>
                <c:pt idx="24">
                  <c:v>0.92167310630783006</c:v>
                </c:pt>
                <c:pt idx="25">
                  <c:v>0.92281798847276719</c:v>
                </c:pt>
                <c:pt idx="26">
                  <c:v>0.92398663932192648</c:v>
                </c:pt>
                <c:pt idx="27">
                  <c:v>0.92508112865615622</c:v>
                </c:pt>
                <c:pt idx="28">
                  <c:v>0.92622058757994186</c:v>
                </c:pt>
                <c:pt idx="29">
                  <c:v>0.92732285696927341</c:v>
                </c:pt>
                <c:pt idx="30">
                  <c:v>0.92839309047376983</c:v>
                </c:pt>
                <c:pt idx="31">
                  <c:v>0.92952318973629122</c:v>
                </c:pt>
                <c:pt idx="32">
                  <c:v>0.93061433340002664</c:v>
                </c:pt>
                <c:pt idx="33">
                  <c:v>0.93168358828894826</c:v>
                </c:pt>
                <c:pt idx="34">
                  <c:v>0.93277067043523476</c:v>
                </c:pt>
                <c:pt idx="35">
                  <c:v>0.93352749692358727</c:v>
                </c:pt>
                <c:pt idx="36">
                  <c:v>0.93455592400190945</c:v>
                </c:pt>
                <c:pt idx="37">
                  <c:v>0.93577594151847765</c:v>
                </c:pt>
                <c:pt idx="38">
                  <c:v>0.93680927624455168</c:v>
                </c:pt>
                <c:pt idx="39">
                  <c:v>0.9378965802405399</c:v>
                </c:pt>
                <c:pt idx="40">
                  <c:v>0.93893977169417031</c:v>
                </c:pt>
                <c:pt idx="41">
                  <c:v>0.94005216878559761</c:v>
                </c:pt>
                <c:pt idx="42">
                  <c:v>0.94114078961749614</c:v>
                </c:pt>
                <c:pt idx="43">
                  <c:v>0.9422505096362781</c:v>
                </c:pt>
                <c:pt idx="44">
                  <c:v>0.94334034738929984</c:v>
                </c:pt>
                <c:pt idx="45">
                  <c:v>0.944371800275011</c:v>
                </c:pt>
                <c:pt idx="46">
                  <c:v>0.94542477657850954</c:v>
                </c:pt>
                <c:pt idx="47">
                  <c:v>0.94650963125795218</c:v>
                </c:pt>
                <c:pt idx="48">
                  <c:v>0.94762833032427374</c:v>
                </c:pt>
                <c:pt idx="49">
                  <c:v>0.94871515836429721</c:v>
                </c:pt>
                <c:pt idx="50">
                  <c:v>0.94987024448400526</c:v>
                </c:pt>
                <c:pt idx="51">
                  <c:v>0.95099538206275247</c:v>
                </c:pt>
                <c:pt idx="52">
                  <c:v>0.95210777699074045</c:v>
                </c:pt>
                <c:pt idx="53">
                  <c:v>0.95318455231387866</c:v>
                </c:pt>
                <c:pt idx="54">
                  <c:v>0.95432045287277678</c:v>
                </c:pt>
                <c:pt idx="55">
                  <c:v>0.95545560683647057</c:v>
                </c:pt>
                <c:pt idx="56">
                  <c:v>0.95656367458237967</c:v>
                </c:pt>
                <c:pt idx="57">
                  <c:v>0.95761334633989814</c:v>
                </c:pt>
                <c:pt idx="58">
                  <c:v>0.95880348473131805</c:v>
                </c:pt>
                <c:pt idx="59">
                  <c:v>0.95978287386583272</c:v>
                </c:pt>
                <c:pt idx="60">
                  <c:v>0.9608970709853244</c:v>
                </c:pt>
                <c:pt idx="61">
                  <c:v>0.96204257750537137</c:v>
                </c:pt>
                <c:pt idx="62">
                  <c:v>0.96294898309905674</c:v>
                </c:pt>
                <c:pt idx="63">
                  <c:v>0.96405841418485094</c:v>
                </c:pt>
                <c:pt idx="64">
                  <c:v>0.96516830994066527</c:v>
                </c:pt>
                <c:pt idx="65">
                  <c:v>0.96627422321071466</c:v>
                </c:pt>
                <c:pt idx="66">
                  <c:v>0.9674813192149041</c:v>
                </c:pt>
                <c:pt idx="67">
                  <c:v>0.96858119961310507</c:v>
                </c:pt>
                <c:pt idx="68">
                  <c:v>0.96961567446326669</c:v>
                </c:pt>
                <c:pt idx="69">
                  <c:v>0.9708049806524025</c:v>
                </c:pt>
                <c:pt idx="70">
                  <c:v>0.97185899285847255</c:v>
                </c:pt>
                <c:pt idx="71">
                  <c:v>0.97297411249153487</c:v>
                </c:pt>
                <c:pt idx="72">
                  <c:v>0.97411680208260654</c:v>
                </c:pt>
                <c:pt idx="73">
                  <c:v>0.97525829615230908</c:v>
                </c:pt>
                <c:pt idx="74">
                  <c:v>0.97638711066774952</c:v>
                </c:pt>
                <c:pt idx="75">
                  <c:v>0.97746456104903556</c:v>
                </c:pt>
                <c:pt idx="76">
                  <c:v>0.97868478151301419</c:v>
                </c:pt>
                <c:pt idx="77">
                  <c:v>0.97983217033743963</c:v>
                </c:pt>
                <c:pt idx="78">
                  <c:v>0.98096235672297871</c:v>
                </c:pt>
                <c:pt idx="79">
                  <c:v>0.98203680047875774</c:v>
                </c:pt>
                <c:pt idx="80">
                  <c:v>0.98307354523923451</c:v>
                </c:pt>
                <c:pt idx="81">
                  <c:v>0.98416677939388597</c:v>
                </c:pt>
                <c:pt idx="82">
                  <c:v>0.98534198249186411</c:v>
                </c:pt>
                <c:pt idx="83">
                  <c:v>0.98638816205249191</c:v>
                </c:pt>
                <c:pt idx="84">
                  <c:v>0.98746460232719091</c:v>
                </c:pt>
                <c:pt idx="85">
                  <c:v>0.98868431806397539</c:v>
                </c:pt>
                <c:pt idx="86">
                  <c:v>0.98965020543197202</c:v>
                </c:pt>
                <c:pt idx="87">
                  <c:v>0.9908321011014718</c:v>
                </c:pt>
                <c:pt idx="88">
                  <c:v>0.99174868413071748</c:v>
                </c:pt>
                <c:pt idx="89">
                  <c:v>0.99295095086268281</c:v>
                </c:pt>
                <c:pt idx="90">
                  <c:v>0.99400913491568588</c:v>
                </c:pt>
                <c:pt idx="91">
                  <c:v>0.99513468099451485</c:v>
                </c:pt>
                <c:pt idx="92">
                  <c:v>0.99644363171197758</c:v>
                </c:pt>
                <c:pt idx="93">
                  <c:v>0.99740969527120849</c:v>
                </c:pt>
                <c:pt idx="94">
                  <c:v>0.99860452286159418</c:v>
                </c:pt>
                <c:pt idx="95">
                  <c:v>0.99968056228908297</c:v>
                </c:pt>
                <c:pt idx="96">
                  <c:v>1.0008542201728607</c:v>
                </c:pt>
                <c:pt idx="97">
                  <c:v>1.0019331811627779</c:v>
                </c:pt>
                <c:pt idx="98">
                  <c:v>1.0029906778476889</c:v>
                </c:pt>
                <c:pt idx="99">
                  <c:v>1.004108703599246</c:v>
                </c:pt>
                <c:pt idx="100">
                  <c:v>1.0053123758197726</c:v>
                </c:pt>
                <c:pt idx="101">
                  <c:v>1.0062833524243606</c:v>
                </c:pt>
                <c:pt idx="102">
                  <c:v>1.0073933010933065</c:v>
                </c:pt>
                <c:pt idx="103">
                  <c:v>1.008471053669217</c:v>
                </c:pt>
                <c:pt idx="104">
                  <c:v>1.0096298855677279</c:v>
                </c:pt>
                <c:pt idx="105">
                  <c:v>1.0107042414810965</c:v>
                </c:pt>
                <c:pt idx="106">
                  <c:v>1.011826733737021</c:v>
                </c:pt>
                <c:pt idx="107">
                  <c:v>1.0127916702479607</c:v>
                </c:pt>
                <c:pt idx="108">
                  <c:v>1.013878719971711</c:v>
                </c:pt>
                <c:pt idx="109">
                  <c:v>1.0150752231949478</c:v>
                </c:pt>
                <c:pt idx="110">
                  <c:v>1.0161484138298489</c:v>
                </c:pt>
                <c:pt idx="111">
                  <c:v>1.0172535721186819</c:v>
                </c:pt>
                <c:pt idx="112">
                  <c:v>1.0183197341774628</c:v>
                </c:pt>
                <c:pt idx="113">
                  <c:v>1.0192902684055127</c:v>
                </c:pt>
                <c:pt idx="114">
                  <c:v>1.0204479648301898</c:v>
                </c:pt>
                <c:pt idx="115">
                  <c:v>1.0214988010472399</c:v>
                </c:pt>
                <c:pt idx="116">
                  <c:v>1.0226496508306171</c:v>
                </c:pt>
                <c:pt idx="117">
                  <c:v>1.0237049217199767</c:v>
                </c:pt>
                <c:pt idx="118">
                  <c:v>1.0247909814643652</c:v>
                </c:pt>
                <c:pt idx="119">
                  <c:v>1.0260023574078312</c:v>
                </c:pt>
                <c:pt idx="120">
                  <c:v>1.0270805491246457</c:v>
                </c:pt>
                <c:pt idx="121">
                  <c:v>1.0280598279345727</c:v>
                </c:pt>
                <c:pt idx="122">
                  <c:v>1.0293184714433168</c:v>
                </c:pt>
                <c:pt idx="123">
                  <c:v>1.0303726834764211</c:v>
                </c:pt>
                <c:pt idx="124">
                  <c:v>1.031305342267179</c:v>
                </c:pt>
                <c:pt idx="125">
                  <c:v>1.0324282362402928</c:v>
                </c:pt>
                <c:pt idx="126">
                  <c:v>1.0335002931389177</c:v>
                </c:pt>
                <c:pt idx="127">
                  <c:v>1.034707453873835</c:v>
                </c:pt>
                <c:pt idx="128">
                  <c:v>1.035984534511067</c:v>
                </c:pt>
                <c:pt idx="129">
                  <c:v>1.0371434197914429</c:v>
                </c:pt>
                <c:pt idx="130">
                  <c:v>1.0385837145878258</c:v>
                </c:pt>
                <c:pt idx="131">
                  <c:v>1.0398768072019333</c:v>
                </c:pt>
                <c:pt idx="132">
                  <c:v>1.0413281903595215</c:v>
                </c:pt>
                <c:pt idx="133">
                  <c:v>1.0428082374718497</c:v>
                </c:pt>
                <c:pt idx="134">
                  <c:v>1.0441374548752531</c:v>
                </c:pt>
                <c:pt idx="135">
                  <c:v>1.0450837115989424</c:v>
                </c:pt>
              </c:numCache>
            </c:numRef>
          </c:xVal>
          <c:yVal>
            <c:numRef>
              <c:f>'[4]Raw Data Turbidity_1'!$CP$5:$CP$143</c:f>
              <c:numCache>
                <c:formatCode>General</c:formatCode>
                <c:ptCount val="139"/>
                <c:pt idx="0">
                  <c:v>0.95599999999999952</c:v>
                </c:pt>
                <c:pt idx="1">
                  <c:v>1.0910500000000001</c:v>
                </c:pt>
                <c:pt idx="2">
                  <c:v>0.99409999999999954</c:v>
                </c:pt>
                <c:pt idx="3">
                  <c:v>1.0942499999999997</c:v>
                </c:pt>
                <c:pt idx="4">
                  <c:v>0.89419999999999966</c:v>
                </c:pt>
                <c:pt idx="5">
                  <c:v>0.96375000000000011</c:v>
                </c:pt>
                <c:pt idx="6">
                  <c:v>0.99835000000000029</c:v>
                </c:pt>
                <c:pt idx="7">
                  <c:v>0.90114999999999945</c:v>
                </c:pt>
                <c:pt idx="8">
                  <c:v>1.0012499999999998</c:v>
                </c:pt>
                <c:pt idx="9">
                  <c:v>1.0016499999999997</c:v>
                </c:pt>
                <c:pt idx="10">
                  <c:v>1.0367499999999996</c:v>
                </c:pt>
                <c:pt idx="11">
                  <c:v>1.005749999999999</c:v>
                </c:pt>
                <c:pt idx="12">
                  <c:v>1.2100499999999998</c:v>
                </c:pt>
                <c:pt idx="13">
                  <c:v>1.0096999999999996</c:v>
                </c:pt>
                <c:pt idx="14">
                  <c:v>1.0463999999999993</c:v>
                </c:pt>
                <c:pt idx="15">
                  <c:v>1.2171500000000002</c:v>
                </c:pt>
                <c:pt idx="16">
                  <c:v>0.95094999999999974</c:v>
                </c:pt>
                <c:pt idx="17">
                  <c:v>1.0231499999999993</c:v>
                </c:pt>
                <c:pt idx="18">
                  <c:v>0.95744999999999969</c:v>
                </c:pt>
                <c:pt idx="19">
                  <c:v>0.89224999999999977</c:v>
                </c:pt>
                <c:pt idx="20">
                  <c:v>0.99770000000000003</c:v>
                </c:pt>
                <c:pt idx="21">
                  <c:v>1.0326499999999994</c:v>
                </c:pt>
                <c:pt idx="22">
                  <c:v>1.0692499999999994</c:v>
                </c:pt>
                <c:pt idx="23">
                  <c:v>0.93674999999999997</c:v>
                </c:pt>
                <c:pt idx="24">
                  <c:v>1.0423499999999999</c:v>
                </c:pt>
                <c:pt idx="25">
                  <c:v>0.91005000000000003</c:v>
                </c:pt>
                <c:pt idx="26">
                  <c:v>0.94620000000000015</c:v>
                </c:pt>
                <c:pt idx="27">
                  <c:v>1.2821999999999996</c:v>
                </c:pt>
                <c:pt idx="28">
                  <c:v>0.94770000000000021</c:v>
                </c:pt>
                <c:pt idx="29">
                  <c:v>1.0862499999999997</c:v>
                </c:pt>
                <c:pt idx="30">
                  <c:v>1.0548500000000001</c:v>
                </c:pt>
                <c:pt idx="31">
                  <c:v>0.92054999999999954</c:v>
                </c:pt>
                <c:pt idx="32">
                  <c:v>0.88769999999999971</c:v>
                </c:pt>
                <c:pt idx="33">
                  <c:v>1.0896499999999998</c:v>
                </c:pt>
                <c:pt idx="34">
                  <c:v>0.79109999999999925</c:v>
                </c:pt>
                <c:pt idx="35">
                  <c:v>1.0265999999999993</c:v>
                </c:pt>
                <c:pt idx="36">
                  <c:v>0.98844999999999938</c:v>
                </c:pt>
                <c:pt idx="37">
                  <c:v>0.85339999999999971</c:v>
                </c:pt>
                <c:pt idx="38">
                  <c:v>0.95569999999999933</c:v>
                </c:pt>
                <c:pt idx="39">
                  <c:v>0.89074999999999971</c:v>
                </c:pt>
                <c:pt idx="40">
                  <c:v>0.91979999999999951</c:v>
                </c:pt>
                <c:pt idx="41">
                  <c:v>0.92060000000000031</c:v>
                </c:pt>
                <c:pt idx="42">
                  <c:v>0.92434999999999956</c:v>
                </c:pt>
                <c:pt idx="43">
                  <c:v>0.89084999999999948</c:v>
                </c:pt>
                <c:pt idx="44">
                  <c:v>0.95844999999999914</c:v>
                </c:pt>
                <c:pt idx="45">
                  <c:v>1.0588999999999995</c:v>
                </c:pt>
                <c:pt idx="46">
                  <c:v>0.92704999999999949</c:v>
                </c:pt>
                <c:pt idx="47">
                  <c:v>0.92825000000000024</c:v>
                </c:pt>
                <c:pt idx="48">
                  <c:v>0.89395000000000024</c:v>
                </c:pt>
                <c:pt idx="49">
                  <c:v>0.86094999999999988</c:v>
                </c:pt>
                <c:pt idx="50">
                  <c:v>0.9955999999999996</c:v>
                </c:pt>
                <c:pt idx="51">
                  <c:v>0.83030000000000026</c:v>
                </c:pt>
                <c:pt idx="52">
                  <c:v>0.99899999999999967</c:v>
                </c:pt>
                <c:pt idx="53">
                  <c:v>0.92959999999999976</c:v>
                </c:pt>
                <c:pt idx="54">
                  <c:v>0.89930000000000021</c:v>
                </c:pt>
                <c:pt idx="55">
                  <c:v>0.93579999999999952</c:v>
                </c:pt>
                <c:pt idx="56">
                  <c:v>1.0709499999999998</c:v>
                </c:pt>
                <c:pt idx="57">
                  <c:v>1.0404999999999998</c:v>
                </c:pt>
                <c:pt idx="58">
                  <c:v>0.94049999999999923</c:v>
                </c:pt>
                <c:pt idx="59">
                  <c:v>1.0412999999999997</c:v>
                </c:pt>
                <c:pt idx="60">
                  <c:v>0.94320000000000004</c:v>
                </c:pt>
                <c:pt idx="61">
                  <c:v>1.0125000000000002</c:v>
                </c:pt>
                <c:pt idx="62">
                  <c:v>1.0140999999999991</c:v>
                </c:pt>
                <c:pt idx="63">
                  <c:v>0.94999999999999929</c:v>
                </c:pt>
                <c:pt idx="64">
                  <c:v>0.91725000000000012</c:v>
                </c:pt>
                <c:pt idx="65">
                  <c:v>0.88389999999999969</c:v>
                </c:pt>
                <c:pt idx="66">
                  <c:v>1.0529500000000001</c:v>
                </c:pt>
                <c:pt idx="67">
                  <c:v>0.85374999999999979</c:v>
                </c:pt>
                <c:pt idx="68">
                  <c:v>0.92474999999999952</c:v>
                </c:pt>
                <c:pt idx="69">
                  <c:v>0.95839999999999925</c:v>
                </c:pt>
                <c:pt idx="70">
                  <c:v>0.99194999999999922</c:v>
                </c:pt>
                <c:pt idx="71">
                  <c:v>1.02935</c:v>
                </c:pt>
                <c:pt idx="72">
                  <c:v>0.89544999999999941</c:v>
                </c:pt>
                <c:pt idx="73">
                  <c:v>0.9300499999999996</c:v>
                </c:pt>
                <c:pt idx="74">
                  <c:v>0.86099999999999977</c:v>
                </c:pt>
                <c:pt idx="75">
                  <c:v>0.9275500000000001</c:v>
                </c:pt>
                <c:pt idx="76">
                  <c:v>0.86054999999999993</c:v>
                </c:pt>
                <c:pt idx="77">
                  <c:v>1.0288499999999994</c:v>
                </c:pt>
                <c:pt idx="78">
                  <c:v>0.92504999999999971</c:v>
                </c:pt>
                <c:pt idx="79">
                  <c:v>0.9916999999999998</c:v>
                </c:pt>
                <c:pt idx="80">
                  <c:v>1.0239500000000001</c:v>
                </c:pt>
                <c:pt idx="81">
                  <c:v>1.0589999999999993</c:v>
                </c:pt>
                <c:pt idx="82">
                  <c:v>1.0586000000000002</c:v>
                </c:pt>
                <c:pt idx="83">
                  <c:v>1.0221</c:v>
                </c:pt>
                <c:pt idx="84">
                  <c:v>1.0221</c:v>
                </c:pt>
                <c:pt idx="85">
                  <c:v>0.95259999999999945</c:v>
                </c:pt>
                <c:pt idx="86">
                  <c:v>1.1491499999999997</c:v>
                </c:pt>
                <c:pt idx="87">
                  <c:v>0.87974999999999959</c:v>
                </c:pt>
                <c:pt idx="88">
                  <c:v>0.90835000000000043</c:v>
                </c:pt>
                <c:pt idx="89">
                  <c:v>1.0066999999999995</c:v>
                </c:pt>
                <c:pt idx="90">
                  <c:v>0.9731999999999994</c:v>
                </c:pt>
                <c:pt idx="91">
                  <c:v>1.00685</c:v>
                </c:pt>
                <c:pt idx="92">
                  <c:v>1.0707000000000004</c:v>
                </c:pt>
                <c:pt idx="93">
                  <c:v>1.13795</c:v>
                </c:pt>
                <c:pt idx="94">
                  <c:v>1.1047500000000001</c:v>
                </c:pt>
                <c:pt idx="95">
                  <c:v>1.1713000000000005</c:v>
                </c:pt>
                <c:pt idx="96">
                  <c:v>1.0708000000000002</c:v>
                </c:pt>
                <c:pt idx="97">
                  <c:v>1.0026000000000002</c:v>
                </c:pt>
                <c:pt idx="98">
                  <c:v>1.1736999999999993</c:v>
                </c:pt>
                <c:pt idx="99">
                  <c:v>1.0739499999999991</c:v>
                </c:pt>
                <c:pt idx="100">
                  <c:v>0.93924999999999947</c:v>
                </c:pt>
                <c:pt idx="101">
                  <c:v>1.0419999999999998</c:v>
                </c:pt>
                <c:pt idx="102">
                  <c:v>1.0777499999999991</c:v>
                </c:pt>
                <c:pt idx="103">
                  <c:v>1.0793499999999998</c:v>
                </c:pt>
                <c:pt idx="104">
                  <c:v>0.9466499999999991</c:v>
                </c:pt>
                <c:pt idx="105">
                  <c:v>0.84980000000000011</c:v>
                </c:pt>
                <c:pt idx="106">
                  <c:v>1.0204499999999994</c:v>
                </c:pt>
                <c:pt idx="107">
                  <c:v>0.82350000000000012</c:v>
                </c:pt>
                <c:pt idx="108">
                  <c:v>1.02555</c:v>
                </c:pt>
                <c:pt idx="109">
                  <c:v>0.89424999999999955</c:v>
                </c:pt>
                <c:pt idx="110">
                  <c:v>0.99650000000000016</c:v>
                </c:pt>
                <c:pt idx="111">
                  <c:v>1.0668499999999996</c:v>
                </c:pt>
                <c:pt idx="112">
                  <c:v>0.8987999999999996</c:v>
                </c:pt>
                <c:pt idx="113">
                  <c:v>0.86850000000000005</c:v>
                </c:pt>
                <c:pt idx="114">
                  <c:v>0.96929999999999961</c:v>
                </c:pt>
                <c:pt idx="115">
                  <c:v>1.10405</c:v>
                </c:pt>
                <c:pt idx="116">
                  <c:v>1.0380999999999991</c:v>
                </c:pt>
                <c:pt idx="117">
                  <c:v>0.93599999999999994</c:v>
                </c:pt>
                <c:pt idx="118">
                  <c:v>1.0762</c:v>
                </c:pt>
                <c:pt idx="119">
                  <c:v>0.97004999999999963</c:v>
                </c:pt>
                <c:pt idx="120">
                  <c:v>0.93574999999999964</c:v>
                </c:pt>
                <c:pt idx="121">
                  <c:v>1.0005499999999996</c:v>
                </c:pt>
                <c:pt idx="122">
                  <c:v>0.96724999999999994</c:v>
                </c:pt>
                <c:pt idx="123">
                  <c:v>1.03695</c:v>
                </c:pt>
                <c:pt idx="124">
                  <c:v>1.3069999999999995</c:v>
                </c:pt>
                <c:pt idx="125">
                  <c:v>3.2871999999999995</c:v>
                </c:pt>
                <c:pt idx="126">
                  <c:v>4.4592499999999999</c:v>
                </c:pt>
                <c:pt idx="127">
                  <c:v>5.4245999999999999</c:v>
                </c:pt>
                <c:pt idx="128">
                  <c:v>5.3275499999999987</c:v>
                </c:pt>
                <c:pt idx="129">
                  <c:v>5.7531499999999998</c:v>
                </c:pt>
                <c:pt idx="130">
                  <c:v>6.3921499999999991</c:v>
                </c:pt>
                <c:pt idx="131">
                  <c:v>6.7363999999999997</c:v>
                </c:pt>
                <c:pt idx="132">
                  <c:v>7.7191999999999998</c:v>
                </c:pt>
                <c:pt idx="133">
                  <c:v>8.4142499999999991</c:v>
                </c:pt>
                <c:pt idx="134">
                  <c:v>9.1174499999999981</c:v>
                </c:pt>
                <c:pt idx="135">
                  <c:v>8.7454999999999998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2AA-49C9-972E-03AFAB55F542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Turbidity_1'!$DE$5:$DE$128</c:f>
                <c:numCache>
                  <c:formatCode>General</c:formatCode>
                  <c:ptCount val="124"/>
                  <c:pt idx="0">
                    <c:v>0.11285424227737374</c:v>
                  </c:pt>
                  <c:pt idx="1">
                    <c:v>2.6445793616375536E-2</c:v>
                  </c:pt>
                  <c:pt idx="2">
                    <c:v>2.5385133444595673E-2</c:v>
                  </c:pt>
                  <c:pt idx="3">
                    <c:v>0.12091525958289918</c:v>
                  </c:pt>
                  <c:pt idx="4">
                    <c:v>2.588010819142636E-2</c:v>
                  </c:pt>
                  <c:pt idx="5">
                    <c:v>0.26424580412941279</c:v>
                  </c:pt>
                  <c:pt idx="6">
                    <c:v>7.311484117468818E-2</c:v>
                  </c:pt>
                  <c:pt idx="7">
                    <c:v>7.0215703371825075E-2</c:v>
                  </c:pt>
                  <c:pt idx="8">
                    <c:v>0.15450283168926024</c:v>
                  </c:pt>
                  <c:pt idx="9">
                    <c:v>0.20392959569420058</c:v>
                  </c:pt>
                  <c:pt idx="10">
                    <c:v>0.20223253941935393</c:v>
                  </c:pt>
                  <c:pt idx="11">
                    <c:v>0.1571898374577696</c:v>
                  </c:pt>
                  <c:pt idx="12">
                    <c:v>0.1582504976295491</c:v>
                  </c:pt>
                  <c:pt idx="13">
                    <c:v>0.20718228688765905</c:v>
                  </c:pt>
                  <c:pt idx="14">
                    <c:v>0.30278312370407967</c:v>
                  </c:pt>
                  <c:pt idx="15">
                    <c:v>0.1598768432262781</c:v>
                  </c:pt>
                  <c:pt idx="16">
                    <c:v>1.5909902576697922E-2</c:v>
                  </c:pt>
                  <c:pt idx="17">
                    <c:v>2.4890158697766243E-2</c:v>
                  </c:pt>
                  <c:pt idx="18">
                    <c:v>7.2690577105975984E-2</c:v>
                  </c:pt>
                  <c:pt idx="19">
                    <c:v>7.1629916934196125E-2</c:v>
                  </c:pt>
                  <c:pt idx="20">
                    <c:v>7.0569256762416266E-2</c:v>
                  </c:pt>
                  <c:pt idx="21">
                    <c:v>6.9437885912517913E-2</c:v>
                  </c:pt>
                  <c:pt idx="22">
                    <c:v>2.729432175380244E-2</c:v>
                  </c:pt>
                  <c:pt idx="23">
                    <c:v>2.3829498525985128E-2</c:v>
                  </c:pt>
                  <c:pt idx="24">
                    <c:v>2.3970919882225872E-2</c:v>
                  </c:pt>
                  <c:pt idx="25">
                    <c:v>7.9620223561606848E-2</c:v>
                  </c:pt>
                  <c:pt idx="26">
                    <c:v>7.9620223561606848E-2</c:v>
                  </c:pt>
                  <c:pt idx="27">
                    <c:v>7.9620223561606848E-2</c:v>
                  </c:pt>
                  <c:pt idx="28">
                    <c:v>7.9620223561606848E-2</c:v>
                  </c:pt>
                  <c:pt idx="29">
                    <c:v>7.9620223561606848E-2</c:v>
                  </c:pt>
                  <c:pt idx="30">
                    <c:v>7.9620223561606848E-2</c:v>
                  </c:pt>
                  <c:pt idx="31">
                    <c:v>7.9620223561606848E-2</c:v>
                  </c:pt>
                  <c:pt idx="32">
                    <c:v>7.2124891681026815E-2</c:v>
                  </c:pt>
                  <c:pt idx="33">
                    <c:v>1.7465537495308471E-2</c:v>
                  </c:pt>
                  <c:pt idx="34">
                    <c:v>7.7640324574281591E-2</c:v>
                  </c:pt>
                  <c:pt idx="35">
                    <c:v>7.7640324574281591E-2</c:v>
                  </c:pt>
                  <c:pt idx="36">
                    <c:v>8.3862864248723773E-2</c:v>
                  </c:pt>
                  <c:pt idx="37">
                    <c:v>8.3862864248723773E-2</c:v>
                  </c:pt>
                  <c:pt idx="38">
                    <c:v>1.1737972567698223E-2</c:v>
                  </c:pt>
                  <c:pt idx="39">
                    <c:v>0.13166328265693478</c:v>
                  </c:pt>
                  <c:pt idx="40">
                    <c:v>0.13166328265693478</c:v>
                  </c:pt>
                  <c:pt idx="41">
                    <c:v>9.5388704782065278E-2</c:v>
                  </c:pt>
                  <c:pt idx="42">
                    <c:v>0.14417907268393765</c:v>
                  </c:pt>
                  <c:pt idx="43">
                    <c:v>4.6103362133362219E-2</c:v>
                  </c:pt>
                  <c:pt idx="44">
                    <c:v>0.14333054454651181</c:v>
                  </c:pt>
                  <c:pt idx="45">
                    <c:v>0.14446191539641287</c:v>
                  </c:pt>
                  <c:pt idx="46">
                    <c:v>9.5176572747708549E-2</c:v>
                  </c:pt>
                  <c:pt idx="47">
                    <c:v>4.6810468914548375E-2</c:v>
                  </c:pt>
                  <c:pt idx="48">
                    <c:v>0.23553726881323755</c:v>
                  </c:pt>
                  <c:pt idx="49">
                    <c:v>9.7863578516218699E-2</c:v>
                  </c:pt>
                  <c:pt idx="50">
                    <c:v>4.3487067042971811E-2</c:v>
                  </c:pt>
                  <c:pt idx="51">
                    <c:v>4.5679098064650023E-2</c:v>
                  </c:pt>
                  <c:pt idx="52">
                    <c:v>9.4752308678996353E-2</c:v>
                  </c:pt>
                  <c:pt idx="53">
                    <c:v>0.14488617946512392</c:v>
                  </c:pt>
                  <c:pt idx="54">
                    <c:v>0.14488617946512392</c:v>
                  </c:pt>
                  <c:pt idx="55">
                    <c:v>0.24062843763778227</c:v>
                  </c:pt>
                  <c:pt idx="56">
                    <c:v>0.28857027740223085</c:v>
                  </c:pt>
                  <c:pt idx="57">
                    <c:v>4.8931789258110613E-2</c:v>
                  </c:pt>
                  <c:pt idx="58">
                    <c:v>4.8931789258108101E-2</c:v>
                  </c:pt>
                  <c:pt idx="59">
                    <c:v>9.5883679528897217E-2</c:v>
                  </c:pt>
                  <c:pt idx="60">
                    <c:v>4.5961940777131515E-3</c:v>
                  </c:pt>
                  <c:pt idx="61">
                    <c:v>9.8217131906812402E-2</c:v>
                  </c:pt>
                  <c:pt idx="62">
                    <c:v>5.1618795026623279E-3</c:v>
                  </c:pt>
                  <c:pt idx="63">
                    <c:v>8.5347788489215828E-2</c:v>
                  </c:pt>
                  <c:pt idx="64">
                    <c:v>8.1387990514571601E-2</c:v>
                  </c:pt>
                  <c:pt idx="65">
                    <c:v>6.3498188950552203E-2</c:v>
                  </c:pt>
                  <c:pt idx="66">
                    <c:v>6.1235447250755491E-2</c:v>
                  </c:pt>
                  <c:pt idx="67">
                    <c:v>1.1667261889578477E-2</c:v>
                  </c:pt>
                  <c:pt idx="68">
                    <c:v>1.5556349186104216E-2</c:v>
                  </c:pt>
                  <c:pt idx="69">
                    <c:v>3.2385490578343765E-2</c:v>
                  </c:pt>
                  <c:pt idx="70">
                    <c:v>1.5556349186104216E-2</c:v>
                  </c:pt>
                  <c:pt idx="71">
                    <c:v>1.1737972567696965E-2</c:v>
                  </c:pt>
                  <c:pt idx="72">
                    <c:v>1.4990663761155041E-2</c:v>
                  </c:pt>
                  <c:pt idx="73">
                    <c:v>7.5660425586961358E-2</c:v>
                  </c:pt>
                  <c:pt idx="74">
                    <c:v>7.5660425586961358E-2</c:v>
                  </c:pt>
                  <c:pt idx="75">
                    <c:v>8.0680883733385445E-2</c:v>
                  </c:pt>
                  <c:pt idx="76">
                    <c:v>8.0680883733385445E-2</c:v>
                  </c:pt>
                  <c:pt idx="77">
                    <c:v>1.8314065632731604E-2</c:v>
                  </c:pt>
                  <c:pt idx="78">
                    <c:v>2.7365032431919675E-2</c:v>
                  </c:pt>
                  <c:pt idx="79">
                    <c:v>2.7365032431919675E-2</c:v>
                  </c:pt>
                  <c:pt idx="80">
                    <c:v>2.7365032431919675E-2</c:v>
                  </c:pt>
                  <c:pt idx="81">
                    <c:v>7.5306872196367655E-2</c:v>
                  </c:pt>
                  <c:pt idx="82">
                    <c:v>6.9508596590637656E-2</c:v>
                  </c:pt>
                  <c:pt idx="83">
                    <c:v>2.6233661582021322E-2</c:v>
                  </c:pt>
                  <c:pt idx="84">
                    <c:v>6.1801132675705923E-2</c:v>
                  </c:pt>
                  <c:pt idx="85">
                    <c:v>1.103086578651081E-2</c:v>
                  </c:pt>
                  <c:pt idx="86">
                    <c:v>3.6769552621700188E-2</c:v>
                  </c:pt>
                  <c:pt idx="87">
                    <c:v>6.646803743154385E-3</c:v>
                  </c:pt>
                  <c:pt idx="88">
                    <c:v>4.1295036021293592E-2</c:v>
                  </c:pt>
                  <c:pt idx="89">
                    <c:v>4.1295036021293592E-2</c:v>
                  </c:pt>
                  <c:pt idx="90">
                    <c:v>4.1295036021293592E-2</c:v>
                  </c:pt>
                  <c:pt idx="91">
                    <c:v>0.13816866504385092</c:v>
                  </c:pt>
                  <c:pt idx="92">
                    <c:v>0.13816866504385092</c:v>
                  </c:pt>
                  <c:pt idx="93">
                    <c:v>0.13816866504385092</c:v>
                  </c:pt>
                  <c:pt idx="94">
                    <c:v>0.13816866504385092</c:v>
                  </c:pt>
                  <c:pt idx="95">
                    <c:v>5.5012907576314558E-2</c:v>
                  </c:pt>
                  <c:pt idx="96">
                    <c:v>8.7681240867141085E-3</c:v>
                  </c:pt>
                  <c:pt idx="97">
                    <c:v>8.7681240867141085E-3</c:v>
                  </c:pt>
                  <c:pt idx="98">
                    <c:v>2.757716446628645E-3</c:v>
                  </c:pt>
                  <c:pt idx="99">
                    <c:v>0.10196479784710118</c:v>
                  </c:pt>
                  <c:pt idx="100">
                    <c:v>5.6144278426212911E-2</c:v>
                  </c:pt>
                  <c:pt idx="101">
                    <c:v>3.7476659402885089E-2</c:v>
                  </c:pt>
                  <c:pt idx="102">
                    <c:v>8.2024386617649322E-3</c:v>
                  </c:pt>
                  <c:pt idx="103">
                    <c:v>6.0104076400867195E-3</c:v>
                  </c:pt>
                  <c:pt idx="104">
                    <c:v>0.13774440097513746</c:v>
                  </c:pt>
                  <c:pt idx="105">
                    <c:v>0.13774440097513746</c:v>
                  </c:pt>
                  <c:pt idx="106">
                    <c:v>0.13215825740376422</c:v>
                  </c:pt>
                  <c:pt idx="107">
                    <c:v>0.14615897167125944</c:v>
                  </c:pt>
                  <c:pt idx="108">
                    <c:v>0.13265323215059632</c:v>
                  </c:pt>
                  <c:pt idx="109">
                    <c:v>0.26672067786356535</c:v>
                  </c:pt>
                  <c:pt idx="110">
                    <c:v>5.8124177413535656E-2</c:v>
                  </c:pt>
                  <c:pt idx="111">
                    <c:v>9.7439314447506198E-2</c:v>
                  </c:pt>
                  <c:pt idx="112">
                    <c:v>0.24607315985291844</c:v>
                  </c:pt>
                  <c:pt idx="113">
                    <c:v>8.2731493398827943E-3</c:v>
                  </c:pt>
                  <c:pt idx="114">
                    <c:v>5.303300858899182E-2</c:v>
                  </c:pt>
                  <c:pt idx="115">
                    <c:v>1.6970562748479041E-2</c:v>
                  </c:pt>
                  <c:pt idx="116">
                    <c:v>7.4953318805771441E-2</c:v>
                  </c:pt>
                  <c:pt idx="117">
                    <c:v>0.48825723240930863</c:v>
                  </c:pt>
                  <c:pt idx="118">
                    <c:v>6.4629559800450542E-2</c:v>
                  </c:pt>
                  <c:pt idx="119">
                    <c:v>6.1235447250755491E-2</c:v>
                  </c:pt>
                  <c:pt idx="120">
                    <c:v>0.39258568491477064</c:v>
                  </c:pt>
                  <c:pt idx="121">
                    <c:v>1.9374725804508955E-2</c:v>
                  </c:pt>
                  <c:pt idx="122">
                    <c:v>6.4983113191042996E-2</c:v>
                  </c:pt>
                  <c:pt idx="123">
                    <c:v>1.7041273426593763E-2</c:v>
                  </c:pt>
                </c:numCache>
              </c:numRef>
            </c:plus>
            <c:minus>
              <c:numRef>
                <c:f>'[4]Raw Data Turbidity_1'!$DE$5:$DE$128</c:f>
                <c:numCache>
                  <c:formatCode>General</c:formatCode>
                  <c:ptCount val="124"/>
                  <c:pt idx="0">
                    <c:v>0.11285424227737374</c:v>
                  </c:pt>
                  <c:pt idx="1">
                    <c:v>2.6445793616375536E-2</c:v>
                  </c:pt>
                  <c:pt idx="2">
                    <c:v>2.5385133444595673E-2</c:v>
                  </c:pt>
                  <c:pt idx="3">
                    <c:v>0.12091525958289918</c:v>
                  </c:pt>
                  <c:pt idx="4">
                    <c:v>2.588010819142636E-2</c:v>
                  </c:pt>
                  <c:pt idx="5">
                    <c:v>0.26424580412941279</c:v>
                  </c:pt>
                  <c:pt idx="6">
                    <c:v>7.311484117468818E-2</c:v>
                  </c:pt>
                  <c:pt idx="7">
                    <c:v>7.0215703371825075E-2</c:v>
                  </c:pt>
                  <c:pt idx="8">
                    <c:v>0.15450283168926024</c:v>
                  </c:pt>
                  <c:pt idx="9">
                    <c:v>0.20392959569420058</c:v>
                  </c:pt>
                  <c:pt idx="10">
                    <c:v>0.20223253941935393</c:v>
                  </c:pt>
                  <c:pt idx="11">
                    <c:v>0.1571898374577696</c:v>
                  </c:pt>
                  <c:pt idx="12">
                    <c:v>0.1582504976295491</c:v>
                  </c:pt>
                  <c:pt idx="13">
                    <c:v>0.20718228688765905</c:v>
                  </c:pt>
                  <c:pt idx="14">
                    <c:v>0.30278312370407967</c:v>
                  </c:pt>
                  <c:pt idx="15">
                    <c:v>0.1598768432262781</c:v>
                  </c:pt>
                  <c:pt idx="16">
                    <c:v>1.5909902576697922E-2</c:v>
                  </c:pt>
                  <c:pt idx="17">
                    <c:v>2.4890158697766243E-2</c:v>
                  </c:pt>
                  <c:pt idx="18">
                    <c:v>7.2690577105975984E-2</c:v>
                  </c:pt>
                  <c:pt idx="19">
                    <c:v>7.1629916934196125E-2</c:v>
                  </c:pt>
                  <c:pt idx="20">
                    <c:v>7.0569256762416266E-2</c:v>
                  </c:pt>
                  <c:pt idx="21">
                    <c:v>6.9437885912517913E-2</c:v>
                  </c:pt>
                  <c:pt idx="22">
                    <c:v>2.729432175380244E-2</c:v>
                  </c:pt>
                  <c:pt idx="23">
                    <c:v>2.3829498525985128E-2</c:v>
                  </c:pt>
                  <c:pt idx="24">
                    <c:v>2.3970919882225872E-2</c:v>
                  </c:pt>
                  <c:pt idx="25">
                    <c:v>7.9620223561606848E-2</c:v>
                  </c:pt>
                  <c:pt idx="26">
                    <c:v>7.9620223561606848E-2</c:v>
                  </c:pt>
                  <c:pt idx="27">
                    <c:v>7.9620223561606848E-2</c:v>
                  </c:pt>
                  <c:pt idx="28">
                    <c:v>7.9620223561606848E-2</c:v>
                  </c:pt>
                  <c:pt idx="29">
                    <c:v>7.9620223561606848E-2</c:v>
                  </c:pt>
                  <c:pt idx="30">
                    <c:v>7.9620223561606848E-2</c:v>
                  </c:pt>
                  <c:pt idx="31">
                    <c:v>7.9620223561606848E-2</c:v>
                  </c:pt>
                  <c:pt idx="32">
                    <c:v>7.2124891681026815E-2</c:v>
                  </c:pt>
                  <c:pt idx="33">
                    <c:v>1.7465537495308471E-2</c:v>
                  </c:pt>
                  <c:pt idx="34">
                    <c:v>7.7640324574281591E-2</c:v>
                  </c:pt>
                  <c:pt idx="35">
                    <c:v>7.7640324574281591E-2</c:v>
                  </c:pt>
                  <c:pt idx="36">
                    <c:v>8.3862864248723773E-2</c:v>
                  </c:pt>
                  <c:pt idx="37">
                    <c:v>8.3862864248723773E-2</c:v>
                  </c:pt>
                  <c:pt idx="38">
                    <c:v>1.1737972567698223E-2</c:v>
                  </c:pt>
                  <c:pt idx="39">
                    <c:v>0.13166328265693478</c:v>
                  </c:pt>
                  <c:pt idx="40">
                    <c:v>0.13166328265693478</c:v>
                  </c:pt>
                  <c:pt idx="41">
                    <c:v>9.5388704782065278E-2</c:v>
                  </c:pt>
                  <c:pt idx="42">
                    <c:v>0.14417907268393765</c:v>
                  </c:pt>
                  <c:pt idx="43">
                    <c:v>4.6103362133362219E-2</c:v>
                  </c:pt>
                  <c:pt idx="44">
                    <c:v>0.14333054454651181</c:v>
                  </c:pt>
                  <c:pt idx="45">
                    <c:v>0.14446191539641287</c:v>
                  </c:pt>
                  <c:pt idx="46">
                    <c:v>9.5176572747708549E-2</c:v>
                  </c:pt>
                  <c:pt idx="47">
                    <c:v>4.6810468914548375E-2</c:v>
                  </c:pt>
                  <c:pt idx="48">
                    <c:v>0.23553726881323755</c:v>
                  </c:pt>
                  <c:pt idx="49">
                    <c:v>9.7863578516218699E-2</c:v>
                  </c:pt>
                  <c:pt idx="50">
                    <c:v>4.3487067042971811E-2</c:v>
                  </c:pt>
                  <c:pt idx="51">
                    <c:v>4.5679098064650023E-2</c:v>
                  </c:pt>
                  <c:pt idx="52">
                    <c:v>9.4752308678996353E-2</c:v>
                  </c:pt>
                  <c:pt idx="53">
                    <c:v>0.14488617946512392</c:v>
                  </c:pt>
                  <c:pt idx="54">
                    <c:v>0.14488617946512392</c:v>
                  </c:pt>
                  <c:pt idx="55">
                    <c:v>0.24062843763778227</c:v>
                  </c:pt>
                  <c:pt idx="56">
                    <c:v>0.28857027740223085</c:v>
                  </c:pt>
                  <c:pt idx="57">
                    <c:v>4.8931789258110613E-2</c:v>
                  </c:pt>
                  <c:pt idx="58">
                    <c:v>4.8931789258108101E-2</c:v>
                  </c:pt>
                  <c:pt idx="59">
                    <c:v>9.5883679528897217E-2</c:v>
                  </c:pt>
                  <c:pt idx="60">
                    <c:v>4.5961940777131515E-3</c:v>
                  </c:pt>
                  <c:pt idx="61">
                    <c:v>9.8217131906812402E-2</c:v>
                  </c:pt>
                  <c:pt idx="62">
                    <c:v>5.1618795026623279E-3</c:v>
                  </c:pt>
                  <c:pt idx="63">
                    <c:v>8.5347788489215828E-2</c:v>
                  </c:pt>
                  <c:pt idx="64">
                    <c:v>8.1387990514571601E-2</c:v>
                  </c:pt>
                  <c:pt idx="65">
                    <c:v>6.3498188950552203E-2</c:v>
                  </c:pt>
                  <c:pt idx="66">
                    <c:v>6.1235447250755491E-2</c:v>
                  </c:pt>
                  <c:pt idx="67">
                    <c:v>1.1667261889578477E-2</c:v>
                  </c:pt>
                  <c:pt idx="68">
                    <c:v>1.5556349186104216E-2</c:v>
                  </c:pt>
                  <c:pt idx="69">
                    <c:v>3.2385490578343765E-2</c:v>
                  </c:pt>
                  <c:pt idx="70">
                    <c:v>1.5556349186104216E-2</c:v>
                  </c:pt>
                  <c:pt idx="71">
                    <c:v>1.1737972567696965E-2</c:v>
                  </c:pt>
                  <c:pt idx="72">
                    <c:v>1.4990663761155041E-2</c:v>
                  </c:pt>
                  <c:pt idx="73">
                    <c:v>7.5660425586961358E-2</c:v>
                  </c:pt>
                  <c:pt idx="74">
                    <c:v>7.5660425586961358E-2</c:v>
                  </c:pt>
                  <c:pt idx="75">
                    <c:v>8.0680883733385445E-2</c:v>
                  </c:pt>
                  <c:pt idx="76">
                    <c:v>8.0680883733385445E-2</c:v>
                  </c:pt>
                  <c:pt idx="77">
                    <c:v>1.8314065632731604E-2</c:v>
                  </c:pt>
                  <c:pt idx="78">
                    <c:v>2.7365032431919675E-2</c:v>
                  </c:pt>
                  <c:pt idx="79">
                    <c:v>2.7365032431919675E-2</c:v>
                  </c:pt>
                  <c:pt idx="80">
                    <c:v>2.7365032431919675E-2</c:v>
                  </c:pt>
                  <c:pt idx="81">
                    <c:v>7.5306872196367655E-2</c:v>
                  </c:pt>
                  <c:pt idx="82">
                    <c:v>6.9508596590637656E-2</c:v>
                  </c:pt>
                  <c:pt idx="83">
                    <c:v>2.6233661582021322E-2</c:v>
                  </c:pt>
                  <c:pt idx="84">
                    <c:v>6.1801132675705923E-2</c:v>
                  </c:pt>
                  <c:pt idx="85">
                    <c:v>1.103086578651081E-2</c:v>
                  </c:pt>
                  <c:pt idx="86">
                    <c:v>3.6769552621700188E-2</c:v>
                  </c:pt>
                  <c:pt idx="87">
                    <c:v>6.646803743154385E-3</c:v>
                  </c:pt>
                  <c:pt idx="88">
                    <c:v>4.1295036021293592E-2</c:v>
                  </c:pt>
                  <c:pt idx="89">
                    <c:v>4.1295036021293592E-2</c:v>
                  </c:pt>
                  <c:pt idx="90">
                    <c:v>4.1295036021293592E-2</c:v>
                  </c:pt>
                  <c:pt idx="91">
                    <c:v>0.13816866504385092</c:v>
                  </c:pt>
                  <c:pt idx="92">
                    <c:v>0.13816866504385092</c:v>
                  </c:pt>
                  <c:pt idx="93">
                    <c:v>0.13816866504385092</c:v>
                  </c:pt>
                  <c:pt idx="94">
                    <c:v>0.13816866504385092</c:v>
                  </c:pt>
                  <c:pt idx="95">
                    <c:v>5.5012907576314558E-2</c:v>
                  </c:pt>
                  <c:pt idx="96">
                    <c:v>8.7681240867141085E-3</c:v>
                  </c:pt>
                  <c:pt idx="97">
                    <c:v>8.7681240867141085E-3</c:v>
                  </c:pt>
                  <c:pt idx="98">
                    <c:v>2.757716446628645E-3</c:v>
                  </c:pt>
                  <c:pt idx="99">
                    <c:v>0.10196479784710118</c:v>
                  </c:pt>
                  <c:pt idx="100">
                    <c:v>5.6144278426212911E-2</c:v>
                  </c:pt>
                  <c:pt idx="101">
                    <c:v>3.7476659402885089E-2</c:v>
                  </c:pt>
                  <c:pt idx="102">
                    <c:v>8.2024386617649322E-3</c:v>
                  </c:pt>
                  <c:pt idx="103">
                    <c:v>6.0104076400867195E-3</c:v>
                  </c:pt>
                  <c:pt idx="104">
                    <c:v>0.13774440097513746</c:v>
                  </c:pt>
                  <c:pt idx="105">
                    <c:v>0.13774440097513746</c:v>
                  </c:pt>
                  <c:pt idx="106">
                    <c:v>0.13215825740376422</c:v>
                  </c:pt>
                  <c:pt idx="107">
                    <c:v>0.14615897167125944</c:v>
                  </c:pt>
                  <c:pt idx="108">
                    <c:v>0.13265323215059632</c:v>
                  </c:pt>
                  <c:pt idx="109">
                    <c:v>0.26672067786356535</c:v>
                  </c:pt>
                  <c:pt idx="110">
                    <c:v>5.8124177413535656E-2</c:v>
                  </c:pt>
                  <c:pt idx="111">
                    <c:v>9.7439314447506198E-2</c:v>
                  </c:pt>
                  <c:pt idx="112">
                    <c:v>0.24607315985291844</c:v>
                  </c:pt>
                  <c:pt idx="113">
                    <c:v>8.2731493398827943E-3</c:v>
                  </c:pt>
                  <c:pt idx="114">
                    <c:v>5.303300858899182E-2</c:v>
                  </c:pt>
                  <c:pt idx="115">
                    <c:v>1.6970562748479041E-2</c:v>
                  </c:pt>
                  <c:pt idx="116">
                    <c:v>7.4953318805771441E-2</c:v>
                  </c:pt>
                  <c:pt idx="117">
                    <c:v>0.48825723240930863</c:v>
                  </c:pt>
                  <c:pt idx="118">
                    <c:v>6.4629559800450542E-2</c:v>
                  </c:pt>
                  <c:pt idx="119">
                    <c:v>6.1235447250755491E-2</c:v>
                  </c:pt>
                  <c:pt idx="120">
                    <c:v>0.39258568491477064</c:v>
                  </c:pt>
                  <c:pt idx="121">
                    <c:v>1.9374725804508955E-2</c:v>
                  </c:pt>
                  <c:pt idx="122">
                    <c:v>6.4983113191042996E-2</c:v>
                  </c:pt>
                  <c:pt idx="123">
                    <c:v>1.7041273426593763E-2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Turbidity_1'!$DA$5:$DA$128</c:f>
              <c:numCache>
                <c:formatCode>General</c:formatCode>
                <c:ptCount val="124"/>
                <c:pt idx="0">
                  <c:v>0.89382649164429884</c:v>
                </c:pt>
                <c:pt idx="1">
                  <c:v>0.8960592122603428</c:v>
                </c:pt>
                <c:pt idx="2">
                  <c:v>0.89795428612505446</c:v>
                </c:pt>
                <c:pt idx="3">
                  <c:v>0.89964982785951997</c:v>
                </c:pt>
                <c:pt idx="4">
                  <c:v>0.90113288284989701</c:v>
                </c:pt>
                <c:pt idx="5">
                  <c:v>0.90258059318375594</c:v>
                </c:pt>
                <c:pt idx="6">
                  <c:v>0.90399931992904903</c:v>
                </c:pt>
                <c:pt idx="7">
                  <c:v>0.90550202505779853</c:v>
                </c:pt>
                <c:pt idx="8">
                  <c:v>0.90695203173302508</c:v>
                </c:pt>
                <c:pt idx="9">
                  <c:v>0.90836851530643026</c:v>
                </c:pt>
                <c:pt idx="10">
                  <c:v>0.90977247597536981</c:v>
                </c:pt>
                <c:pt idx="11">
                  <c:v>0.91110569351037141</c:v>
                </c:pt>
                <c:pt idx="12">
                  <c:v>0.91216273071616405</c:v>
                </c:pt>
                <c:pt idx="13">
                  <c:v>0.91359402669055378</c:v>
                </c:pt>
                <c:pt idx="14">
                  <c:v>0.91488828634471475</c:v>
                </c:pt>
                <c:pt idx="15">
                  <c:v>0.91622226585184086</c:v>
                </c:pt>
                <c:pt idx="16">
                  <c:v>0.91744025076074776</c:v>
                </c:pt>
                <c:pt idx="17">
                  <c:v>0.91886487720874088</c:v>
                </c:pt>
                <c:pt idx="18">
                  <c:v>0.92033129700771787</c:v>
                </c:pt>
                <c:pt idx="19">
                  <c:v>0.92186599735693897</c:v>
                </c:pt>
                <c:pt idx="20">
                  <c:v>0.92327407158188946</c:v>
                </c:pt>
                <c:pt idx="21">
                  <c:v>0.92470025475023365</c:v>
                </c:pt>
                <c:pt idx="22">
                  <c:v>0.92604891275161805</c:v>
                </c:pt>
                <c:pt idx="23">
                  <c:v>0.92721699467924434</c:v>
                </c:pt>
                <c:pt idx="24">
                  <c:v>0.92870994945872909</c:v>
                </c:pt>
                <c:pt idx="25">
                  <c:v>0.92985876584512916</c:v>
                </c:pt>
                <c:pt idx="26">
                  <c:v>0.93137757046812841</c:v>
                </c:pt>
                <c:pt idx="27">
                  <c:v>0.9327338671108647</c:v>
                </c:pt>
                <c:pt idx="28">
                  <c:v>0.93422231636978181</c:v>
                </c:pt>
                <c:pt idx="29">
                  <c:v>0.93565507695904837</c:v>
                </c:pt>
                <c:pt idx="30">
                  <c:v>0.93706299797604042</c:v>
                </c:pt>
                <c:pt idx="31">
                  <c:v>0.93851631097489863</c:v>
                </c:pt>
                <c:pt idx="32">
                  <c:v>0.94005978151197622</c:v>
                </c:pt>
                <c:pt idx="33">
                  <c:v>0.94146330215218976</c:v>
                </c:pt>
                <c:pt idx="34">
                  <c:v>0.94275125125258841</c:v>
                </c:pt>
                <c:pt idx="35">
                  <c:v>0.94419963481318758</c:v>
                </c:pt>
                <c:pt idx="36">
                  <c:v>0.94548348634653401</c:v>
                </c:pt>
                <c:pt idx="37">
                  <c:v>0.94688669623013566</c:v>
                </c:pt>
                <c:pt idx="38">
                  <c:v>0.9482090959359053</c:v>
                </c:pt>
                <c:pt idx="39">
                  <c:v>0.94956973273763112</c:v>
                </c:pt>
                <c:pt idx="40">
                  <c:v>0.95086033514128865</c:v>
                </c:pt>
                <c:pt idx="41">
                  <c:v>0.95238279374129142</c:v>
                </c:pt>
                <c:pt idx="42">
                  <c:v>0.95360670581993978</c:v>
                </c:pt>
                <c:pt idx="43">
                  <c:v>0.95490687620300574</c:v>
                </c:pt>
                <c:pt idx="44">
                  <c:v>0.95628600844986755</c:v>
                </c:pt>
                <c:pt idx="45">
                  <c:v>0.95772673168700251</c:v>
                </c:pt>
                <c:pt idx="46">
                  <c:v>0.95913493949884465</c:v>
                </c:pt>
                <c:pt idx="47">
                  <c:v>0.96048856617270162</c:v>
                </c:pt>
                <c:pt idx="48">
                  <c:v>0.96185152112143446</c:v>
                </c:pt>
                <c:pt idx="49">
                  <c:v>0.96311512672102517</c:v>
                </c:pt>
                <c:pt idx="50">
                  <c:v>0.96455799216648774</c:v>
                </c:pt>
                <c:pt idx="51">
                  <c:v>0.96578271702014096</c:v>
                </c:pt>
                <c:pt idx="52">
                  <c:v>0.96723635267915309</c:v>
                </c:pt>
                <c:pt idx="53">
                  <c:v>0.96853450926499696</c:v>
                </c:pt>
                <c:pt idx="54">
                  <c:v>0.96988335286292671</c:v>
                </c:pt>
                <c:pt idx="55">
                  <c:v>0.97122342922076765</c:v>
                </c:pt>
                <c:pt idx="56">
                  <c:v>0.97250254928930713</c:v>
                </c:pt>
                <c:pt idx="57">
                  <c:v>0.97396149302517165</c:v>
                </c:pt>
                <c:pt idx="58">
                  <c:v>0.97525871925220653</c:v>
                </c:pt>
                <c:pt idx="59">
                  <c:v>0.97657754326721102</c:v>
                </c:pt>
                <c:pt idx="60">
                  <c:v>0.97791120537360809</c:v>
                </c:pt>
                <c:pt idx="61">
                  <c:v>0.97915263223097937</c:v>
                </c:pt>
                <c:pt idx="62">
                  <c:v>0.98052427942341125</c:v>
                </c:pt>
                <c:pt idx="63">
                  <c:v>0.98185468847473256</c:v>
                </c:pt>
                <c:pt idx="64">
                  <c:v>0.98317114431723307</c:v>
                </c:pt>
                <c:pt idx="65">
                  <c:v>0.98443630770666934</c:v>
                </c:pt>
                <c:pt idx="66">
                  <c:v>0.98580939527726574</c:v>
                </c:pt>
                <c:pt idx="67">
                  <c:v>0.98716420565910346</c:v>
                </c:pt>
                <c:pt idx="68">
                  <c:v>0.98863966757654631</c:v>
                </c:pt>
                <c:pt idx="69">
                  <c:v>0.98996332429043066</c:v>
                </c:pt>
                <c:pt idx="70">
                  <c:v>0.99119227471641291</c:v>
                </c:pt>
                <c:pt idx="71">
                  <c:v>0.992650162027372</c:v>
                </c:pt>
                <c:pt idx="72">
                  <c:v>0.9939968314284604</c:v>
                </c:pt>
                <c:pt idx="73">
                  <c:v>0.99538633142148736</c:v>
                </c:pt>
                <c:pt idx="74">
                  <c:v>0.99662504634730242</c:v>
                </c:pt>
                <c:pt idx="75">
                  <c:v>0.99789506402948425</c:v>
                </c:pt>
                <c:pt idx="76">
                  <c:v>0.99921823732829484</c:v>
                </c:pt>
                <c:pt idx="77">
                  <c:v>1.0004420983360789</c:v>
                </c:pt>
                <c:pt idx="78">
                  <c:v>1.0018946056126272</c:v>
                </c:pt>
                <c:pt idx="79">
                  <c:v>1.00325025984858</c:v>
                </c:pt>
                <c:pt idx="80">
                  <c:v>1.0045796068410837</c:v>
                </c:pt>
                <c:pt idx="81">
                  <c:v>1.0058231377715481</c:v>
                </c:pt>
                <c:pt idx="82">
                  <c:v>1.0071533922963676</c:v>
                </c:pt>
                <c:pt idx="83">
                  <c:v>1.0081066361719144</c:v>
                </c:pt>
                <c:pt idx="84">
                  <c:v>1.0094113776171922</c:v>
                </c:pt>
                <c:pt idx="85">
                  <c:v>1.0107078003557151</c:v>
                </c:pt>
                <c:pt idx="86">
                  <c:v>1.0119576420451466</c:v>
                </c:pt>
                <c:pt idx="87">
                  <c:v>1.0130611191108208</c:v>
                </c:pt>
                <c:pt idx="88">
                  <c:v>1.0143212407828517</c:v>
                </c:pt>
                <c:pt idx="89">
                  <c:v>1.0152156081815735</c:v>
                </c:pt>
                <c:pt idx="90">
                  <c:v>1.0164609625050778</c:v>
                </c:pt>
                <c:pt idx="91">
                  <c:v>1.0177479848024629</c:v>
                </c:pt>
                <c:pt idx="92">
                  <c:v>1.0191316075534587</c:v>
                </c:pt>
                <c:pt idx="93">
                  <c:v>1.0204557853864475</c:v>
                </c:pt>
                <c:pt idx="94">
                  <c:v>1.0218214107526853</c:v>
                </c:pt>
                <c:pt idx="95">
                  <c:v>1.0232550499876822</c:v>
                </c:pt>
                <c:pt idx="96">
                  <c:v>1.0245054598995278</c:v>
                </c:pt>
                <c:pt idx="97">
                  <c:v>1.0258512995055313</c:v>
                </c:pt>
                <c:pt idx="98">
                  <c:v>1.0270738019600971</c:v>
                </c:pt>
                <c:pt idx="99">
                  <c:v>1.0283857272824091</c:v>
                </c:pt>
                <c:pt idx="100">
                  <c:v>1.0297160282646711</c:v>
                </c:pt>
                <c:pt idx="101">
                  <c:v>1.031094553315437</c:v>
                </c:pt>
                <c:pt idx="102">
                  <c:v>1.0325103371702415</c:v>
                </c:pt>
                <c:pt idx="103">
                  <c:v>1.0338792725515691</c:v>
                </c:pt>
                <c:pt idx="104">
                  <c:v>1.0353180295823459</c:v>
                </c:pt>
                <c:pt idx="105">
                  <c:v>1.036602930803999</c:v>
                </c:pt>
                <c:pt idx="106">
                  <c:v>1.0380420237144572</c:v>
                </c:pt>
                <c:pt idx="107">
                  <c:v>1.0392231468071444</c:v>
                </c:pt>
                <c:pt idx="108">
                  <c:v>1.0405927255297012</c:v>
                </c:pt>
                <c:pt idx="109">
                  <c:v>1.0420706993203717</c:v>
                </c:pt>
                <c:pt idx="110">
                  <c:v>1.0433956896288601</c:v>
                </c:pt>
                <c:pt idx="111">
                  <c:v>1.0447732148062057</c:v>
                </c:pt>
                <c:pt idx="112">
                  <c:v>1.0463619415581391</c:v>
                </c:pt>
                <c:pt idx="113">
                  <c:v>1.04789189576648</c:v>
                </c:pt>
                <c:pt idx="114">
                  <c:v>1.0493548212022237</c:v>
                </c:pt>
                <c:pt idx="115">
                  <c:v>1.0509329055182581</c:v>
                </c:pt>
                <c:pt idx="116">
                  <c:v>1.052472163462792</c:v>
                </c:pt>
                <c:pt idx="117">
                  <c:v>1.0541559626794816</c:v>
                </c:pt>
                <c:pt idx="118">
                  <c:v>1.0559363883621045</c:v>
                </c:pt>
                <c:pt idx="119">
                  <c:v>1.0575909694507253</c:v>
                </c:pt>
                <c:pt idx="120">
                  <c:v>1.0593404212582915</c:v>
                </c:pt>
                <c:pt idx="121">
                  <c:v>1.0611132570357906</c:v>
                </c:pt>
                <c:pt idx="122">
                  <c:v>1.0630236436634783</c:v>
                </c:pt>
                <c:pt idx="123">
                  <c:v>1.0642837122314761</c:v>
                </c:pt>
              </c:numCache>
            </c:numRef>
          </c:xVal>
          <c:yVal>
            <c:numRef>
              <c:f>'[4]Raw Data Turbidity_1'!$DB$5:$DB$128</c:f>
              <c:numCache>
                <c:formatCode>General</c:formatCode>
                <c:ptCount val="124"/>
                <c:pt idx="0">
                  <c:v>1.2111999999999998</c:v>
                </c:pt>
                <c:pt idx="1">
                  <c:v>1.1134000000000004</c:v>
                </c:pt>
                <c:pt idx="2">
                  <c:v>1.1141500000000004</c:v>
                </c:pt>
                <c:pt idx="3">
                  <c:v>1.0465999999999998</c:v>
                </c:pt>
                <c:pt idx="4">
                  <c:v>1.1138000000000003</c:v>
                </c:pt>
                <c:pt idx="5">
                  <c:v>0.9452499999999997</c:v>
                </c:pt>
                <c:pt idx="6">
                  <c:v>1.0804</c:v>
                </c:pt>
                <c:pt idx="7">
                  <c:v>1.1817500000000001</c:v>
                </c:pt>
                <c:pt idx="8">
                  <c:v>0.92025000000000023</c:v>
                </c:pt>
                <c:pt idx="9">
                  <c:v>0.95520000000000049</c:v>
                </c:pt>
                <c:pt idx="10">
                  <c:v>0.95400000000000063</c:v>
                </c:pt>
                <c:pt idx="11">
                  <c:v>0.92215000000000025</c:v>
                </c:pt>
                <c:pt idx="12">
                  <c:v>0.92290000000000028</c:v>
                </c:pt>
                <c:pt idx="13">
                  <c:v>0.95750000000000046</c:v>
                </c:pt>
                <c:pt idx="14">
                  <c:v>1.0251000000000001</c:v>
                </c:pt>
                <c:pt idx="15">
                  <c:v>0.92405000000000026</c:v>
                </c:pt>
                <c:pt idx="16">
                  <c:v>0.82225000000000037</c:v>
                </c:pt>
                <c:pt idx="17">
                  <c:v>1.0540000000000003</c:v>
                </c:pt>
                <c:pt idx="18">
                  <c:v>1.0877999999999997</c:v>
                </c:pt>
                <c:pt idx="19">
                  <c:v>1.0885499999999997</c:v>
                </c:pt>
                <c:pt idx="20">
                  <c:v>1.0892999999999997</c:v>
                </c:pt>
                <c:pt idx="21">
                  <c:v>1.0900999999999996</c:v>
                </c:pt>
                <c:pt idx="22">
                  <c:v>1.1585000000000001</c:v>
                </c:pt>
                <c:pt idx="23">
                  <c:v>1.12235</c:v>
                </c:pt>
                <c:pt idx="24">
                  <c:v>1.1561500000000002</c:v>
                </c:pt>
                <c:pt idx="25">
                  <c:v>1.1885000000000003</c:v>
                </c:pt>
                <c:pt idx="26">
                  <c:v>1.1885000000000003</c:v>
                </c:pt>
                <c:pt idx="27">
                  <c:v>1.1885000000000003</c:v>
                </c:pt>
                <c:pt idx="28">
                  <c:v>1.1885000000000003</c:v>
                </c:pt>
                <c:pt idx="29">
                  <c:v>1.1885000000000003</c:v>
                </c:pt>
                <c:pt idx="30">
                  <c:v>1.1885000000000003</c:v>
                </c:pt>
                <c:pt idx="31">
                  <c:v>1.1885000000000003</c:v>
                </c:pt>
                <c:pt idx="32">
                  <c:v>1.0881999999999996</c:v>
                </c:pt>
                <c:pt idx="33">
                  <c:v>1.0240499999999999</c:v>
                </c:pt>
                <c:pt idx="34">
                  <c:v>0.95680000000000032</c:v>
                </c:pt>
                <c:pt idx="35">
                  <c:v>0.95680000000000032</c:v>
                </c:pt>
                <c:pt idx="36">
                  <c:v>1.0956999999999999</c:v>
                </c:pt>
                <c:pt idx="37">
                  <c:v>1.0956999999999999</c:v>
                </c:pt>
                <c:pt idx="38">
                  <c:v>1.1633000000000004</c:v>
                </c:pt>
                <c:pt idx="39">
                  <c:v>1.0618999999999996</c:v>
                </c:pt>
                <c:pt idx="40">
                  <c:v>1.0618999999999996</c:v>
                </c:pt>
                <c:pt idx="41">
                  <c:v>1.0362499999999999</c:v>
                </c:pt>
                <c:pt idx="42">
                  <c:v>1.2048500000000004</c:v>
                </c:pt>
                <c:pt idx="43">
                  <c:v>1.1397000000000004</c:v>
                </c:pt>
                <c:pt idx="44">
                  <c:v>1.0054500000000006</c:v>
                </c:pt>
                <c:pt idx="45">
                  <c:v>1.0764500000000004</c:v>
                </c:pt>
                <c:pt idx="46">
                  <c:v>1.1113999999999997</c:v>
                </c:pt>
                <c:pt idx="47">
                  <c:v>1.1456</c:v>
                </c:pt>
                <c:pt idx="48">
                  <c:v>1.0121500000000001</c:v>
                </c:pt>
                <c:pt idx="49">
                  <c:v>1.0442</c:v>
                </c:pt>
                <c:pt idx="50">
                  <c:v>1.1479499999999998</c:v>
                </c:pt>
                <c:pt idx="51">
                  <c:v>1.0840999999999994</c:v>
                </c:pt>
                <c:pt idx="52">
                  <c:v>1.1187999999999994</c:v>
                </c:pt>
                <c:pt idx="53">
                  <c:v>0.94934999999999992</c:v>
                </c:pt>
                <c:pt idx="54">
                  <c:v>0.94934999999999992</c:v>
                </c:pt>
                <c:pt idx="55">
                  <c:v>1.0170500000000002</c:v>
                </c:pt>
                <c:pt idx="56">
                  <c:v>1.0509500000000003</c:v>
                </c:pt>
                <c:pt idx="57">
                  <c:v>1.2211999999999996</c:v>
                </c:pt>
                <c:pt idx="58">
                  <c:v>1.0863999999999994</c:v>
                </c:pt>
                <c:pt idx="59">
                  <c:v>1.1887999999999996</c:v>
                </c:pt>
                <c:pt idx="60">
                  <c:v>1.0539499999999995</c:v>
                </c:pt>
                <c:pt idx="61">
                  <c:v>1.1201499999999998</c:v>
                </c:pt>
                <c:pt idx="62">
                  <c:v>1.0543499999999995</c:v>
                </c:pt>
                <c:pt idx="63">
                  <c:v>1.1183499999999995</c:v>
                </c:pt>
                <c:pt idx="64">
                  <c:v>1.1155499999999998</c:v>
                </c:pt>
                <c:pt idx="65">
                  <c:v>1.218</c:v>
                </c:pt>
                <c:pt idx="66">
                  <c:v>1.2164000000000001</c:v>
                </c:pt>
                <c:pt idx="67">
                  <c:v>1.1813500000000001</c:v>
                </c:pt>
                <c:pt idx="68">
                  <c:v>1.1840999999999999</c:v>
                </c:pt>
                <c:pt idx="69">
                  <c:v>1.1501999999999999</c:v>
                </c:pt>
                <c:pt idx="70">
                  <c:v>1.1840999999999999</c:v>
                </c:pt>
                <c:pt idx="71">
                  <c:v>1.1814</c:v>
                </c:pt>
                <c:pt idx="72">
                  <c:v>1.1837</c:v>
                </c:pt>
                <c:pt idx="73">
                  <c:v>1.2077</c:v>
                </c:pt>
                <c:pt idx="74">
                  <c:v>1.2077</c:v>
                </c:pt>
                <c:pt idx="75">
                  <c:v>1.2041500000000003</c:v>
                </c:pt>
                <c:pt idx="76">
                  <c:v>1.2041500000000003</c:v>
                </c:pt>
                <c:pt idx="77">
                  <c:v>1.1371500000000001</c:v>
                </c:pt>
                <c:pt idx="78">
                  <c:v>1.1694500000000003</c:v>
                </c:pt>
                <c:pt idx="79">
                  <c:v>1.1694500000000003</c:v>
                </c:pt>
                <c:pt idx="80">
                  <c:v>1.1694500000000003</c:v>
                </c:pt>
                <c:pt idx="81">
                  <c:v>1.2033500000000004</c:v>
                </c:pt>
                <c:pt idx="82">
                  <c:v>1.1009500000000001</c:v>
                </c:pt>
                <c:pt idx="83">
                  <c:v>1.1686500000000004</c:v>
                </c:pt>
                <c:pt idx="84">
                  <c:v>1.1426999999999996</c:v>
                </c:pt>
                <c:pt idx="85">
                  <c:v>1.1786000000000003</c:v>
                </c:pt>
                <c:pt idx="86">
                  <c:v>1.1448</c:v>
                </c:pt>
                <c:pt idx="87">
                  <c:v>1.1763000000000003</c:v>
                </c:pt>
                <c:pt idx="88">
                  <c:v>1.1456</c:v>
                </c:pt>
                <c:pt idx="89">
                  <c:v>1.1456</c:v>
                </c:pt>
                <c:pt idx="90">
                  <c:v>1.1456</c:v>
                </c:pt>
                <c:pt idx="91">
                  <c:v>1.0770999999999997</c:v>
                </c:pt>
                <c:pt idx="92">
                  <c:v>1.0770999999999997</c:v>
                </c:pt>
                <c:pt idx="93">
                  <c:v>1.0770999999999997</c:v>
                </c:pt>
                <c:pt idx="94">
                  <c:v>1.0770999999999997</c:v>
                </c:pt>
                <c:pt idx="95">
                  <c:v>1.2137000000000002</c:v>
                </c:pt>
                <c:pt idx="96">
                  <c:v>1.181</c:v>
                </c:pt>
                <c:pt idx="97">
                  <c:v>1.181</c:v>
                </c:pt>
                <c:pt idx="98">
                  <c:v>1.1206499999999995</c:v>
                </c:pt>
                <c:pt idx="99">
                  <c:v>1.1907999999999994</c:v>
                </c:pt>
                <c:pt idx="100">
                  <c:v>1.2231999999999994</c:v>
                </c:pt>
                <c:pt idx="101">
                  <c:v>1.157</c:v>
                </c:pt>
                <c:pt idx="102">
                  <c:v>1.1892999999999994</c:v>
                </c:pt>
                <c:pt idx="103">
                  <c:v>1.1908499999999993</c:v>
                </c:pt>
                <c:pt idx="104">
                  <c:v>1.0891999999999999</c:v>
                </c:pt>
                <c:pt idx="105">
                  <c:v>1.0891999999999999</c:v>
                </c:pt>
                <c:pt idx="106">
                  <c:v>1.0852500000000003</c:v>
                </c:pt>
                <c:pt idx="107">
                  <c:v>1.1628499999999999</c:v>
                </c:pt>
                <c:pt idx="108">
                  <c:v>1.2210999999999999</c:v>
                </c:pt>
                <c:pt idx="109">
                  <c:v>1.3844000000000001</c:v>
                </c:pt>
                <c:pt idx="110">
                  <c:v>2.5095000000000001</c:v>
                </c:pt>
                <c:pt idx="111">
                  <c:v>3.7347999999999999</c:v>
                </c:pt>
                <c:pt idx="112">
                  <c:v>4.2909000000000006</c:v>
                </c:pt>
                <c:pt idx="113">
                  <c:v>5.1713500000000003</c:v>
                </c:pt>
                <c:pt idx="114">
                  <c:v>6.4553000000000003</c:v>
                </c:pt>
                <c:pt idx="115">
                  <c:v>6.7427999999999999</c:v>
                </c:pt>
                <c:pt idx="116">
                  <c:v>7.3351999999999995</c:v>
                </c:pt>
                <c:pt idx="117">
                  <c:v>7.7012499999999999</c:v>
                </c:pt>
                <c:pt idx="118">
                  <c:v>8.1981999999999999</c:v>
                </c:pt>
                <c:pt idx="119">
                  <c:v>8.7888999999999999</c:v>
                </c:pt>
                <c:pt idx="120">
                  <c:v>9.0910000000000011</c:v>
                </c:pt>
                <c:pt idx="121">
                  <c:v>9.5557999999999996</c:v>
                </c:pt>
                <c:pt idx="122">
                  <c:v>10.32025</c:v>
                </c:pt>
                <c:pt idx="123">
                  <c:v>10.55415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2AA-49C9-972E-03AFAB55F542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Turbidity_1'!$DQ$5:$DQ$110</c:f>
                <c:numCache>
                  <c:formatCode>General</c:formatCode>
                  <c:ptCount val="106"/>
                  <c:pt idx="0">
                    <c:v>3.6274577874872017E-2</c:v>
                  </c:pt>
                  <c:pt idx="1">
                    <c:v>0.14403765132769752</c:v>
                  </c:pt>
                  <c:pt idx="2">
                    <c:v>3.6274577874872017E-2</c:v>
                  </c:pt>
                  <c:pt idx="3">
                    <c:v>8.1741543905167191E-2</c:v>
                  </c:pt>
                  <c:pt idx="4">
                    <c:v>0.10019703089413201</c:v>
                  </c:pt>
                  <c:pt idx="5">
                    <c:v>1.074802307403371E-2</c:v>
                  </c:pt>
                  <c:pt idx="6">
                    <c:v>7.7923167286759312E-2</c:v>
                  </c:pt>
                  <c:pt idx="7">
                    <c:v>0.14955308422095293</c:v>
                  </c:pt>
                  <c:pt idx="8">
                    <c:v>3.245620125646477E-2</c:v>
                  </c:pt>
                  <c:pt idx="9">
                    <c:v>3.245620125646477E-2</c:v>
                  </c:pt>
                  <c:pt idx="10">
                    <c:v>7.5306872196369543E-2</c:v>
                  </c:pt>
                  <c:pt idx="11">
                    <c:v>2.8637824638057516E-2</c:v>
                  </c:pt>
                  <c:pt idx="12">
                    <c:v>1.6899852070356151E-2</c:v>
                  </c:pt>
                  <c:pt idx="13">
                    <c:v>6.2437528778769825E-2</c:v>
                  </c:pt>
                  <c:pt idx="14">
                    <c:v>6.3215346238075107E-2</c:v>
                  </c:pt>
                  <c:pt idx="15">
                    <c:v>2.7435743110040045E-2</c:v>
                  </c:pt>
                  <c:pt idx="16">
                    <c:v>2.0011121907577249E-2</c:v>
                  </c:pt>
                  <c:pt idx="17">
                    <c:v>7.0427835406182429E-2</c:v>
                  </c:pt>
                  <c:pt idx="18">
                    <c:v>2.4819448019649637E-2</c:v>
                  </c:pt>
                  <c:pt idx="19">
                    <c:v>7.0003571337470233E-2</c:v>
                  </c:pt>
                  <c:pt idx="20">
                    <c:v>7.0427835406182429E-2</c:v>
                  </c:pt>
                  <c:pt idx="21">
                    <c:v>2.4041630560344366E-2</c:v>
                  </c:pt>
                  <c:pt idx="22">
                    <c:v>7.0427835406182429E-2</c:v>
                  </c:pt>
                  <c:pt idx="23">
                    <c:v>2.071822868876403E-2</c:v>
                  </c:pt>
                  <c:pt idx="24">
                    <c:v>7.0003571337470233E-2</c:v>
                  </c:pt>
                  <c:pt idx="25">
                    <c:v>6.6680169465889269E-2</c:v>
                  </c:pt>
                  <c:pt idx="26">
                    <c:v>0.11193500346182834</c:v>
                  </c:pt>
                  <c:pt idx="27">
                    <c:v>2.071822868876403E-2</c:v>
                  </c:pt>
                  <c:pt idx="28">
                    <c:v>2.4041630560344366E-2</c:v>
                  </c:pt>
                  <c:pt idx="29">
                    <c:v>2.071822868876403E-2</c:v>
                  </c:pt>
                  <c:pt idx="30">
                    <c:v>2.4041630560344366E-2</c:v>
                  </c:pt>
                  <c:pt idx="31">
                    <c:v>7.0427835406182429E-2</c:v>
                  </c:pt>
                  <c:pt idx="32">
                    <c:v>7.0427835406182429E-2</c:v>
                  </c:pt>
                  <c:pt idx="33">
                    <c:v>2.4041630560344366E-2</c:v>
                  </c:pt>
                  <c:pt idx="34">
                    <c:v>0.11193500346182834</c:v>
                  </c:pt>
                  <c:pt idx="35">
                    <c:v>2.4041630560344366E-2</c:v>
                  </c:pt>
                  <c:pt idx="36">
                    <c:v>2.4465894629056559E-2</c:v>
                  </c:pt>
                  <c:pt idx="37">
                    <c:v>2.4465894629056559E-2</c:v>
                  </c:pt>
                  <c:pt idx="38">
                    <c:v>2.3617366491632798E-2</c:v>
                  </c:pt>
                  <c:pt idx="39">
                    <c:v>2.1354624791836092E-2</c:v>
                  </c:pt>
                  <c:pt idx="40">
                    <c:v>2.100107140124239E-2</c:v>
                  </c:pt>
                  <c:pt idx="41">
                    <c:v>6.660945878777455E-2</c:v>
                  </c:pt>
                  <c:pt idx="42">
                    <c:v>6.660945878777455E-2</c:v>
                  </c:pt>
                  <c:pt idx="43">
                    <c:v>0.11582409075835472</c:v>
                  </c:pt>
                  <c:pt idx="44">
                    <c:v>6.6255905397181472E-2</c:v>
                  </c:pt>
                  <c:pt idx="45">
                    <c:v>7.1347074221720277E-2</c:v>
                  </c:pt>
                  <c:pt idx="46">
                    <c:v>1.9869700551344037E-2</c:v>
                  </c:pt>
                  <c:pt idx="47">
                    <c:v>1.8667619023327194E-2</c:v>
                  </c:pt>
                  <c:pt idx="48">
                    <c:v>6.3993163697384767E-2</c:v>
                  </c:pt>
                  <c:pt idx="49">
                    <c:v>6.2791082169367296E-2</c:v>
                  </c:pt>
                  <c:pt idx="50">
                    <c:v>6.3215346238079492E-2</c:v>
                  </c:pt>
                  <c:pt idx="51">
                    <c:v>1.796051224214041E-2</c:v>
                  </c:pt>
                  <c:pt idx="52">
                    <c:v>1.7182694782835139E-2</c:v>
                  </c:pt>
                  <c:pt idx="53">
                    <c:v>1.7182694782835139E-2</c:v>
                  </c:pt>
                  <c:pt idx="54">
                    <c:v>1.7182694782835139E-2</c:v>
                  </c:pt>
                  <c:pt idx="55">
                    <c:v>6.2791082169367296E-2</c:v>
                  </c:pt>
                  <c:pt idx="56">
                    <c:v>6.2791082169367296E-2</c:v>
                  </c:pt>
                  <c:pt idx="57">
                    <c:v>1.6404877323529864E-2</c:v>
                  </c:pt>
                  <c:pt idx="58">
                    <c:v>6.0952604538282162E-2</c:v>
                  </c:pt>
                  <c:pt idx="59">
                    <c:v>1.6404877323529864E-2</c:v>
                  </c:pt>
                  <c:pt idx="60">
                    <c:v>6.1659711319468943E-2</c:v>
                  </c:pt>
                  <c:pt idx="61">
                    <c:v>5.9043416229078535E-2</c:v>
                  </c:pt>
                  <c:pt idx="62">
                    <c:v>5.9043416229078535E-2</c:v>
                  </c:pt>
                  <c:pt idx="63">
                    <c:v>5.9043416229078535E-2</c:v>
                  </c:pt>
                  <c:pt idx="64">
                    <c:v>5.9043416229078535E-2</c:v>
                  </c:pt>
                  <c:pt idx="65">
                    <c:v>1.3364318164427888E-2</c:v>
                  </c:pt>
                  <c:pt idx="66">
                    <c:v>1.3364318164427888E-2</c:v>
                  </c:pt>
                  <c:pt idx="67">
                    <c:v>1.3364318164427888E-2</c:v>
                  </c:pt>
                  <c:pt idx="68">
                    <c:v>5.8265598769773261E-2</c:v>
                  </c:pt>
                  <c:pt idx="69">
                    <c:v>5.7134227919874915E-2</c:v>
                  </c:pt>
                  <c:pt idx="70">
                    <c:v>5.6002857069976562E-2</c:v>
                  </c:pt>
                  <c:pt idx="71">
                    <c:v>5.5578593001264998E-2</c:v>
                  </c:pt>
                  <c:pt idx="72">
                    <c:v>8.1882965261400403E-2</c:v>
                  </c:pt>
                  <c:pt idx="73">
                    <c:v>5.5225039610671288E-2</c:v>
                  </c:pt>
                  <c:pt idx="74">
                    <c:v>0.12763277400416953</c:v>
                  </c:pt>
                  <c:pt idx="75">
                    <c:v>9.5459415460206372E-3</c:v>
                  </c:pt>
                  <c:pt idx="76">
                    <c:v>3.6203867196749132E-2</c:v>
                  </c:pt>
                  <c:pt idx="77">
                    <c:v>5.5225039610671288E-2</c:v>
                  </c:pt>
                  <c:pt idx="78">
                    <c:v>3.6203867196749132E-2</c:v>
                  </c:pt>
                  <c:pt idx="79">
                    <c:v>8.7681240867153645E-3</c:v>
                  </c:pt>
                  <c:pt idx="80">
                    <c:v>3.8183766184071245E-2</c:v>
                  </c:pt>
                  <c:pt idx="81">
                    <c:v>3.592102448427454E-2</c:v>
                  </c:pt>
                  <c:pt idx="82">
                    <c:v>2.5455844122713692E-2</c:v>
                  </c:pt>
                  <c:pt idx="83">
                    <c:v>4.0941482630699105E-2</c:v>
                  </c:pt>
                  <c:pt idx="84">
                    <c:v>1.6051323932932546E-2</c:v>
                  </c:pt>
                  <c:pt idx="85">
                    <c:v>0.10811662684342362</c:v>
                  </c:pt>
                  <c:pt idx="86">
                    <c:v>0.51145033483222724</c:v>
                  </c:pt>
                  <c:pt idx="87">
                    <c:v>9.4823019357115471E-2</c:v>
                  </c:pt>
                  <c:pt idx="88">
                    <c:v>1.0043744719973771</c:v>
                  </c:pt>
                  <c:pt idx="89">
                    <c:v>0.84456833944921339</c:v>
                  </c:pt>
                  <c:pt idx="90">
                    <c:v>0.91428906807420063</c:v>
                  </c:pt>
                  <c:pt idx="91">
                    <c:v>0.86472088271302971</c:v>
                  </c:pt>
                  <c:pt idx="92">
                    <c:v>0.30985419151594523</c:v>
                  </c:pt>
                  <c:pt idx="93">
                    <c:v>0.12303657992645953</c:v>
                  </c:pt>
                  <c:pt idx="94">
                    <c:v>0.51081393872916159</c:v>
                  </c:pt>
                  <c:pt idx="95">
                    <c:v>0.22563777387662712</c:v>
                  </c:pt>
                  <c:pt idx="96">
                    <c:v>0.72230957698205867</c:v>
                  </c:pt>
                  <c:pt idx="97">
                    <c:v>0.39859609255485678</c:v>
                  </c:pt>
                  <c:pt idx="98">
                    <c:v>0.16482659069458444</c:v>
                  </c:pt>
                  <c:pt idx="99">
                    <c:v>5.0558134854837136E-2</c:v>
                  </c:pt>
                  <c:pt idx="100">
                    <c:v>0.43635559467021773</c:v>
                  </c:pt>
                  <c:pt idx="101">
                    <c:v>0.48373174900971777</c:v>
                  </c:pt>
                  <c:pt idx="102">
                    <c:v>0.35666466043049233</c:v>
                  </c:pt>
                  <c:pt idx="103">
                    <c:v>9.6025100885135453E-2</c:v>
                  </c:pt>
                  <c:pt idx="104">
                    <c:v>0.13343104960989954</c:v>
                  </c:pt>
                  <c:pt idx="105">
                    <c:v>0.15485638507985475</c:v>
                  </c:pt>
                </c:numCache>
              </c:numRef>
            </c:plus>
            <c:minus>
              <c:numRef>
                <c:f>'[4]Raw Data Turbidity_1'!$DQ$5:$DQ$110</c:f>
                <c:numCache>
                  <c:formatCode>General</c:formatCode>
                  <c:ptCount val="106"/>
                  <c:pt idx="0">
                    <c:v>3.6274577874872017E-2</c:v>
                  </c:pt>
                  <c:pt idx="1">
                    <c:v>0.14403765132769752</c:v>
                  </c:pt>
                  <c:pt idx="2">
                    <c:v>3.6274577874872017E-2</c:v>
                  </c:pt>
                  <c:pt idx="3">
                    <c:v>8.1741543905167191E-2</c:v>
                  </c:pt>
                  <c:pt idx="4">
                    <c:v>0.10019703089413201</c:v>
                  </c:pt>
                  <c:pt idx="5">
                    <c:v>1.074802307403371E-2</c:v>
                  </c:pt>
                  <c:pt idx="6">
                    <c:v>7.7923167286759312E-2</c:v>
                  </c:pt>
                  <c:pt idx="7">
                    <c:v>0.14955308422095293</c:v>
                  </c:pt>
                  <c:pt idx="8">
                    <c:v>3.245620125646477E-2</c:v>
                  </c:pt>
                  <c:pt idx="9">
                    <c:v>3.245620125646477E-2</c:v>
                  </c:pt>
                  <c:pt idx="10">
                    <c:v>7.5306872196369543E-2</c:v>
                  </c:pt>
                  <c:pt idx="11">
                    <c:v>2.8637824638057516E-2</c:v>
                  </c:pt>
                  <c:pt idx="12">
                    <c:v>1.6899852070356151E-2</c:v>
                  </c:pt>
                  <c:pt idx="13">
                    <c:v>6.2437528778769825E-2</c:v>
                  </c:pt>
                  <c:pt idx="14">
                    <c:v>6.3215346238075107E-2</c:v>
                  </c:pt>
                  <c:pt idx="15">
                    <c:v>2.7435743110040045E-2</c:v>
                  </c:pt>
                  <c:pt idx="16">
                    <c:v>2.0011121907577249E-2</c:v>
                  </c:pt>
                  <c:pt idx="17">
                    <c:v>7.0427835406182429E-2</c:v>
                  </c:pt>
                  <c:pt idx="18">
                    <c:v>2.4819448019649637E-2</c:v>
                  </c:pt>
                  <c:pt idx="19">
                    <c:v>7.0003571337470233E-2</c:v>
                  </c:pt>
                  <c:pt idx="20">
                    <c:v>7.0427835406182429E-2</c:v>
                  </c:pt>
                  <c:pt idx="21">
                    <c:v>2.4041630560344366E-2</c:v>
                  </c:pt>
                  <c:pt idx="22">
                    <c:v>7.0427835406182429E-2</c:v>
                  </c:pt>
                  <c:pt idx="23">
                    <c:v>2.071822868876403E-2</c:v>
                  </c:pt>
                  <c:pt idx="24">
                    <c:v>7.0003571337470233E-2</c:v>
                  </c:pt>
                  <c:pt idx="25">
                    <c:v>6.6680169465889269E-2</c:v>
                  </c:pt>
                  <c:pt idx="26">
                    <c:v>0.11193500346182834</c:v>
                  </c:pt>
                  <c:pt idx="27">
                    <c:v>2.071822868876403E-2</c:v>
                  </c:pt>
                  <c:pt idx="28">
                    <c:v>2.4041630560344366E-2</c:v>
                  </c:pt>
                  <c:pt idx="29">
                    <c:v>2.071822868876403E-2</c:v>
                  </c:pt>
                  <c:pt idx="30">
                    <c:v>2.4041630560344366E-2</c:v>
                  </c:pt>
                  <c:pt idx="31">
                    <c:v>7.0427835406182429E-2</c:v>
                  </c:pt>
                  <c:pt idx="32">
                    <c:v>7.0427835406182429E-2</c:v>
                  </c:pt>
                  <c:pt idx="33">
                    <c:v>2.4041630560344366E-2</c:v>
                  </c:pt>
                  <c:pt idx="34">
                    <c:v>0.11193500346182834</c:v>
                  </c:pt>
                  <c:pt idx="35">
                    <c:v>2.4041630560344366E-2</c:v>
                  </c:pt>
                  <c:pt idx="36">
                    <c:v>2.4465894629056559E-2</c:v>
                  </c:pt>
                  <c:pt idx="37">
                    <c:v>2.4465894629056559E-2</c:v>
                  </c:pt>
                  <c:pt idx="38">
                    <c:v>2.3617366491632798E-2</c:v>
                  </c:pt>
                  <c:pt idx="39">
                    <c:v>2.1354624791836092E-2</c:v>
                  </c:pt>
                  <c:pt idx="40">
                    <c:v>2.100107140124239E-2</c:v>
                  </c:pt>
                  <c:pt idx="41">
                    <c:v>6.660945878777455E-2</c:v>
                  </c:pt>
                  <c:pt idx="42">
                    <c:v>6.660945878777455E-2</c:v>
                  </c:pt>
                  <c:pt idx="43">
                    <c:v>0.11582409075835472</c:v>
                  </c:pt>
                  <c:pt idx="44">
                    <c:v>6.6255905397181472E-2</c:v>
                  </c:pt>
                  <c:pt idx="45">
                    <c:v>7.1347074221720277E-2</c:v>
                  </c:pt>
                  <c:pt idx="46">
                    <c:v>1.9869700551344037E-2</c:v>
                  </c:pt>
                  <c:pt idx="47">
                    <c:v>1.8667619023327194E-2</c:v>
                  </c:pt>
                  <c:pt idx="48">
                    <c:v>6.3993163697384767E-2</c:v>
                  </c:pt>
                  <c:pt idx="49">
                    <c:v>6.2791082169367296E-2</c:v>
                  </c:pt>
                  <c:pt idx="50">
                    <c:v>6.3215346238079492E-2</c:v>
                  </c:pt>
                  <c:pt idx="51">
                    <c:v>1.796051224214041E-2</c:v>
                  </c:pt>
                  <c:pt idx="52">
                    <c:v>1.7182694782835139E-2</c:v>
                  </c:pt>
                  <c:pt idx="53">
                    <c:v>1.7182694782835139E-2</c:v>
                  </c:pt>
                  <c:pt idx="54">
                    <c:v>1.7182694782835139E-2</c:v>
                  </c:pt>
                  <c:pt idx="55">
                    <c:v>6.2791082169367296E-2</c:v>
                  </c:pt>
                  <c:pt idx="56">
                    <c:v>6.2791082169367296E-2</c:v>
                  </c:pt>
                  <c:pt idx="57">
                    <c:v>1.6404877323529864E-2</c:v>
                  </c:pt>
                  <c:pt idx="58">
                    <c:v>6.0952604538282162E-2</c:v>
                  </c:pt>
                  <c:pt idx="59">
                    <c:v>1.6404877323529864E-2</c:v>
                  </c:pt>
                  <c:pt idx="60">
                    <c:v>6.1659711319468943E-2</c:v>
                  </c:pt>
                  <c:pt idx="61">
                    <c:v>5.9043416229078535E-2</c:v>
                  </c:pt>
                  <c:pt idx="62">
                    <c:v>5.9043416229078535E-2</c:v>
                  </c:pt>
                  <c:pt idx="63">
                    <c:v>5.9043416229078535E-2</c:v>
                  </c:pt>
                  <c:pt idx="64">
                    <c:v>5.9043416229078535E-2</c:v>
                  </c:pt>
                  <c:pt idx="65">
                    <c:v>1.3364318164427888E-2</c:v>
                  </c:pt>
                  <c:pt idx="66">
                    <c:v>1.3364318164427888E-2</c:v>
                  </c:pt>
                  <c:pt idx="67">
                    <c:v>1.3364318164427888E-2</c:v>
                  </c:pt>
                  <c:pt idx="68">
                    <c:v>5.8265598769773261E-2</c:v>
                  </c:pt>
                  <c:pt idx="69">
                    <c:v>5.7134227919874915E-2</c:v>
                  </c:pt>
                  <c:pt idx="70">
                    <c:v>5.6002857069976562E-2</c:v>
                  </c:pt>
                  <c:pt idx="71">
                    <c:v>5.5578593001264998E-2</c:v>
                  </c:pt>
                  <c:pt idx="72">
                    <c:v>8.1882965261400403E-2</c:v>
                  </c:pt>
                  <c:pt idx="73">
                    <c:v>5.5225039610671288E-2</c:v>
                  </c:pt>
                  <c:pt idx="74">
                    <c:v>0.12763277400416953</c:v>
                  </c:pt>
                  <c:pt idx="75">
                    <c:v>9.5459415460206372E-3</c:v>
                  </c:pt>
                  <c:pt idx="76">
                    <c:v>3.6203867196749132E-2</c:v>
                  </c:pt>
                  <c:pt idx="77">
                    <c:v>5.5225039610671288E-2</c:v>
                  </c:pt>
                  <c:pt idx="78">
                    <c:v>3.6203867196749132E-2</c:v>
                  </c:pt>
                  <c:pt idx="79">
                    <c:v>8.7681240867153645E-3</c:v>
                  </c:pt>
                  <c:pt idx="80">
                    <c:v>3.8183766184071245E-2</c:v>
                  </c:pt>
                  <c:pt idx="81">
                    <c:v>3.592102448427454E-2</c:v>
                  </c:pt>
                  <c:pt idx="82">
                    <c:v>2.5455844122713692E-2</c:v>
                  </c:pt>
                  <c:pt idx="83">
                    <c:v>4.0941482630699105E-2</c:v>
                  </c:pt>
                  <c:pt idx="84">
                    <c:v>1.6051323932932546E-2</c:v>
                  </c:pt>
                  <c:pt idx="85">
                    <c:v>0.10811662684342362</c:v>
                  </c:pt>
                  <c:pt idx="86">
                    <c:v>0.51145033483222724</c:v>
                  </c:pt>
                  <c:pt idx="87">
                    <c:v>9.4823019357115471E-2</c:v>
                  </c:pt>
                  <c:pt idx="88">
                    <c:v>1.0043744719973771</c:v>
                  </c:pt>
                  <c:pt idx="89">
                    <c:v>0.84456833944921339</c:v>
                  </c:pt>
                  <c:pt idx="90">
                    <c:v>0.91428906807420063</c:v>
                  </c:pt>
                  <c:pt idx="91">
                    <c:v>0.86472088271302971</c:v>
                  </c:pt>
                  <c:pt idx="92">
                    <c:v>0.30985419151594523</c:v>
                  </c:pt>
                  <c:pt idx="93">
                    <c:v>0.12303657992645953</c:v>
                  </c:pt>
                  <c:pt idx="94">
                    <c:v>0.51081393872916159</c:v>
                  </c:pt>
                  <c:pt idx="95">
                    <c:v>0.22563777387662712</c:v>
                  </c:pt>
                  <c:pt idx="96">
                    <c:v>0.72230957698205867</c:v>
                  </c:pt>
                  <c:pt idx="97">
                    <c:v>0.39859609255485678</c:v>
                  </c:pt>
                  <c:pt idx="98">
                    <c:v>0.16482659069458444</c:v>
                  </c:pt>
                  <c:pt idx="99">
                    <c:v>5.0558134854837136E-2</c:v>
                  </c:pt>
                  <c:pt idx="100">
                    <c:v>0.43635559467021773</c:v>
                  </c:pt>
                  <c:pt idx="101">
                    <c:v>0.48373174900971777</c:v>
                  </c:pt>
                  <c:pt idx="102">
                    <c:v>0.35666466043049233</c:v>
                  </c:pt>
                  <c:pt idx="103">
                    <c:v>9.6025100885135453E-2</c:v>
                  </c:pt>
                  <c:pt idx="104">
                    <c:v>0.13343104960989954</c:v>
                  </c:pt>
                  <c:pt idx="105">
                    <c:v>0.15485638507985475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Turbidity_1'!$DM$5:$DM$138</c:f>
              <c:numCache>
                <c:formatCode>General</c:formatCode>
                <c:ptCount val="134"/>
                <c:pt idx="0">
                  <c:v>0.89325229305355469</c:v>
                </c:pt>
                <c:pt idx="1">
                  <c:v>0.89722427711569308</c:v>
                </c:pt>
                <c:pt idx="2">
                  <c:v>0.90006795154433195</c:v>
                </c:pt>
                <c:pt idx="3">
                  <c:v>0.90246295656484143</c:v>
                </c:pt>
                <c:pt idx="4">
                  <c:v>0.90486437361432059</c:v>
                </c:pt>
                <c:pt idx="5">
                  <c:v>0.90727459853774639</c:v>
                </c:pt>
                <c:pt idx="6">
                  <c:v>0.90979414957846072</c:v>
                </c:pt>
                <c:pt idx="7">
                  <c:v>0.91220555418090687</c:v>
                </c:pt>
                <c:pt idx="8">
                  <c:v>0.91464051067075403</c:v>
                </c:pt>
                <c:pt idx="9">
                  <c:v>0.91718829330298912</c:v>
                </c:pt>
                <c:pt idx="10">
                  <c:v>0.91970980717909612</c:v>
                </c:pt>
                <c:pt idx="11">
                  <c:v>0.92204921402843965</c:v>
                </c:pt>
                <c:pt idx="12">
                  <c:v>0.92430537396938228</c:v>
                </c:pt>
                <c:pt idx="13">
                  <c:v>0.9269338431689127</c:v>
                </c:pt>
                <c:pt idx="14">
                  <c:v>0.92936898379416322</c:v>
                </c:pt>
                <c:pt idx="15">
                  <c:v>0.93182043487785848</c:v>
                </c:pt>
                <c:pt idx="16">
                  <c:v>0.93426980834223028</c:v>
                </c:pt>
                <c:pt idx="17">
                  <c:v>0.93687980336538546</c:v>
                </c:pt>
                <c:pt idx="18">
                  <c:v>0.93933319219529987</c:v>
                </c:pt>
                <c:pt idx="19">
                  <c:v>0.94163692944657162</c:v>
                </c:pt>
                <c:pt idx="20">
                  <c:v>0.94398140027127397</c:v>
                </c:pt>
                <c:pt idx="21">
                  <c:v>0.94649735164370696</c:v>
                </c:pt>
                <c:pt idx="22">
                  <c:v>0.94870764047652845</c:v>
                </c:pt>
                <c:pt idx="23">
                  <c:v>0.95108617467729495</c:v>
                </c:pt>
                <c:pt idx="24">
                  <c:v>0.9534653199281985</c:v>
                </c:pt>
                <c:pt idx="25">
                  <c:v>0.95581109422215416</c:v>
                </c:pt>
                <c:pt idx="26">
                  <c:v>0.95819532637318838</c:v>
                </c:pt>
                <c:pt idx="27">
                  <c:v>0.96055328438853294</c:v>
                </c:pt>
                <c:pt idx="28">
                  <c:v>0.96277910023142421</c:v>
                </c:pt>
                <c:pt idx="29">
                  <c:v>0.9650293004299868</c:v>
                </c:pt>
                <c:pt idx="30">
                  <c:v>0.96727701019178647</c:v>
                </c:pt>
                <c:pt idx="31">
                  <c:v>0.96960783785921589</c:v>
                </c:pt>
                <c:pt idx="32">
                  <c:v>0.97163798774255017</c:v>
                </c:pt>
                <c:pt idx="33">
                  <c:v>0.97357255567231138</c:v>
                </c:pt>
                <c:pt idx="34">
                  <c:v>0.97588602679794223</c:v>
                </c:pt>
                <c:pt idx="35">
                  <c:v>0.97797241513458588</c:v>
                </c:pt>
                <c:pt idx="36">
                  <c:v>0.97999837902132847</c:v>
                </c:pt>
                <c:pt idx="37">
                  <c:v>0.98207458199238595</c:v>
                </c:pt>
                <c:pt idx="38">
                  <c:v>0.98399989834738522</c:v>
                </c:pt>
                <c:pt idx="39">
                  <c:v>0.98604778550032557</c:v>
                </c:pt>
                <c:pt idx="40">
                  <c:v>0.98816433066308917</c:v>
                </c:pt>
                <c:pt idx="41">
                  <c:v>0.99013822823929609</c:v>
                </c:pt>
                <c:pt idx="42">
                  <c:v>0.99211495264830796</c:v>
                </c:pt>
                <c:pt idx="43">
                  <c:v>0.99408285129380158</c:v>
                </c:pt>
                <c:pt idx="44">
                  <c:v>0.99608249349413358</c:v>
                </c:pt>
                <c:pt idx="45">
                  <c:v>0.9980544498252848</c:v>
                </c:pt>
                <c:pt idx="46">
                  <c:v>1.0000994694517034</c:v>
                </c:pt>
                <c:pt idx="47">
                  <c:v>1.0019087002921776</c:v>
                </c:pt>
                <c:pt idx="48">
                  <c:v>1.0038560574944673</c:v>
                </c:pt>
                <c:pt idx="49">
                  <c:v>1.0058096409614845</c:v>
                </c:pt>
                <c:pt idx="50">
                  <c:v>1.0077170649795848</c:v>
                </c:pt>
                <c:pt idx="51">
                  <c:v>1.0096981480010236</c:v>
                </c:pt>
                <c:pt idx="52">
                  <c:v>1.0116106083383789</c:v>
                </c:pt>
                <c:pt idx="53">
                  <c:v>1.0135418839502339</c:v>
                </c:pt>
                <c:pt idx="54">
                  <c:v>1.0157158018300825</c:v>
                </c:pt>
                <c:pt idx="55">
                  <c:v>1.0173302014382504</c:v>
                </c:pt>
                <c:pt idx="56">
                  <c:v>1.0192908486269199</c:v>
                </c:pt>
                <c:pt idx="57">
                  <c:v>1.0212576482616473</c:v>
                </c:pt>
                <c:pt idx="58">
                  <c:v>1.023167032433554</c:v>
                </c:pt>
                <c:pt idx="59">
                  <c:v>1.025239005242458</c:v>
                </c:pt>
                <c:pt idx="60">
                  <c:v>1.0272819108497915</c:v>
                </c:pt>
                <c:pt idx="61">
                  <c:v>1.0289145166499707</c:v>
                </c:pt>
                <c:pt idx="62">
                  <c:v>1.0308816604235498</c:v>
                </c:pt>
                <c:pt idx="63">
                  <c:v>1.0328824894640507</c:v>
                </c:pt>
                <c:pt idx="64">
                  <c:v>1.0347730583588537</c:v>
                </c:pt>
                <c:pt idx="65">
                  <c:v>1.0365819750915635</c:v>
                </c:pt>
                <c:pt idx="66">
                  <c:v>1.0386036943392363</c:v>
                </c:pt>
                <c:pt idx="67">
                  <c:v>1.04035561613198</c:v>
                </c:pt>
                <c:pt idx="68">
                  <c:v>1.0423114483424119</c:v>
                </c:pt>
                <c:pt idx="69">
                  <c:v>1.04430748803142</c:v>
                </c:pt>
                <c:pt idx="70">
                  <c:v>1.0464756760449183</c:v>
                </c:pt>
                <c:pt idx="71">
                  <c:v>1.048271684844488</c:v>
                </c:pt>
                <c:pt idx="72">
                  <c:v>1.0504398590544353</c:v>
                </c:pt>
                <c:pt idx="73">
                  <c:v>1.0522939710620207</c:v>
                </c:pt>
                <c:pt idx="74">
                  <c:v>1.0543802287560418</c:v>
                </c:pt>
                <c:pt idx="75">
                  <c:v>1.0565627649346476</c:v>
                </c:pt>
                <c:pt idx="76">
                  <c:v>1.0584812389444926</c:v>
                </c:pt>
                <c:pt idx="77">
                  <c:v>1.0604691271127791</c:v>
                </c:pt>
                <c:pt idx="78">
                  <c:v>1.0625273647566531</c:v>
                </c:pt>
                <c:pt idx="79">
                  <c:v>1.0645250637687504</c:v>
                </c:pt>
                <c:pt idx="80">
                  <c:v>1.0665049383708278</c:v>
                </c:pt>
                <c:pt idx="81">
                  <c:v>1.068196121787462</c:v>
                </c:pt>
                <c:pt idx="82">
                  <c:v>1.0703685163764618</c:v>
                </c:pt>
                <c:pt idx="83">
                  <c:v>1.0725588441408278</c:v>
                </c:pt>
                <c:pt idx="84">
                  <c:v>1.074566963262841</c:v>
                </c:pt>
                <c:pt idx="85">
                  <c:v>1.0767135919682258</c:v>
                </c:pt>
                <c:pt idx="86">
                  <c:v>1.0787973133359547</c:v>
                </c:pt>
                <c:pt idx="87">
                  <c:v>1.0812926347744694</c:v>
                </c:pt>
                <c:pt idx="88">
                  <c:v>1.0834124473183724</c:v>
                </c:pt>
                <c:pt idx="89">
                  <c:v>1.085698780145627</c:v>
                </c:pt>
                <c:pt idx="90">
                  <c:v>1.0884612230424455</c:v>
                </c:pt>
                <c:pt idx="91">
                  <c:v>1.0912106979187812</c:v>
                </c:pt>
                <c:pt idx="92">
                  <c:v>1.0937246019610809</c:v>
                </c:pt>
                <c:pt idx="93">
                  <c:v>1.0962126891331114</c:v>
                </c:pt>
                <c:pt idx="94">
                  <c:v>1.0987327156347289</c:v>
                </c:pt>
                <c:pt idx="95">
                  <c:v>1.1011638065874854</c:v>
                </c:pt>
                <c:pt idx="96">
                  <c:v>1.1034096406641414</c:v>
                </c:pt>
                <c:pt idx="97">
                  <c:v>1.1057804783262197</c:v>
                </c:pt>
                <c:pt idx="98">
                  <c:v>1.1081442021711898</c:v>
                </c:pt>
                <c:pt idx="99">
                  <c:v>1.1104934964025635</c:v>
                </c:pt>
                <c:pt idx="100">
                  <c:v>1.1125349303983074</c:v>
                </c:pt>
                <c:pt idx="101">
                  <c:v>1.1146059378365076</c:v>
                </c:pt>
                <c:pt idx="102">
                  <c:v>1.1167959291623029</c:v>
                </c:pt>
                <c:pt idx="103">
                  <c:v>1.1189445897239758</c:v>
                </c:pt>
                <c:pt idx="104">
                  <c:v>1.1211667403397239</c:v>
                </c:pt>
                <c:pt idx="105">
                  <c:v>1.1231069441139661</c:v>
                </c:pt>
              </c:numCache>
            </c:numRef>
          </c:xVal>
          <c:yVal>
            <c:numRef>
              <c:f>'[4]Raw Data Turbidity_1'!$DN$5:$DN$138</c:f>
              <c:numCache>
                <c:formatCode>General</c:formatCode>
                <c:ptCount val="134"/>
                <c:pt idx="0">
                  <c:v>1.1636500000000014</c:v>
                </c:pt>
                <c:pt idx="1">
                  <c:v>1.2911500000000014</c:v>
                </c:pt>
                <c:pt idx="2">
                  <c:v>1.1636500000000014</c:v>
                </c:pt>
                <c:pt idx="3">
                  <c:v>1.1315000000000013</c:v>
                </c:pt>
                <c:pt idx="4">
                  <c:v>1.2601500000000017</c:v>
                </c:pt>
                <c:pt idx="5">
                  <c:v>1.1969000000000016</c:v>
                </c:pt>
                <c:pt idx="6">
                  <c:v>1.1342000000000017</c:v>
                </c:pt>
                <c:pt idx="7">
                  <c:v>1.2950500000000016</c:v>
                </c:pt>
                <c:pt idx="8">
                  <c:v>1.1663500000000013</c:v>
                </c:pt>
                <c:pt idx="9">
                  <c:v>1.1663500000000013</c:v>
                </c:pt>
                <c:pt idx="10">
                  <c:v>1.1360500000000013</c:v>
                </c:pt>
                <c:pt idx="11">
                  <c:v>1.1690500000000013</c:v>
                </c:pt>
                <c:pt idx="12">
                  <c:v>1.2012500000000013</c:v>
                </c:pt>
                <c:pt idx="13">
                  <c:v>1.2334500000000013</c:v>
                </c:pt>
                <c:pt idx="14">
                  <c:v>1.2340000000000013</c:v>
                </c:pt>
                <c:pt idx="15">
                  <c:v>1.1699000000000015</c:v>
                </c:pt>
                <c:pt idx="16">
                  <c:v>1.2034500000000015</c:v>
                </c:pt>
                <c:pt idx="17">
                  <c:v>1.1395000000000013</c:v>
                </c:pt>
                <c:pt idx="18">
                  <c:v>1.1717500000000016</c:v>
                </c:pt>
                <c:pt idx="19">
                  <c:v>1.1398000000000015</c:v>
                </c:pt>
                <c:pt idx="20">
                  <c:v>1.1395000000000013</c:v>
                </c:pt>
                <c:pt idx="21">
                  <c:v>1.1723000000000017</c:v>
                </c:pt>
                <c:pt idx="22">
                  <c:v>1.1395000000000013</c:v>
                </c:pt>
                <c:pt idx="23">
                  <c:v>1.2039500000000016</c:v>
                </c:pt>
                <c:pt idx="24">
                  <c:v>1.1398000000000015</c:v>
                </c:pt>
                <c:pt idx="25">
                  <c:v>1.2364500000000014</c:v>
                </c:pt>
                <c:pt idx="26">
                  <c:v>1.2684500000000014</c:v>
                </c:pt>
                <c:pt idx="27">
                  <c:v>1.2039500000000016</c:v>
                </c:pt>
                <c:pt idx="28">
                  <c:v>1.1723000000000017</c:v>
                </c:pt>
                <c:pt idx="29">
                  <c:v>1.2039500000000016</c:v>
                </c:pt>
                <c:pt idx="30">
                  <c:v>1.1723000000000017</c:v>
                </c:pt>
                <c:pt idx="31">
                  <c:v>1.1395000000000013</c:v>
                </c:pt>
                <c:pt idx="32">
                  <c:v>1.1395000000000013</c:v>
                </c:pt>
                <c:pt idx="33">
                  <c:v>1.1723000000000017</c:v>
                </c:pt>
                <c:pt idx="34">
                  <c:v>1.2684500000000014</c:v>
                </c:pt>
                <c:pt idx="35">
                  <c:v>1.1723000000000017</c:v>
                </c:pt>
                <c:pt idx="36">
                  <c:v>1.1720000000000015</c:v>
                </c:pt>
                <c:pt idx="37">
                  <c:v>1.1720000000000015</c:v>
                </c:pt>
                <c:pt idx="38">
                  <c:v>1.1726000000000014</c:v>
                </c:pt>
                <c:pt idx="39">
                  <c:v>1.1742000000000012</c:v>
                </c:pt>
                <c:pt idx="40">
                  <c:v>1.1744500000000015</c:v>
                </c:pt>
                <c:pt idx="41">
                  <c:v>1.1422000000000017</c:v>
                </c:pt>
                <c:pt idx="42">
                  <c:v>1.1422000000000017</c:v>
                </c:pt>
                <c:pt idx="43">
                  <c:v>1.2712000000000017</c:v>
                </c:pt>
                <c:pt idx="44">
                  <c:v>1.1424500000000015</c:v>
                </c:pt>
                <c:pt idx="45">
                  <c:v>1.2397500000000012</c:v>
                </c:pt>
                <c:pt idx="46">
                  <c:v>1.1752500000000015</c:v>
                </c:pt>
                <c:pt idx="47">
                  <c:v>1.1761000000000013</c:v>
                </c:pt>
                <c:pt idx="48">
                  <c:v>1.1440500000000013</c:v>
                </c:pt>
                <c:pt idx="49">
                  <c:v>1.1449000000000016</c:v>
                </c:pt>
                <c:pt idx="50">
                  <c:v>1.1446000000000014</c:v>
                </c:pt>
                <c:pt idx="51">
                  <c:v>1.1766000000000014</c:v>
                </c:pt>
                <c:pt idx="52">
                  <c:v>1.1771500000000015</c:v>
                </c:pt>
                <c:pt idx="53">
                  <c:v>1.1771500000000015</c:v>
                </c:pt>
                <c:pt idx="54">
                  <c:v>1.1771500000000015</c:v>
                </c:pt>
                <c:pt idx="55">
                  <c:v>1.1449000000000016</c:v>
                </c:pt>
                <c:pt idx="56">
                  <c:v>1.1449000000000016</c:v>
                </c:pt>
                <c:pt idx="57">
                  <c:v>1.1777000000000015</c:v>
                </c:pt>
                <c:pt idx="58">
                  <c:v>1.1462000000000017</c:v>
                </c:pt>
                <c:pt idx="59">
                  <c:v>1.1777000000000015</c:v>
                </c:pt>
                <c:pt idx="60">
                  <c:v>1.1457000000000015</c:v>
                </c:pt>
                <c:pt idx="61">
                  <c:v>1.1475500000000016</c:v>
                </c:pt>
                <c:pt idx="62">
                  <c:v>1.1475500000000016</c:v>
                </c:pt>
                <c:pt idx="63">
                  <c:v>1.1475500000000016</c:v>
                </c:pt>
                <c:pt idx="64">
                  <c:v>1.1475500000000016</c:v>
                </c:pt>
                <c:pt idx="65">
                  <c:v>1.1798500000000014</c:v>
                </c:pt>
                <c:pt idx="66">
                  <c:v>1.1798500000000014</c:v>
                </c:pt>
                <c:pt idx="67">
                  <c:v>1.1798500000000014</c:v>
                </c:pt>
                <c:pt idx="68">
                  <c:v>1.1481000000000017</c:v>
                </c:pt>
                <c:pt idx="69">
                  <c:v>1.1489000000000016</c:v>
                </c:pt>
                <c:pt idx="70">
                  <c:v>1.1497000000000015</c:v>
                </c:pt>
                <c:pt idx="71">
                  <c:v>1.1500000000000012</c:v>
                </c:pt>
                <c:pt idx="72">
                  <c:v>1.2472000000000016</c:v>
                </c:pt>
                <c:pt idx="73">
                  <c:v>1.1502500000000015</c:v>
                </c:pt>
                <c:pt idx="74">
                  <c:v>1.2795500000000013</c:v>
                </c:pt>
                <c:pt idx="75">
                  <c:v>1.1825500000000013</c:v>
                </c:pt>
                <c:pt idx="76">
                  <c:v>1.2149000000000014</c:v>
                </c:pt>
                <c:pt idx="77">
                  <c:v>1.1502500000000015</c:v>
                </c:pt>
                <c:pt idx="78">
                  <c:v>1.2149000000000014</c:v>
                </c:pt>
                <c:pt idx="79">
                  <c:v>1.1831000000000014</c:v>
                </c:pt>
                <c:pt idx="80">
                  <c:v>1.2163000000000013</c:v>
                </c:pt>
                <c:pt idx="81">
                  <c:v>1.2147000000000014</c:v>
                </c:pt>
                <c:pt idx="82">
                  <c:v>1.2073000000000014</c:v>
                </c:pt>
                <c:pt idx="83">
                  <c:v>1.2182500000000016</c:v>
                </c:pt>
                <c:pt idx="84">
                  <c:v>1.2006500000000013</c:v>
                </c:pt>
                <c:pt idx="85">
                  <c:v>1.64595</c:v>
                </c:pt>
                <c:pt idx="86">
                  <c:v>2.1898499999999985</c:v>
                </c:pt>
                <c:pt idx="87">
                  <c:v>3.5126500000000003</c:v>
                </c:pt>
                <c:pt idx="88">
                  <c:v>5.1550999999999991</c:v>
                </c:pt>
                <c:pt idx="89">
                  <c:v>5.5964999999999998</c:v>
                </c:pt>
                <c:pt idx="90">
                  <c:v>5.7477999999999998</c:v>
                </c:pt>
                <c:pt idx="91">
                  <c:v>6.2632500000000002</c:v>
                </c:pt>
                <c:pt idx="92">
                  <c:v>6.3982999999999999</c:v>
                </c:pt>
                <c:pt idx="93">
                  <c:v>6.5288000000000004</c:v>
                </c:pt>
                <c:pt idx="94">
                  <c:v>6.8684999999999992</c:v>
                </c:pt>
                <c:pt idx="95">
                  <c:v>7.2644500000000001</c:v>
                </c:pt>
                <c:pt idx="96">
                  <c:v>7.7445500000000003</c:v>
                </c:pt>
                <c:pt idx="97">
                  <c:v>8.1852499999999999</c:v>
                </c:pt>
                <c:pt idx="98">
                  <c:v>8.3531499999999994</c:v>
                </c:pt>
                <c:pt idx="99">
                  <c:v>8.8693500000000007</c:v>
                </c:pt>
                <c:pt idx="100">
                  <c:v>9.2870500000000007</c:v>
                </c:pt>
                <c:pt idx="101">
                  <c:v>10.624549999999999</c:v>
                </c:pt>
                <c:pt idx="102">
                  <c:v>10.802499999999998</c:v>
                </c:pt>
                <c:pt idx="103">
                  <c:v>11.426400000000001</c:v>
                </c:pt>
                <c:pt idx="104">
                  <c:v>12.193649999999998</c:v>
                </c:pt>
                <c:pt idx="105">
                  <c:v>12.884800000000002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2AA-49C9-972E-03AFAB55F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399315602003136"/>
              <c:y val="0.925533049534885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3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Turbidity (NTU)</a:t>
                </a:r>
              </a:p>
            </c:rich>
          </c:tx>
          <c:layout>
            <c:manualLayout>
              <c:xMode val="edge"/>
              <c:yMode val="edge"/>
              <c:x val="2.0312817387771683E-2"/>
              <c:y val="0.31567785475578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1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557896327858475"/>
          <c:y val="4.5538366891417721E-2"/>
          <c:w val="0.14705620092735208"/>
          <c:h val="0.3213399120162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3418039381275"/>
          <c:y val="2.3962110743224234E-2"/>
          <c:w val="0.79623425156864536"/>
          <c:h val="0.83028358204341068"/>
        </c:manualLayout>
      </c:layout>
      <c:scatterChart>
        <c:scatterStyle val="smoothMarker"/>
        <c:varyColors val="0"/>
        <c:ser>
          <c:idx val="5"/>
          <c:order val="0"/>
          <c:tx>
            <c:v>900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Turbidity_2'!$BU$5:$BU$232</c:f>
                <c:numCache>
                  <c:formatCode>General</c:formatCode>
                  <c:ptCount val="228"/>
                  <c:pt idx="0">
                    <c:v>5.3386561979584267E-2</c:v>
                  </c:pt>
                  <c:pt idx="1">
                    <c:v>0.18632263684265554</c:v>
                  </c:pt>
                  <c:pt idx="2">
                    <c:v>1.2727922061353313E-3</c:v>
                  </c:pt>
                  <c:pt idx="3">
                    <c:v>4.3062802974260871E-2</c:v>
                  </c:pt>
                  <c:pt idx="4">
                    <c:v>0.13442099910356342</c:v>
                  </c:pt>
                  <c:pt idx="5">
                    <c:v>0.13604734470029248</c:v>
                  </c:pt>
                  <c:pt idx="6">
                    <c:v>0.27725656890324607</c:v>
                  </c:pt>
                  <c:pt idx="7">
                    <c:v>0.13180470401317301</c:v>
                  </c:pt>
                  <c:pt idx="8">
                    <c:v>8.5772052557929288E-2</c:v>
                  </c:pt>
                  <c:pt idx="9">
                    <c:v>8.3085046789420386E-2</c:v>
                  </c:pt>
                  <c:pt idx="10">
                    <c:v>3.931513703397211E-2</c:v>
                  </c:pt>
                  <c:pt idx="11">
                    <c:v>0.10380327547818567</c:v>
                  </c:pt>
                  <c:pt idx="12">
                    <c:v>1.2303657992646141E-2</c:v>
                  </c:pt>
                  <c:pt idx="13">
                    <c:v>5.3810826048295207E-2</c:v>
                  </c:pt>
                  <c:pt idx="14">
                    <c:v>6.7175144212716191E-3</c:v>
                  </c:pt>
                  <c:pt idx="15">
                    <c:v>1.569777054233994E-2</c:v>
                  </c:pt>
                  <c:pt idx="16">
                    <c:v>1.5202795795509254E-2</c:v>
                  </c:pt>
                  <c:pt idx="17">
                    <c:v>0.12678424586674891</c:v>
                  </c:pt>
                  <c:pt idx="18">
                    <c:v>3.2456201256463514E-2</c:v>
                  </c:pt>
                  <c:pt idx="19">
                    <c:v>0.15457354236737877</c:v>
                  </c:pt>
                  <c:pt idx="20">
                    <c:v>8.1246569158335877E-2</c:v>
                  </c:pt>
                  <c:pt idx="21">
                    <c:v>0.15634130932034407</c:v>
                  </c:pt>
                  <c:pt idx="22">
                    <c:v>0.20668731214082683</c:v>
                  </c:pt>
                  <c:pt idx="23">
                    <c:v>3.1324830406565161E-2</c:v>
                  </c:pt>
                  <c:pt idx="24">
                    <c:v>1.6334166645408862E-2</c:v>
                  </c:pt>
                  <c:pt idx="25">
                    <c:v>1.5768481220459686E-2</c:v>
                  </c:pt>
                  <c:pt idx="26">
                    <c:v>7.7923167286759312E-2</c:v>
                  </c:pt>
                  <c:pt idx="27">
                    <c:v>7.7923167286759312E-2</c:v>
                  </c:pt>
                  <c:pt idx="28">
                    <c:v>7.7923167286759312E-2</c:v>
                  </c:pt>
                  <c:pt idx="29">
                    <c:v>3.288046532517571E-2</c:v>
                  </c:pt>
                  <c:pt idx="30">
                    <c:v>0.13279465350683564</c:v>
                  </c:pt>
                  <c:pt idx="31">
                    <c:v>0.18002938649009645</c:v>
                  </c:pt>
                  <c:pt idx="32">
                    <c:v>8.2307229330114487E-2</c:v>
                  </c:pt>
                  <c:pt idx="33">
                    <c:v>0.1460882609931414</c:v>
                  </c:pt>
                  <c:pt idx="34">
                    <c:v>5.2184480451566172E-2</c:v>
                  </c:pt>
                  <c:pt idx="35">
                    <c:v>0.23171889219482986</c:v>
                  </c:pt>
                  <c:pt idx="36">
                    <c:v>4.2779960261785654E-2</c:v>
                  </c:pt>
                  <c:pt idx="37">
                    <c:v>4.2779960261785654E-2</c:v>
                  </c:pt>
                  <c:pt idx="38">
                    <c:v>4.5254833995946615E-3</c:v>
                  </c:pt>
                  <c:pt idx="39">
                    <c:v>4.5254833995946615E-3</c:v>
                  </c:pt>
                  <c:pt idx="40">
                    <c:v>0.10373256480006718</c:v>
                  </c:pt>
                  <c:pt idx="41">
                    <c:v>0.10373256480006718</c:v>
                  </c:pt>
                  <c:pt idx="42">
                    <c:v>0.10535891039679623</c:v>
                  </c:pt>
                  <c:pt idx="43">
                    <c:v>3.8820162287141427E-2</c:v>
                  </c:pt>
                  <c:pt idx="44">
                    <c:v>3.8254476862192251E-2</c:v>
                  </c:pt>
                  <c:pt idx="45">
                    <c:v>3.3799704140716078E-2</c:v>
                  </c:pt>
                  <c:pt idx="46">
                    <c:v>3.3799704140716078E-2</c:v>
                  </c:pt>
                  <c:pt idx="47">
                    <c:v>3.3799704140716078E-2</c:v>
                  </c:pt>
                  <c:pt idx="48">
                    <c:v>0.17210979054080386</c:v>
                  </c:pt>
                  <c:pt idx="49">
                    <c:v>0.31338972542187721</c:v>
                  </c:pt>
                  <c:pt idx="50">
                    <c:v>0.50353073888293842</c:v>
                  </c:pt>
                  <c:pt idx="51">
                    <c:v>0.64594204461391003</c:v>
                  </c:pt>
                  <c:pt idx="52">
                    <c:v>0.50247007871115756</c:v>
                  </c:pt>
                  <c:pt idx="53">
                    <c:v>0.31049058761901288</c:v>
                  </c:pt>
                  <c:pt idx="54">
                    <c:v>0.39110076067427857</c:v>
                  </c:pt>
                  <c:pt idx="55">
                    <c:v>0.34040120446320199</c:v>
                  </c:pt>
                  <c:pt idx="56">
                    <c:v>0.40757634867592446</c:v>
                  </c:pt>
                  <c:pt idx="57">
                    <c:v>0.10656099192481433</c:v>
                  </c:pt>
                  <c:pt idx="58">
                    <c:v>0.10274261530640456</c:v>
                  </c:pt>
                  <c:pt idx="59">
                    <c:v>0.16510943340705714</c:v>
                  </c:pt>
                  <c:pt idx="60">
                    <c:v>3.6062445840512776E-2</c:v>
                  </c:pt>
                  <c:pt idx="61">
                    <c:v>7.4458344058944512E-2</c:v>
                  </c:pt>
                  <c:pt idx="62">
                    <c:v>7.4811897449536965E-2</c:v>
                  </c:pt>
                  <c:pt idx="63">
                    <c:v>0.34528024125339157</c:v>
                  </c:pt>
                  <c:pt idx="64">
                    <c:v>1.781909088590029E-2</c:v>
                  </c:pt>
                  <c:pt idx="65">
                    <c:v>0.24282046865945975</c:v>
                  </c:pt>
                  <c:pt idx="66">
                    <c:v>0.10359114344383021</c:v>
                  </c:pt>
                  <c:pt idx="67">
                    <c:v>0.21602112165248924</c:v>
                  </c:pt>
                  <c:pt idx="68">
                    <c:v>0.56540258223676332</c:v>
                  </c:pt>
                  <c:pt idx="69">
                    <c:v>0.10507606768432226</c:v>
                  </c:pt>
                </c:numCache>
              </c:numRef>
            </c:plus>
            <c:minus>
              <c:numRef>
                <c:f>'[4]Raw Data Turbidity_2'!$BU$5:$BU$232</c:f>
                <c:numCache>
                  <c:formatCode>General</c:formatCode>
                  <c:ptCount val="228"/>
                  <c:pt idx="0">
                    <c:v>5.3386561979584267E-2</c:v>
                  </c:pt>
                  <c:pt idx="1">
                    <c:v>0.18632263684265554</c:v>
                  </c:pt>
                  <c:pt idx="2">
                    <c:v>1.2727922061353313E-3</c:v>
                  </c:pt>
                  <c:pt idx="3">
                    <c:v>4.3062802974260871E-2</c:v>
                  </c:pt>
                  <c:pt idx="4">
                    <c:v>0.13442099910356342</c:v>
                  </c:pt>
                  <c:pt idx="5">
                    <c:v>0.13604734470029248</c:v>
                  </c:pt>
                  <c:pt idx="6">
                    <c:v>0.27725656890324607</c:v>
                  </c:pt>
                  <c:pt idx="7">
                    <c:v>0.13180470401317301</c:v>
                  </c:pt>
                  <c:pt idx="8">
                    <c:v>8.5772052557929288E-2</c:v>
                  </c:pt>
                  <c:pt idx="9">
                    <c:v>8.3085046789420386E-2</c:v>
                  </c:pt>
                  <c:pt idx="10">
                    <c:v>3.931513703397211E-2</c:v>
                  </c:pt>
                  <c:pt idx="11">
                    <c:v>0.10380327547818567</c:v>
                  </c:pt>
                  <c:pt idx="12">
                    <c:v>1.2303657992646141E-2</c:v>
                  </c:pt>
                  <c:pt idx="13">
                    <c:v>5.3810826048295207E-2</c:v>
                  </c:pt>
                  <c:pt idx="14">
                    <c:v>6.7175144212716191E-3</c:v>
                  </c:pt>
                  <c:pt idx="15">
                    <c:v>1.569777054233994E-2</c:v>
                  </c:pt>
                  <c:pt idx="16">
                    <c:v>1.5202795795509254E-2</c:v>
                  </c:pt>
                  <c:pt idx="17">
                    <c:v>0.12678424586674891</c:v>
                  </c:pt>
                  <c:pt idx="18">
                    <c:v>3.2456201256463514E-2</c:v>
                  </c:pt>
                  <c:pt idx="19">
                    <c:v>0.15457354236737877</c:v>
                  </c:pt>
                  <c:pt idx="20">
                    <c:v>8.1246569158335877E-2</c:v>
                  </c:pt>
                  <c:pt idx="21">
                    <c:v>0.15634130932034407</c:v>
                  </c:pt>
                  <c:pt idx="22">
                    <c:v>0.20668731214082683</c:v>
                  </c:pt>
                  <c:pt idx="23">
                    <c:v>3.1324830406565161E-2</c:v>
                  </c:pt>
                  <c:pt idx="24">
                    <c:v>1.6334166645408862E-2</c:v>
                  </c:pt>
                  <c:pt idx="25">
                    <c:v>1.5768481220459686E-2</c:v>
                  </c:pt>
                  <c:pt idx="26">
                    <c:v>7.7923167286759312E-2</c:v>
                  </c:pt>
                  <c:pt idx="27">
                    <c:v>7.7923167286759312E-2</c:v>
                  </c:pt>
                  <c:pt idx="28">
                    <c:v>7.7923167286759312E-2</c:v>
                  </c:pt>
                  <c:pt idx="29">
                    <c:v>3.288046532517571E-2</c:v>
                  </c:pt>
                  <c:pt idx="30">
                    <c:v>0.13279465350683564</c:v>
                  </c:pt>
                  <c:pt idx="31">
                    <c:v>0.18002938649009645</c:v>
                  </c:pt>
                  <c:pt idx="32">
                    <c:v>8.2307229330114487E-2</c:v>
                  </c:pt>
                  <c:pt idx="33">
                    <c:v>0.1460882609931414</c:v>
                  </c:pt>
                  <c:pt idx="34">
                    <c:v>5.2184480451566172E-2</c:v>
                  </c:pt>
                  <c:pt idx="35">
                    <c:v>0.23171889219482986</c:v>
                  </c:pt>
                  <c:pt idx="36">
                    <c:v>4.2779960261785654E-2</c:v>
                  </c:pt>
                  <c:pt idx="37">
                    <c:v>4.2779960261785654E-2</c:v>
                  </c:pt>
                  <c:pt idx="38">
                    <c:v>4.5254833995946615E-3</c:v>
                  </c:pt>
                  <c:pt idx="39">
                    <c:v>4.5254833995946615E-3</c:v>
                  </c:pt>
                  <c:pt idx="40">
                    <c:v>0.10373256480006718</c:v>
                  </c:pt>
                  <c:pt idx="41">
                    <c:v>0.10373256480006718</c:v>
                  </c:pt>
                  <c:pt idx="42">
                    <c:v>0.10535891039679623</c:v>
                  </c:pt>
                  <c:pt idx="43">
                    <c:v>3.8820162287141427E-2</c:v>
                  </c:pt>
                  <c:pt idx="44">
                    <c:v>3.8254476862192251E-2</c:v>
                  </c:pt>
                  <c:pt idx="45">
                    <c:v>3.3799704140716078E-2</c:v>
                  </c:pt>
                  <c:pt idx="46">
                    <c:v>3.3799704140716078E-2</c:v>
                  </c:pt>
                  <c:pt idx="47">
                    <c:v>3.3799704140716078E-2</c:v>
                  </c:pt>
                  <c:pt idx="48">
                    <c:v>0.17210979054080386</c:v>
                  </c:pt>
                  <c:pt idx="49">
                    <c:v>0.31338972542187721</c:v>
                  </c:pt>
                  <c:pt idx="50">
                    <c:v>0.50353073888293842</c:v>
                  </c:pt>
                  <c:pt idx="51">
                    <c:v>0.64594204461391003</c:v>
                  </c:pt>
                  <c:pt idx="52">
                    <c:v>0.50247007871115756</c:v>
                  </c:pt>
                  <c:pt idx="53">
                    <c:v>0.31049058761901288</c:v>
                  </c:pt>
                  <c:pt idx="54">
                    <c:v>0.39110076067427857</c:v>
                  </c:pt>
                  <c:pt idx="55">
                    <c:v>0.34040120446320199</c:v>
                  </c:pt>
                  <c:pt idx="56">
                    <c:v>0.40757634867592446</c:v>
                  </c:pt>
                  <c:pt idx="57">
                    <c:v>0.10656099192481433</c:v>
                  </c:pt>
                  <c:pt idx="58">
                    <c:v>0.10274261530640456</c:v>
                  </c:pt>
                  <c:pt idx="59">
                    <c:v>0.16510943340705714</c:v>
                  </c:pt>
                  <c:pt idx="60">
                    <c:v>3.6062445840512776E-2</c:v>
                  </c:pt>
                  <c:pt idx="61">
                    <c:v>7.4458344058944512E-2</c:v>
                  </c:pt>
                  <c:pt idx="62">
                    <c:v>7.4811897449536965E-2</c:v>
                  </c:pt>
                  <c:pt idx="63">
                    <c:v>0.34528024125339157</c:v>
                  </c:pt>
                  <c:pt idx="64">
                    <c:v>1.781909088590029E-2</c:v>
                  </c:pt>
                  <c:pt idx="65">
                    <c:v>0.24282046865945975</c:v>
                  </c:pt>
                  <c:pt idx="66">
                    <c:v>0.10359114344383021</c:v>
                  </c:pt>
                  <c:pt idx="67">
                    <c:v>0.21602112165248924</c:v>
                  </c:pt>
                  <c:pt idx="68">
                    <c:v>0.56540258223676332</c:v>
                  </c:pt>
                  <c:pt idx="69">
                    <c:v>0.10507606768432226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Turbidity_2'!$BQ$5:$BQ$74</c:f>
              <c:numCache>
                <c:formatCode>General</c:formatCode>
                <c:ptCount val="70"/>
                <c:pt idx="0">
                  <c:v>0.96639175859450011</c:v>
                </c:pt>
                <c:pt idx="1">
                  <c:v>0.96803998700193894</c:v>
                </c:pt>
                <c:pt idx="2">
                  <c:v>0.96957099712595007</c:v>
                </c:pt>
                <c:pt idx="3">
                  <c:v>0.97083207641349456</c:v>
                </c:pt>
                <c:pt idx="4">
                  <c:v>0.97210240690322047</c:v>
                </c:pt>
                <c:pt idx="5">
                  <c:v>0.97334878612154907</c:v>
                </c:pt>
                <c:pt idx="6">
                  <c:v>0.97463429085719855</c:v>
                </c:pt>
                <c:pt idx="7">
                  <c:v>0.97579634781191504</c:v>
                </c:pt>
                <c:pt idx="8">
                  <c:v>0.9769591725215403</c:v>
                </c:pt>
                <c:pt idx="9">
                  <c:v>0.9781937305709798</c:v>
                </c:pt>
                <c:pt idx="10">
                  <c:v>0.97953063139204888</c:v>
                </c:pt>
                <c:pt idx="11">
                  <c:v>0.98058509190911458</c:v>
                </c:pt>
                <c:pt idx="12">
                  <c:v>0.98167083171721525</c:v>
                </c:pt>
                <c:pt idx="13">
                  <c:v>0.98274489230277984</c:v>
                </c:pt>
                <c:pt idx="14">
                  <c:v>0.98374195492461125</c:v>
                </c:pt>
                <c:pt idx="15">
                  <c:v>0.98471052163797101</c:v>
                </c:pt>
                <c:pt idx="16">
                  <c:v>0.98574242302688875</c:v>
                </c:pt>
                <c:pt idx="17">
                  <c:v>0.98669224326292659</c:v>
                </c:pt>
                <c:pt idx="18">
                  <c:v>0.98772385893436931</c:v>
                </c:pt>
                <c:pt idx="19">
                  <c:v>0.9888771233416972</c:v>
                </c:pt>
                <c:pt idx="20">
                  <c:v>0.98990033663727217</c:v>
                </c:pt>
                <c:pt idx="21">
                  <c:v>0.99105546912637565</c:v>
                </c:pt>
                <c:pt idx="22">
                  <c:v>0.99237268388970368</c:v>
                </c:pt>
                <c:pt idx="23">
                  <c:v>0.99351884261585499</c:v>
                </c:pt>
                <c:pt idx="24">
                  <c:v>0.99458094239430261</c:v>
                </c:pt>
                <c:pt idx="25">
                  <c:v>0.99576067799172918</c:v>
                </c:pt>
                <c:pt idx="26">
                  <c:v>0.99686482840975421</c:v>
                </c:pt>
                <c:pt idx="27">
                  <c:v>0.99812007200039643</c:v>
                </c:pt>
                <c:pt idx="28">
                  <c:v>0.99923881685792493</c:v>
                </c:pt>
                <c:pt idx="29">
                  <c:v>1.0004689578967714</c:v>
                </c:pt>
                <c:pt idx="30">
                  <c:v>1.0017836872917902</c:v>
                </c:pt>
                <c:pt idx="31">
                  <c:v>1.0030251267390262</c:v>
                </c:pt>
                <c:pt idx="32">
                  <c:v>1.0041665837373581</c:v>
                </c:pt>
                <c:pt idx="33">
                  <c:v>1.0053811153991412</c:v>
                </c:pt>
                <c:pt idx="34">
                  <c:v>1.0067056460940975</c:v>
                </c:pt>
                <c:pt idx="35">
                  <c:v>1.0078660678379134</c:v>
                </c:pt>
                <c:pt idx="36">
                  <c:v>1.0089885400514205</c:v>
                </c:pt>
                <c:pt idx="37">
                  <c:v>1.0100819904431049</c:v>
                </c:pt>
                <c:pt idx="38">
                  <c:v>1.0110866912552248</c:v>
                </c:pt>
                <c:pt idx="39">
                  <c:v>1.0121952444525943</c:v>
                </c:pt>
                <c:pt idx="40">
                  <c:v>1.0132702678107162</c:v>
                </c:pt>
                <c:pt idx="41">
                  <c:v>1.0143700585058961</c:v>
                </c:pt>
                <c:pt idx="42">
                  <c:v>1.0154910780272819</c:v>
                </c:pt>
                <c:pt idx="43">
                  <c:v>1.0164996993790489</c:v>
                </c:pt>
                <c:pt idx="44">
                  <c:v>1.017595383196968</c:v>
                </c:pt>
                <c:pt idx="45">
                  <c:v>1.018627810555337</c:v>
                </c:pt>
                <c:pt idx="46">
                  <c:v>1.0196699259173201</c:v>
                </c:pt>
                <c:pt idx="47">
                  <c:v>1.0207983120134752</c:v>
                </c:pt>
                <c:pt idx="48">
                  <c:v>1.0217556704923763</c:v>
                </c:pt>
                <c:pt idx="49">
                  <c:v>1.0227061784124989</c:v>
                </c:pt>
                <c:pt idx="50">
                  <c:v>1.0236636485722794</c:v>
                </c:pt>
                <c:pt idx="51">
                  <c:v>1.0245654964886894</c:v>
                </c:pt>
                <c:pt idx="52">
                  <c:v>1.0254862406912686</c:v>
                </c:pt>
                <c:pt idx="53">
                  <c:v>1.0264221930785737</c:v>
                </c:pt>
                <c:pt idx="54">
                  <c:v>1.0273689850398515</c:v>
                </c:pt>
                <c:pt idx="55">
                  <c:v>1.0282428630451006</c:v>
                </c:pt>
                <c:pt idx="56">
                  <c:v>1.0290764687243743</c:v>
                </c:pt>
                <c:pt idx="57">
                  <c:v>1.0298053165251664</c:v>
                </c:pt>
                <c:pt idx="58">
                  <c:v>1.0306011187456683</c:v>
                </c:pt>
                <c:pt idx="59">
                  <c:v>1.0313979440142664</c:v>
                </c:pt>
                <c:pt idx="60">
                  <c:v>1.0320367217214668</c:v>
                </c:pt>
                <c:pt idx="61">
                  <c:v>1.032874126609006</c:v>
                </c:pt>
                <c:pt idx="62">
                  <c:v>1.0335898170171793</c:v>
                </c:pt>
                <c:pt idx="63">
                  <c:v>1.0341858730372382</c:v>
                </c:pt>
                <c:pt idx="64">
                  <c:v>1.0348479330534495</c:v>
                </c:pt>
                <c:pt idx="65">
                  <c:v>1.035478531968308</c:v>
                </c:pt>
                <c:pt idx="66">
                  <c:v>1.036066475907103</c:v>
                </c:pt>
                <c:pt idx="67">
                  <c:v>1.0365186240104143</c:v>
                </c:pt>
                <c:pt idx="68">
                  <c:v>1.0369497447503508</c:v>
                </c:pt>
                <c:pt idx="69">
                  <c:v>1.0373897560402354</c:v>
                </c:pt>
              </c:numCache>
            </c:numRef>
          </c:xVal>
          <c:yVal>
            <c:numRef>
              <c:f>'[4]Raw Data Turbidity_2'!$BR$5:$BR$74</c:f>
              <c:numCache>
                <c:formatCode>General</c:formatCode>
                <c:ptCount val="70"/>
                <c:pt idx="0">
                  <c:v>1.1377499999999996</c:v>
                </c:pt>
                <c:pt idx="1">
                  <c:v>1.0427499999999998</c:v>
                </c:pt>
                <c:pt idx="2">
                  <c:v>1.1753999999999998</c:v>
                </c:pt>
                <c:pt idx="3">
                  <c:v>1.14405</c:v>
                </c:pt>
                <c:pt idx="4">
                  <c:v>1.0794499999999996</c:v>
                </c:pt>
                <c:pt idx="5">
                  <c:v>1.0805999999999996</c:v>
                </c:pt>
                <c:pt idx="6">
                  <c:v>0.98074999999999957</c:v>
                </c:pt>
                <c:pt idx="7">
                  <c:v>1.0828999999999995</c:v>
                </c:pt>
                <c:pt idx="8">
                  <c:v>1.1154499999999992</c:v>
                </c:pt>
                <c:pt idx="9">
                  <c:v>1.1173499999999992</c:v>
                </c:pt>
                <c:pt idx="10">
                  <c:v>1.1552999999999995</c:v>
                </c:pt>
                <c:pt idx="11">
                  <c:v>1.055699999999999</c:v>
                </c:pt>
                <c:pt idx="12">
                  <c:v>0.99099999999999877</c:v>
                </c:pt>
                <c:pt idx="13">
                  <c:v>1.1615499999999992</c:v>
                </c:pt>
                <c:pt idx="14">
                  <c:v>1.1282499999999995</c:v>
                </c:pt>
                <c:pt idx="15">
                  <c:v>1.0449000000000002</c:v>
                </c:pt>
                <c:pt idx="16">
                  <c:v>1.0452500000000002</c:v>
                </c:pt>
                <c:pt idx="17">
                  <c:v>1.1456499999999998</c:v>
                </c:pt>
                <c:pt idx="18">
                  <c:v>1.0789499999999999</c:v>
                </c:pt>
                <c:pt idx="19">
                  <c:v>1.0142000000000007</c:v>
                </c:pt>
                <c:pt idx="20">
                  <c:v>1.2484500000000001</c:v>
                </c:pt>
                <c:pt idx="21">
                  <c:v>1.0836499999999996</c:v>
                </c:pt>
                <c:pt idx="22">
                  <c:v>1.0511499999999998</c:v>
                </c:pt>
                <c:pt idx="23">
                  <c:v>1.1518500000000005</c:v>
                </c:pt>
                <c:pt idx="24">
                  <c:v>0.98465000000000025</c:v>
                </c:pt>
                <c:pt idx="25">
                  <c:v>0.9850500000000002</c:v>
                </c:pt>
                <c:pt idx="26">
                  <c:v>1.1189</c:v>
                </c:pt>
                <c:pt idx="27">
                  <c:v>1.1189</c:v>
                </c:pt>
                <c:pt idx="28">
                  <c:v>1.1189</c:v>
                </c:pt>
                <c:pt idx="29">
                  <c:v>1.1554500000000001</c:v>
                </c:pt>
                <c:pt idx="30">
                  <c:v>0.95429999999999993</c:v>
                </c:pt>
                <c:pt idx="31">
                  <c:v>0.98769999999999936</c:v>
                </c:pt>
                <c:pt idx="32">
                  <c:v>1.2571000000000003</c:v>
                </c:pt>
                <c:pt idx="33">
                  <c:v>1.0202</c:v>
                </c:pt>
                <c:pt idx="34">
                  <c:v>1.0866000000000007</c:v>
                </c:pt>
                <c:pt idx="35">
                  <c:v>1.0192500000000004</c:v>
                </c:pt>
                <c:pt idx="36">
                  <c:v>1.1528499999999999</c:v>
                </c:pt>
                <c:pt idx="37">
                  <c:v>1.1528499999999999</c:v>
                </c:pt>
                <c:pt idx="38">
                  <c:v>1.1863000000000001</c:v>
                </c:pt>
                <c:pt idx="39">
                  <c:v>1.1863000000000001</c:v>
                </c:pt>
                <c:pt idx="40">
                  <c:v>1.1161500000000002</c:v>
                </c:pt>
                <c:pt idx="41">
                  <c:v>1.1161500000000002</c:v>
                </c:pt>
                <c:pt idx="42">
                  <c:v>1.1150000000000002</c:v>
                </c:pt>
                <c:pt idx="43">
                  <c:v>1.14785</c:v>
                </c:pt>
                <c:pt idx="44">
                  <c:v>1.1474500000000001</c:v>
                </c:pt>
                <c:pt idx="45">
                  <c:v>1.1442999999999994</c:v>
                </c:pt>
                <c:pt idx="46">
                  <c:v>1.1442999999999994</c:v>
                </c:pt>
                <c:pt idx="47">
                  <c:v>1.1442999999999994</c:v>
                </c:pt>
                <c:pt idx="48">
                  <c:v>1.1852</c:v>
                </c:pt>
                <c:pt idx="49">
                  <c:v>1.4188000000000001</c:v>
                </c:pt>
                <c:pt idx="50">
                  <c:v>1.6877500000000003</c:v>
                </c:pt>
                <c:pt idx="51">
                  <c:v>2.0584500000000006</c:v>
                </c:pt>
                <c:pt idx="52">
                  <c:v>2.7648999999999999</c:v>
                </c:pt>
                <c:pt idx="53">
                  <c:v>3.1645500000000002</c:v>
                </c:pt>
                <c:pt idx="54">
                  <c:v>3.8423500000000006</c:v>
                </c:pt>
                <c:pt idx="55">
                  <c:v>4.0518999999999998</c:v>
                </c:pt>
                <c:pt idx="56">
                  <c:v>4.6368999999999998</c:v>
                </c:pt>
                <c:pt idx="57">
                  <c:v>5.00725</c:v>
                </c:pt>
                <c:pt idx="58">
                  <c:v>5.2917500000000004</c:v>
                </c:pt>
                <c:pt idx="59">
                  <c:v>5.3426499999999999</c:v>
                </c:pt>
                <c:pt idx="60">
                  <c:v>5.5174000000000003</c:v>
                </c:pt>
                <c:pt idx="61">
                  <c:v>5.9722499999999998</c:v>
                </c:pt>
                <c:pt idx="62">
                  <c:v>6.3708999999999998</c:v>
                </c:pt>
                <c:pt idx="63">
                  <c:v>6.9476500000000003</c:v>
                </c:pt>
                <c:pt idx="64">
                  <c:v>7.2379999999999995</c:v>
                </c:pt>
                <c:pt idx="65">
                  <c:v>7.8223000000000003</c:v>
                </c:pt>
                <c:pt idx="66">
                  <c:v>8.32545</c:v>
                </c:pt>
                <c:pt idx="67">
                  <c:v>9.03505</c:v>
                </c:pt>
                <c:pt idx="68">
                  <c:v>9.7257999999999996</c:v>
                </c:pt>
                <c:pt idx="69">
                  <c:v>10.2653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BE-46FA-933D-6463D2A9B441}"/>
            </c:ext>
          </c:extLst>
        </c:ser>
        <c:ser>
          <c:idx val="6"/>
          <c:order val="1"/>
          <c:tx>
            <c:v>700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Turbidity_2'!$CG$5:$CG$163</c:f>
                <c:numCache>
                  <c:formatCode>General</c:formatCode>
                  <c:ptCount val="159"/>
                  <c:pt idx="0">
                    <c:v>0.10408611819065963</c:v>
                  </c:pt>
                  <c:pt idx="1">
                    <c:v>0.29344931419241765</c:v>
                  </c:pt>
                  <c:pt idx="2">
                    <c:v>5.6002857069974675E-2</c:v>
                  </c:pt>
                  <c:pt idx="3">
                    <c:v>0.15004805896778625</c:v>
                  </c:pt>
                  <c:pt idx="4">
                    <c:v>3.6628131265463208E-2</c:v>
                  </c:pt>
                  <c:pt idx="5">
                    <c:v>1.4990663761155041E-2</c:v>
                  </c:pt>
                  <c:pt idx="6">
                    <c:v>7.6155400333790785E-2</c:v>
                  </c:pt>
                  <c:pt idx="7">
                    <c:v>6.5973062684704376E-2</c:v>
                  </c:pt>
                  <c:pt idx="8">
                    <c:v>1.8455486988968584E-2</c:v>
                  </c:pt>
                  <c:pt idx="9">
                    <c:v>1.8455486988968584E-2</c:v>
                  </c:pt>
                  <c:pt idx="10">
                    <c:v>7.6650375080621475E-2</c:v>
                  </c:pt>
                  <c:pt idx="11">
                    <c:v>0.30695505371307968</c:v>
                  </c:pt>
                  <c:pt idx="12">
                    <c:v>0.16157389950112638</c:v>
                  </c:pt>
                  <c:pt idx="13">
                    <c:v>0.25618478682388562</c:v>
                  </c:pt>
                  <c:pt idx="14">
                    <c:v>7.6226111011909278E-2</c:v>
                  </c:pt>
                  <c:pt idx="15">
                    <c:v>0.17218050121892359</c:v>
                  </c:pt>
                  <c:pt idx="16">
                    <c:v>2.913279938488569E-2</c:v>
                  </c:pt>
                  <c:pt idx="17">
                    <c:v>1.7182694782834511E-2</c:v>
                  </c:pt>
                  <c:pt idx="18">
                    <c:v>0.12628927111991697</c:v>
                  </c:pt>
                  <c:pt idx="19">
                    <c:v>0.2205466050520847</c:v>
                  </c:pt>
                  <c:pt idx="20">
                    <c:v>0.15994755390439733</c:v>
                  </c:pt>
                  <c:pt idx="21">
                    <c:v>2.8072139213105828E-2</c:v>
                  </c:pt>
                  <c:pt idx="22">
                    <c:v>5.7982756057299934E-3</c:v>
                  </c:pt>
                  <c:pt idx="23">
                    <c:v>2.0647518010646796E-2</c:v>
                  </c:pt>
                  <c:pt idx="24">
                    <c:v>6.774082963767164E-2</c:v>
                  </c:pt>
                  <c:pt idx="25">
                    <c:v>6.774082963767164E-2</c:v>
                  </c:pt>
                  <c:pt idx="26">
                    <c:v>0.16192745289171795</c:v>
                  </c:pt>
                  <c:pt idx="27">
                    <c:v>0.20689944417518369</c:v>
                  </c:pt>
                  <c:pt idx="28">
                    <c:v>6.2861792847484527E-2</c:v>
                  </c:pt>
                  <c:pt idx="29">
                    <c:v>0.20583878400340447</c:v>
                  </c:pt>
                  <c:pt idx="30">
                    <c:v>6.2861792847484527E-2</c:v>
                  </c:pt>
                  <c:pt idx="31">
                    <c:v>0.20534380925657311</c:v>
                  </c:pt>
                  <c:pt idx="32">
                    <c:v>0.20110116856945309</c:v>
                  </c:pt>
                  <c:pt idx="33">
                    <c:v>0.20060619382262262</c:v>
                  </c:pt>
                  <c:pt idx="34">
                    <c:v>0.20110116856945309</c:v>
                  </c:pt>
                  <c:pt idx="35">
                    <c:v>0.15287648609253165</c:v>
                  </c:pt>
                  <c:pt idx="36">
                    <c:v>0.20060619382262262</c:v>
                  </c:pt>
                  <c:pt idx="37">
                    <c:v>5.7912045379178927E-2</c:v>
                  </c:pt>
                  <c:pt idx="38">
                    <c:v>1.2091525958290671E-2</c:v>
                  </c:pt>
                  <c:pt idx="39">
                    <c:v>0.15117942981768323</c:v>
                  </c:pt>
                  <c:pt idx="40">
                    <c:v>4.2850670939904141E-2</c:v>
                  </c:pt>
                  <c:pt idx="41">
                    <c:v>0.32335993103660821</c:v>
                  </c:pt>
                  <c:pt idx="42">
                    <c:v>6.3851742341144643E-2</c:v>
                  </c:pt>
                  <c:pt idx="43">
                    <c:v>0.46407418049273103</c:v>
                  </c:pt>
                  <c:pt idx="44">
                    <c:v>0.68214591181066364</c:v>
                  </c:pt>
                  <c:pt idx="45">
                    <c:v>0.35461405076505359</c:v>
                  </c:pt>
                  <c:pt idx="46">
                    <c:v>0.44378021587267669</c:v>
                  </c:pt>
                  <c:pt idx="47">
                    <c:v>0.6291836138997895</c:v>
                  </c:pt>
                  <c:pt idx="48">
                    <c:v>0.43819407230130342</c:v>
                  </c:pt>
                  <c:pt idx="49">
                    <c:v>3.6557420587344722E-2</c:v>
                  </c:pt>
                  <c:pt idx="50">
                    <c:v>0.31303617203128481</c:v>
                  </c:pt>
                  <c:pt idx="51">
                    <c:v>0.43805265094506646</c:v>
                  </c:pt>
                  <c:pt idx="52">
                    <c:v>0.26304372260139686</c:v>
                  </c:pt>
                  <c:pt idx="53">
                    <c:v>0.3638064389204787</c:v>
                  </c:pt>
                </c:numCache>
              </c:numRef>
            </c:plus>
            <c:minus>
              <c:numRef>
                <c:f>'[4]Raw Data Turbidity_2'!$CG$5:$CG$163</c:f>
                <c:numCache>
                  <c:formatCode>General</c:formatCode>
                  <c:ptCount val="159"/>
                  <c:pt idx="0">
                    <c:v>0.10408611819065963</c:v>
                  </c:pt>
                  <c:pt idx="1">
                    <c:v>0.29344931419241765</c:v>
                  </c:pt>
                  <c:pt idx="2">
                    <c:v>5.6002857069974675E-2</c:v>
                  </c:pt>
                  <c:pt idx="3">
                    <c:v>0.15004805896778625</c:v>
                  </c:pt>
                  <c:pt idx="4">
                    <c:v>3.6628131265463208E-2</c:v>
                  </c:pt>
                  <c:pt idx="5">
                    <c:v>1.4990663761155041E-2</c:v>
                  </c:pt>
                  <c:pt idx="6">
                    <c:v>7.6155400333790785E-2</c:v>
                  </c:pt>
                  <c:pt idx="7">
                    <c:v>6.5973062684704376E-2</c:v>
                  </c:pt>
                  <c:pt idx="8">
                    <c:v>1.8455486988968584E-2</c:v>
                  </c:pt>
                  <c:pt idx="9">
                    <c:v>1.8455486988968584E-2</c:v>
                  </c:pt>
                  <c:pt idx="10">
                    <c:v>7.6650375080621475E-2</c:v>
                  </c:pt>
                  <c:pt idx="11">
                    <c:v>0.30695505371307968</c:v>
                  </c:pt>
                  <c:pt idx="12">
                    <c:v>0.16157389950112638</c:v>
                  </c:pt>
                  <c:pt idx="13">
                    <c:v>0.25618478682388562</c:v>
                  </c:pt>
                  <c:pt idx="14">
                    <c:v>7.6226111011909278E-2</c:v>
                  </c:pt>
                  <c:pt idx="15">
                    <c:v>0.17218050121892359</c:v>
                  </c:pt>
                  <c:pt idx="16">
                    <c:v>2.913279938488569E-2</c:v>
                  </c:pt>
                  <c:pt idx="17">
                    <c:v>1.7182694782834511E-2</c:v>
                  </c:pt>
                  <c:pt idx="18">
                    <c:v>0.12628927111991697</c:v>
                  </c:pt>
                  <c:pt idx="19">
                    <c:v>0.2205466050520847</c:v>
                  </c:pt>
                  <c:pt idx="20">
                    <c:v>0.15994755390439733</c:v>
                  </c:pt>
                  <c:pt idx="21">
                    <c:v>2.8072139213105828E-2</c:v>
                  </c:pt>
                  <c:pt idx="22">
                    <c:v>5.7982756057299934E-3</c:v>
                  </c:pt>
                  <c:pt idx="23">
                    <c:v>2.0647518010646796E-2</c:v>
                  </c:pt>
                  <c:pt idx="24">
                    <c:v>6.774082963767164E-2</c:v>
                  </c:pt>
                  <c:pt idx="25">
                    <c:v>6.774082963767164E-2</c:v>
                  </c:pt>
                  <c:pt idx="26">
                    <c:v>0.16192745289171795</c:v>
                  </c:pt>
                  <c:pt idx="27">
                    <c:v>0.20689944417518369</c:v>
                  </c:pt>
                  <c:pt idx="28">
                    <c:v>6.2861792847484527E-2</c:v>
                  </c:pt>
                  <c:pt idx="29">
                    <c:v>0.20583878400340447</c:v>
                  </c:pt>
                  <c:pt idx="30">
                    <c:v>6.2861792847484527E-2</c:v>
                  </c:pt>
                  <c:pt idx="31">
                    <c:v>0.20534380925657311</c:v>
                  </c:pt>
                  <c:pt idx="32">
                    <c:v>0.20110116856945309</c:v>
                  </c:pt>
                  <c:pt idx="33">
                    <c:v>0.20060619382262262</c:v>
                  </c:pt>
                  <c:pt idx="34">
                    <c:v>0.20110116856945309</c:v>
                  </c:pt>
                  <c:pt idx="35">
                    <c:v>0.15287648609253165</c:v>
                  </c:pt>
                  <c:pt idx="36">
                    <c:v>0.20060619382262262</c:v>
                  </c:pt>
                  <c:pt idx="37">
                    <c:v>5.7912045379178927E-2</c:v>
                  </c:pt>
                  <c:pt idx="38">
                    <c:v>1.2091525958290671E-2</c:v>
                  </c:pt>
                  <c:pt idx="39">
                    <c:v>0.15117942981768323</c:v>
                  </c:pt>
                  <c:pt idx="40">
                    <c:v>4.2850670939904141E-2</c:v>
                  </c:pt>
                  <c:pt idx="41">
                    <c:v>0.32335993103660821</c:v>
                  </c:pt>
                  <c:pt idx="42">
                    <c:v>6.3851742341144643E-2</c:v>
                  </c:pt>
                  <c:pt idx="43">
                    <c:v>0.46407418049273103</c:v>
                  </c:pt>
                  <c:pt idx="44">
                    <c:v>0.68214591181066364</c:v>
                  </c:pt>
                  <c:pt idx="45">
                    <c:v>0.35461405076505359</c:v>
                  </c:pt>
                  <c:pt idx="46">
                    <c:v>0.44378021587267669</c:v>
                  </c:pt>
                  <c:pt idx="47">
                    <c:v>0.6291836138997895</c:v>
                  </c:pt>
                  <c:pt idx="48">
                    <c:v>0.43819407230130342</c:v>
                  </c:pt>
                  <c:pt idx="49">
                    <c:v>3.6557420587344722E-2</c:v>
                  </c:pt>
                  <c:pt idx="50">
                    <c:v>0.31303617203128481</c:v>
                  </c:pt>
                  <c:pt idx="51">
                    <c:v>0.43805265094506646</c:v>
                  </c:pt>
                  <c:pt idx="52">
                    <c:v>0.26304372260139686</c:v>
                  </c:pt>
                  <c:pt idx="53">
                    <c:v>0.3638064389204787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Turbidity_2'!$CC$5:$CC$58</c:f>
              <c:numCache>
                <c:formatCode>General</c:formatCode>
                <c:ptCount val="54"/>
                <c:pt idx="0">
                  <c:v>0.9672887984948253</c:v>
                </c:pt>
                <c:pt idx="1">
                  <c:v>0.96982414496671998</c:v>
                </c:pt>
                <c:pt idx="2">
                  <c:v>0.9719380105108737</c:v>
                </c:pt>
                <c:pt idx="3">
                  <c:v>0.97391978374352339</c:v>
                </c:pt>
                <c:pt idx="4">
                  <c:v>0.97563826434525347</c:v>
                </c:pt>
                <c:pt idx="5">
                  <c:v>0.97727873619192496</c:v>
                </c:pt>
                <c:pt idx="6">
                  <c:v>0.97881463096891674</c:v>
                </c:pt>
                <c:pt idx="7">
                  <c:v>0.98047225383218772</c:v>
                </c:pt>
                <c:pt idx="8">
                  <c:v>0.98208143452910379</c:v>
                </c:pt>
                <c:pt idx="9">
                  <c:v>0.98359001535589252</c:v>
                </c:pt>
                <c:pt idx="10">
                  <c:v>0.98507928179414217</c:v>
                </c:pt>
                <c:pt idx="11">
                  <c:v>0.98662987608698727</c:v>
                </c:pt>
                <c:pt idx="12">
                  <c:v>0.9884493115189521</c:v>
                </c:pt>
                <c:pt idx="13">
                  <c:v>0.99003438739692562</c:v>
                </c:pt>
                <c:pt idx="14">
                  <c:v>0.99185434583069521</c:v>
                </c:pt>
                <c:pt idx="15">
                  <c:v>0.99359628807113631</c:v>
                </c:pt>
                <c:pt idx="16">
                  <c:v>0.99511112849481465</c:v>
                </c:pt>
                <c:pt idx="17">
                  <c:v>0.99679601709216914</c:v>
                </c:pt>
                <c:pt idx="18">
                  <c:v>0.99818245547209927</c:v>
                </c:pt>
                <c:pt idx="19">
                  <c:v>0.99969113838039503</c:v>
                </c:pt>
                <c:pt idx="20">
                  <c:v>1.0012443041841508</c:v>
                </c:pt>
                <c:pt idx="21">
                  <c:v>1.0028923045329201</c:v>
                </c:pt>
                <c:pt idx="22">
                  <c:v>1.0044204343104708</c:v>
                </c:pt>
                <c:pt idx="23">
                  <c:v>1.0060491694007874</c:v>
                </c:pt>
                <c:pt idx="24">
                  <c:v>1.0075359705330549</c:v>
                </c:pt>
                <c:pt idx="25">
                  <c:v>1.0091435733916461</c:v>
                </c:pt>
                <c:pt idx="26">
                  <c:v>1.01067933332378</c:v>
                </c:pt>
                <c:pt idx="27">
                  <c:v>1.0121238889337605</c:v>
                </c:pt>
                <c:pt idx="28">
                  <c:v>1.0135704821528073</c:v>
                </c:pt>
                <c:pt idx="29">
                  <c:v>1.0151194428027877</c:v>
                </c:pt>
                <c:pt idx="30">
                  <c:v>1.0165805278722555</c:v>
                </c:pt>
                <c:pt idx="31">
                  <c:v>1.0182334596180265</c:v>
                </c:pt>
                <c:pt idx="32">
                  <c:v>1.0196776928702407</c:v>
                </c:pt>
                <c:pt idx="33">
                  <c:v>1.0211579154793271</c:v>
                </c:pt>
                <c:pt idx="34">
                  <c:v>1.0225237352134253</c:v>
                </c:pt>
                <c:pt idx="35">
                  <c:v>1.0239916936612481</c:v>
                </c:pt>
                <c:pt idx="36">
                  <c:v>1.0254690533733966</c:v>
                </c:pt>
                <c:pt idx="37">
                  <c:v>1.0268769001922684</c:v>
                </c:pt>
                <c:pt idx="38">
                  <c:v>1.0283042159487699</c:v>
                </c:pt>
                <c:pt idx="39">
                  <c:v>1.0297229621090476</c:v>
                </c:pt>
                <c:pt idx="40">
                  <c:v>1.031069891478108</c:v>
                </c:pt>
                <c:pt idx="41">
                  <c:v>1.0325145104513624</c:v>
                </c:pt>
                <c:pt idx="42">
                  <c:v>1.0338388380420949</c:v>
                </c:pt>
                <c:pt idx="43">
                  <c:v>1.0350578844902709</c:v>
                </c:pt>
                <c:pt idx="44">
                  <c:v>1.0363847808289246</c:v>
                </c:pt>
                <c:pt idx="45">
                  <c:v>1.0377549786185227</c:v>
                </c:pt>
                <c:pt idx="46">
                  <c:v>1.0390652019455831</c:v>
                </c:pt>
                <c:pt idx="47">
                  <c:v>1.0403517667936439</c:v>
                </c:pt>
                <c:pt idx="48">
                  <c:v>1.0415187605172598</c:v>
                </c:pt>
                <c:pt idx="49">
                  <c:v>1.0426965922378053</c:v>
                </c:pt>
                <c:pt idx="50">
                  <c:v>1.0437928079614511</c:v>
                </c:pt>
                <c:pt idx="51">
                  <c:v>1.0447004446905055</c:v>
                </c:pt>
                <c:pt idx="52">
                  <c:v>1.0456801622608822</c:v>
                </c:pt>
                <c:pt idx="53">
                  <c:v>1.0466532534244477</c:v>
                </c:pt>
              </c:numCache>
            </c:numRef>
          </c:xVal>
          <c:yVal>
            <c:numRef>
              <c:f>'[4]Raw Data Turbidity_2'!$CD$5:$CD$58</c:f>
              <c:numCache>
                <c:formatCode>General</c:formatCode>
                <c:ptCount val="54"/>
                <c:pt idx="0">
                  <c:v>0.98540000000000116</c:v>
                </c:pt>
                <c:pt idx="1">
                  <c:v>0.98410000000000064</c:v>
                </c:pt>
                <c:pt idx="2">
                  <c:v>1.0201000000000011</c:v>
                </c:pt>
                <c:pt idx="3">
                  <c:v>0.95360000000000067</c:v>
                </c:pt>
                <c:pt idx="4">
                  <c:v>1.1554000000000002</c:v>
                </c:pt>
                <c:pt idx="5">
                  <c:v>1.0567000000000011</c:v>
                </c:pt>
                <c:pt idx="6">
                  <c:v>1.0626500000000005</c:v>
                </c:pt>
                <c:pt idx="7">
                  <c:v>0.96215000000000117</c:v>
                </c:pt>
                <c:pt idx="8">
                  <c:v>0.99575000000000102</c:v>
                </c:pt>
                <c:pt idx="9">
                  <c:v>0.99575000000000102</c:v>
                </c:pt>
                <c:pt idx="10">
                  <c:v>1.0630000000000006</c:v>
                </c:pt>
                <c:pt idx="11">
                  <c:v>0.93375000000000075</c:v>
                </c:pt>
                <c:pt idx="12">
                  <c:v>1.0365500000000001</c:v>
                </c:pt>
                <c:pt idx="13">
                  <c:v>0.96965000000000057</c:v>
                </c:pt>
                <c:pt idx="14">
                  <c:v>1.0443000000000007</c:v>
                </c:pt>
                <c:pt idx="15">
                  <c:v>0.91095000000000059</c:v>
                </c:pt>
                <c:pt idx="16">
                  <c:v>1.0783000000000005</c:v>
                </c:pt>
                <c:pt idx="17">
                  <c:v>1.1824500000000002</c:v>
                </c:pt>
                <c:pt idx="18">
                  <c:v>1.0821000000000005</c:v>
                </c:pt>
                <c:pt idx="19">
                  <c:v>1.0154500000000004</c:v>
                </c:pt>
                <c:pt idx="20">
                  <c:v>1.1520000000000001</c:v>
                </c:pt>
                <c:pt idx="21">
                  <c:v>1.0852500000000003</c:v>
                </c:pt>
                <c:pt idx="22">
                  <c:v>1.0347999999999997</c:v>
                </c:pt>
                <c:pt idx="23">
                  <c:v>1.1126000000000005</c:v>
                </c:pt>
                <c:pt idx="24">
                  <c:v>1.0792999999999999</c:v>
                </c:pt>
                <c:pt idx="25">
                  <c:v>1.0792999999999999</c:v>
                </c:pt>
                <c:pt idx="26">
                  <c:v>1.0127000000000006</c:v>
                </c:pt>
                <c:pt idx="27">
                  <c:v>0.98090000000000011</c:v>
                </c:pt>
                <c:pt idx="28">
                  <c:v>1.0827499999999999</c:v>
                </c:pt>
                <c:pt idx="29">
                  <c:v>0.98165000000000013</c:v>
                </c:pt>
                <c:pt idx="30">
                  <c:v>1.0827499999999999</c:v>
                </c:pt>
                <c:pt idx="31">
                  <c:v>0.98200000000000021</c:v>
                </c:pt>
                <c:pt idx="32">
                  <c:v>0.98500000000000032</c:v>
                </c:pt>
                <c:pt idx="33">
                  <c:v>0.98535000000000039</c:v>
                </c:pt>
                <c:pt idx="34">
                  <c:v>0.98500000000000032</c:v>
                </c:pt>
                <c:pt idx="35">
                  <c:v>1.0190999999999999</c:v>
                </c:pt>
                <c:pt idx="36">
                  <c:v>0.98535000000000039</c:v>
                </c:pt>
                <c:pt idx="37">
                  <c:v>0.95195000000000007</c:v>
                </c:pt>
                <c:pt idx="38">
                  <c:v>0.91955000000000009</c:v>
                </c:pt>
                <c:pt idx="39">
                  <c:v>1.0875000000000004</c:v>
                </c:pt>
                <c:pt idx="40">
                  <c:v>1.3583000000000007</c:v>
                </c:pt>
                <c:pt idx="41">
                  <c:v>2.2938500000000008</c:v>
                </c:pt>
                <c:pt idx="42">
                  <c:v>2.966050000000001</c:v>
                </c:pt>
                <c:pt idx="43">
                  <c:v>3.3154500000000011</c:v>
                </c:pt>
                <c:pt idx="44">
                  <c:v>3.6689500000000006</c:v>
                </c:pt>
                <c:pt idx="45">
                  <c:v>3.9060500000000005</c:v>
                </c:pt>
                <c:pt idx="46">
                  <c:v>4.571600000000001</c:v>
                </c:pt>
                <c:pt idx="47">
                  <c:v>4.9010000000000007</c:v>
                </c:pt>
                <c:pt idx="48">
                  <c:v>5.2363500000000007</c:v>
                </c:pt>
                <c:pt idx="49">
                  <c:v>5.7670500000000011</c:v>
                </c:pt>
                <c:pt idx="50">
                  <c:v>6.0847500000000005</c:v>
                </c:pt>
                <c:pt idx="51">
                  <c:v>6.9167500000000013</c:v>
                </c:pt>
                <c:pt idx="52">
                  <c:v>7.0748000000000006</c:v>
                </c:pt>
                <c:pt idx="53">
                  <c:v>7.40435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BE-46FA-933D-6463D2A9B441}"/>
            </c:ext>
          </c:extLst>
        </c:ser>
        <c:ser>
          <c:idx val="7"/>
          <c:order val="2"/>
          <c:tx>
            <c:v>500 ml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Turbidity_2'!$CS$5:$CS$140</c:f>
                <c:numCache>
                  <c:formatCode>General</c:formatCode>
                  <c:ptCount val="136"/>
                  <c:pt idx="0">
                    <c:v>5.1548084348499765E-2</c:v>
                  </c:pt>
                  <c:pt idx="1">
                    <c:v>4.1719300090009561E-3</c:v>
                  </c:pt>
                  <c:pt idx="2">
                    <c:v>5.1548084348499765E-2</c:v>
                  </c:pt>
                  <c:pt idx="3">
                    <c:v>5.2113769773448934E-2</c:v>
                  </c:pt>
                  <c:pt idx="4">
                    <c:v>5.3315851301465773E-2</c:v>
                  </c:pt>
                  <c:pt idx="5">
                    <c:v>8.6832712729707898E-2</c:v>
                  </c:pt>
                  <c:pt idx="6">
                    <c:v>8.6267027304758714E-2</c:v>
                  </c:pt>
                  <c:pt idx="7">
                    <c:v>8.6832712729707898E-2</c:v>
                  </c:pt>
                  <c:pt idx="8">
                    <c:v>4.0092954493276753E-2</c:v>
                  </c:pt>
                  <c:pt idx="9">
                    <c:v>5.5366460966907012E-2</c:v>
                  </c:pt>
                  <c:pt idx="10">
                    <c:v>9.779286783810022E-2</c:v>
                  </c:pt>
                  <c:pt idx="11">
                    <c:v>5.1689505704736738E-2</c:v>
                  </c:pt>
                  <c:pt idx="12">
                    <c:v>5.1689505704736738E-2</c:v>
                  </c:pt>
                  <c:pt idx="13">
                    <c:v>4.7376154339498801E-2</c:v>
                  </c:pt>
                  <c:pt idx="14">
                    <c:v>4.7941839764447977E-2</c:v>
                  </c:pt>
                  <c:pt idx="15">
                    <c:v>6.3639610306766563E-4</c:v>
                  </c:pt>
                  <c:pt idx="16">
                    <c:v>3.2526911934580745E-3</c:v>
                  </c:pt>
                  <c:pt idx="17">
                    <c:v>2.6870057685088986E-3</c:v>
                  </c:pt>
                  <c:pt idx="18">
                    <c:v>1.6263455967290372E-3</c:v>
                  </c:pt>
                  <c:pt idx="19">
                    <c:v>4.9497474683058526E-2</c:v>
                  </c:pt>
                  <c:pt idx="20">
                    <c:v>4.5184123317820589E-2</c:v>
                  </c:pt>
                  <c:pt idx="21">
                    <c:v>2.1920310216782127E-3</c:v>
                  </c:pt>
                  <c:pt idx="22">
                    <c:v>4.7588286373854274E-2</c:v>
                  </c:pt>
                  <c:pt idx="23">
                    <c:v>4.921463197058331E-2</c:v>
                  </c:pt>
                  <c:pt idx="24">
                    <c:v>9.9348502756709506E-2</c:v>
                  </c:pt>
                  <c:pt idx="25">
                    <c:v>4.907321061434633E-2</c:v>
                  </c:pt>
                  <c:pt idx="26">
                    <c:v>4.9638896039295506E-2</c:v>
                  </c:pt>
                  <c:pt idx="27">
                    <c:v>7.6367532368144999E-3</c:v>
                  </c:pt>
                  <c:pt idx="28">
                    <c:v>8.7327687476538574E-2</c:v>
                  </c:pt>
                  <c:pt idx="29">
                    <c:v>1.0323759005324656E-2</c:v>
                  </c:pt>
                  <c:pt idx="30">
                    <c:v>3.1749094475276102E-2</c:v>
                  </c:pt>
                  <c:pt idx="31">
                    <c:v>1.7394826817189978E-2</c:v>
                  </c:pt>
                  <c:pt idx="32">
                    <c:v>1.7394826817189978E-2</c:v>
                  </c:pt>
                  <c:pt idx="33">
                    <c:v>0.4561545845434416</c:v>
                  </c:pt>
                  <c:pt idx="34">
                    <c:v>1.4427806763330315</c:v>
                  </c:pt>
                  <c:pt idx="35">
                    <c:v>1.0825804819966043</c:v>
                  </c:pt>
                  <c:pt idx="36">
                    <c:v>2.9981327522308827E-2</c:v>
                  </c:pt>
                  <c:pt idx="37">
                    <c:v>0.23277955236661155</c:v>
                  </c:pt>
                  <c:pt idx="38">
                    <c:v>0.19996979771955559</c:v>
                  </c:pt>
                  <c:pt idx="39">
                    <c:v>0.47757992001339405</c:v>
                  </c:pt>
                  <c:pt idx="40">
                    <c:v>0.5431287186293875</c:v>
                  </c:pt>
                  <c:pt idx="41">
                    <c:v>0.51696576772548597</c:v>
                  </c:pt>
                  <c:pt idx="42">
                    <c:v>0.32795612511432137</c:v>
                  </c:pt>
                </c:numCache>
              </c:numRef>
            </c:plus>
            <c:minus>
              <c:numRef>
                <c:f>'[4]Raw Data Turbidity_2'!$CS$5:$CS$140</c:f>
                <c:numCache>
                  <c:formatCode>General</c:formatCode>
                  <c:ptCount val="136"/>
                  <c:pt idx="0">
                    <c:v>5.1548084348499765E-2</c:v>
                  </c:pt>
                  <c:pt idx="1">
                    <c:v>4.1719300090009561E-3</c:v>
                  </c:pt>
                  <c:pt idx="2">
                    <c:v>5.1548084348499765E-2</c:v>
                  </c:pt>
                  <c:pt idx="3">
                    <c:v>5.2113769773448934E-2</c:v>
                  </c:pt>
                  <c:pt idx="4">
                    <c:v>5.3315851301465773E-2</c:v>
                  </c:pt>
                  <c:pt idx="5">
                    <c:v>8.6832712729707898E-2</c:v>
                  </c:pt>
                  <c:pt idx="6">
                    <c:v>8.6267027304758714E-2</c:v>
                  </c:pt>
                  <c:pt idx="7">
                    <c:v>8.6832712729707898E-2</c:v>
                  </c:pt>
                  <c:pt idx="8">
                    <c:v>4.0092954493276753E-2</c:v>
                  </c:pt>
                  <c:pt idx="9">
                    <c:v>5.5366460966907012E-2</c:v>
                  </c:pt>
                  <c:pt idx="10">
                    <c:v>9.779286783810022E-2</c:v>
                  </c:pt>
                  <c:pt idx="11">
                    <c:v>5.1689505704736738E-2</c:v>
                  </c:pt>
                  <c:pt idx="12">
                    <c:v>5.1689505704736738E-2</c:v>
                  </c:pt>
                  <c:pt idx="13">
                    <c:v>4.7376154339498801E-2</c:v>
                  </c:pt>
                  <c:pt idx="14">
                    <c:v>4.7941839764447977E-2</c:v>
                  </c:pt>
                  <c:pt idx="15">
                    <c:v>6.3639610306766563E-4</c:v>
                  </c:pt>
                  <c:pt idx="16">
                    <c:v>3.2526911934580745E-3</c:v>
                  </c:pt>
                  <c:pt idx="17">
                    <c:v>2.6870057685088986E-3</c:v>
                  </c:pt>
                  <c:pt idx="18">
                    <c:v>1.6263455967290372E-3</c:v>
                  </c:pt>
                  <c:pt idx="19">
                    <c:v>4.9497474683058526E-2</c:v>
                  </c:pt>
                  <c:pt idx="20">
                    <c:v>4.5184123317820589E-2</c:v>
                  </c:pt>
                  <c:pt idx="21">
                    <c:v>2.1920310216782127E-3</c:v>
                  </c:pt>
                  <c:pt idx="22">
                    <c:v>4.7588286373854274E-2</c:v>
                  </c:pt>
                  <c:pt idx="23">
                    <c:v>4.921463197058331E-2</c:v>
                  </c:pt>
                  <c:pt idx="24">
                    <c:v>9.9348502756709506E-2</c:v>
                  </c:pt>
                  <c:pt idx="25">
                    <c:v>4.907321061434633E-2</c:v>
                  </c:pt>
                  <c:pt idx="26">
                    <c:v>4.9638896039295506E-2</c:v>
                  </c:pt>
                  <c:pt idx="27">
                    <c:v>7.6367532368144999E-3</c:v>
                  </c:pt>
                  <c:pt idx="28">
                    <c:v>8.7327687476538574E-2</c:v>
                  </c:pt>
                  <c:pt idx="29">
                    <c:v>1.0323759005324656E-2</c:v>
                  </c:pt>
                  <c:pt idx="30">
                    <c:v>3.1749094475276102E-2</c:v>
                  </c:pt>
                  <c:pt idx="31">
                    <c:v>1.7394826817189978E-2</c:v>
                  </c:pt>
                  <c:pt idx="32">
                    <c:v>1.7394826817189978E-2</c:v>
                  </c:pt>
                  <c:pt idx="33">
                    <c:v>0.4561545845434416</c:v>
                  </c:pt>
                  <c:pt idx="34">
                    <c:v>1.4427806763330315</c:v>
                  </c:pt>
                  <c:pt idx="35">
                    <c:v>1.0825804819966043</c:v>
                  </c:pt>
                  <c:pt idx="36">
                    <c:v>2.9981327522308827E-2</c:v>
                  </c:pt>
                  <c:pt idx="37">
                    <c:v>0.23277955236661155</c:v>
                  </c:pt>
                  <c:pt idx="38">
                    <c:v>0.19996979771955559</c:v>
                  </c:pt>
                  <c:pt idx="39">
                    <c:v>0.47757992001339405</c:v>
                  </c:pt>
                  <c:pt idx="40">
                    <c:v>0.5431287186293875</c:v>
                  </c:pt>
                  <c:pt idx="41">
                    <c:v>0.51696576772548597</c:v>
                  </c:pt>
                  <c:pt idx="42">
                    <c:v>0.32795612511432137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Turbidity_2'!$CO$5:$CO$47</c:f>
              <c:numCache>
                <c:formatCode>General</c:formatCode>
                <c:ptCount val="43"/>
                <c:pt idx="0">
                  <c:v>0.9674407104243794</c:v>
                </c:pt>
                <c:pt idx="1">
                  <c:v>0.97064549855260851</c:v>
                </c:pt>
                <c:pt idx="2">
                  <c:v>0.9734212584761468</c:v>
                </c:pt>
                <c:pt idx="3">
                  <c:v>0.97605007538572974</c:v>
                </c:pt>
                <c:pt idx="4">
                  <c:v>0.97868097655835085</c:v>
                </c:pt>
                <c:pt idx="5">
                  <c:v>0.98117370720111885</c:v>
                </c:pt>
                <c:pt idx="6">
                  <c:v>0.98347841799084113</c:v>
                </c:pt>
                <c:pt idx="7">
                  <c:v>0.98588913057377736</c:v>
                </c:pt>
                <c:pt idx="8">
                  <c:v>0.98817637167853856</c:v>
                </c:pt>
                <c:pt idx="9">
                  <c:v>0.99046779825435438</c:v>
                </c:pt>
                <c:pt idx="10">
                  <c:v>0.99255378913934367</c:v>
                </c:pt>
                <c:pt idx="11">
                  <c:v>0.99469411706192234</c:v>
                </c:pt>
                <c:pt idx="12">
                  <c:v>0.99682123855790672</c:v>
                </c:pt>
                <c:pt idx="13">
                  <c:v>0.99877677305879398</c:v>
                </c:pt>
                <c:pt idx="14">
                  <c:v>1.0008607714053335</c:v>
                </c:pt>
                <c:pt idx="15">
                  <c:v>1.0030611069301218</c:v>
                </c:pt>
                <c:pt idx="16">
                  <c:v>1.0054369181699205</c:v>
                </c:pt>
                <c:pt idx="17">
                  <c:v>1.0076336468814975</c:v>
                </c:pt>
                <c:pt idx="18">
                  <c:v>1.0100892145152347</c:v>
                </c:pt>
                <c:pt idx="19">
                  <c:v>1.0122919950688536</c:v>
                </c:pt>
                <c:pt idx="20">
                  <c:v>1.0142705203329476</c:v>
                </c:pt>
                <c:pt idx="21">
                  <c:v>1.0163481623753052</c:v>
                </c:pt>
                <c:pt idx="22">
                  <c:v>1.0183930182799763</c:v>
                </c:pt>
                <c:pt idx="23">
                  <c:v>1.0207784653844989</c:v>
                </c:pt>
                <c:pt idx="24">
                  <c:v>1.0229799600644294</c:v>
                </c:pt>
                <c:pt idx="25">
                  <c:v>1.0253223697404061</c:v>
                </c:pt>
                <c:pt idx="26">
                  <c:v>1.0271013375280376</c:v>
                </c:pt>
                <c:pt idx="27">
                  <c:v>1.0292194347486276</c:v>
                </c:pt>
                <c:pt idx="28">
                  <c:v>1.031440272590697</c:v>
                </c:pt>
                <c:pt idx="29">
                  <c:v>1.0334814243992154</c:v>
                </c:pt>
                <c:pt idx="30">
                  <c:v>1.0357033957268773</c:v>
                </c:pt>
                <c:pt idx="31">
                  <c:v>1.038019020358856</c:v>
                </c:pt>
                <c:pt idx="32">
                  <c:v>1.0400445006429955</c:v>
                </c:pt>
                <c:pt idx="33">
                  <c:v>1.0424654735453784</c:v>
                </c:pt>
                <c:pt idx="34">
                  <c:v>1.044653144236698</c:v>
                </c:pt>
                <c:pt idx="35">
                  <c:v>1.0471532139934114</c:v>
                </c:pt>
                <c:pt idx="36">
                  <c:v>1.0493352436776184</c:v>
                </c:pt>
                <c:pt idx="37">
                  <c:v>1.0513452365242602</c:v>
                </c:pt>
                <c:pt idx="38">
                  <c:v>1.0537337822192245</c:v>
                </c:pt>
                <c:pt idx="39">
                  <c:v>1.0556166304550336</c:v>
                </c:pt>
                <c:pt idx="40">
                  <c:v>1.0575952391850307</c:v>
                </c:pt>
                <c:pt idx="41">
                  <c:v>1.0593291111466328</c:v>
                </c:pt>
                <c:pt idx="42">
                  <c:v>1.0608946414536917</c:v>
                </c:pt>
              </c:numCache>
            </c:numRef>
          </c:xVal>
          <c:yVal>
            <c:numRef>
              <c:f>'[4]Raw Data Turbidity_2'!$CP$5:$CP$47</c:f>
              <c:numCache>
                <c:formatCode>General</c:formatCode>
                <c:ptCount val="43"/>
                <c:pt idx="0">
                  <c:v>1.1510499999999997</c:v>
                </c:pt>
                <c:pt idx="1">
                  <c:v>1.1175499999999996</c:v>
                </c:pt>
                <c:pt idx="2">
                  <c:v>1.1510499999999997</c:v>
                </c:pt>
                <c:pt idx="3">
                  <c:v>1.1514499999999996</c:v>
                </c:pt>
                <c:pt idx="4">
                  <c:v>1.1529999999999996</c:v>
                </c:pt>
                <c:pt idx="5">
                  <c:v>1.0531999999999995</c:v>
                </c:pt>
                <c:pt idx="6">
                  <c:v>1.0527999999999995</c:v>
                </c:pt>
                <c:pt idx="7">
                  <c:v>1.0531999999999995</c:v>
                </c:pt>
                <c:pt idx="8">
                  <c:v>1.0201499999999992</c:v>
                </c:pt>
                <c:pt idx="9">
                  <c:v>1.0891499999999992</c:v>
                </c:pt>
                <c:pt idx="10">
                  <c:v>1.0591499999999989</c:v>
                </c:pt>
                <c:pt idx="11">
                  <c:v>1.1588499999999993</c:v>
                </c:pt>
                <c:pt idx="12">
                  <c:v>1.1588499999999993</c:v>
                </c:pt>
                <c:pt idx="13">
                  <c:v>1.1618999999999993</c:v>
                </c:pt>
                <c:pt idx="14">
                  <c:v>1.1614999999999993</c:v>
                </c:pt>
                <c:pt idx="15">
                  <c:v>1.1287499999999993</c:v>
                </c:pt>
                <c:pt idx="16">
                  <c:v>1.1321999999999992</c:v>
                </c:pt>
                <c:pt idx="17">
                  <c:v>1.1325999999999992</c:v>
                </c:pt>
                <c:pt idx="18">
                  <c:v>1.1333499999999992</c:v>
                </c:pt>
                <c:pt idx="19">
                  <c:v>1.099499999999999</c:v>
                </c:pt>
                <c:pt idx="20">
                  <c:v>1.102549999999999</c:v>
                </c:pt>
                <c:pt idx="21">
                  <c:v>1.1360499999999991</c:v>
                </c:pt>
                <c:pt idx="22">
                  <c:v>1.0377499999999991</c:v>
                </c:pt>
                <c:pt idx="23">
                  <c:v>1.038899999999999</c:v>
                </c:pt>
                <c:pt idx="24">
                  <c:v>1.074349999999999</c:v>
                </c:pt>
                <c:pt idx="25">
                  <c:v>1.1105999999999989</c:v>
                </c:pt>
                <c:pt idx="26">
                  <c:v>1.1109999999999989</c:v>
                </c:pt>
                <c:pt idx="27">
                  <c:v>1.0812999999999988</c:v>
                </c:pt>
                <c:pt idx="28">
                  <c:v>1.0821499999999986</c:v>
                </c:pt>
                <c:pt idx="29">
                  <c:v>1.1511999999999993</c:v>
                </c:pt>
                <c:pt idx="30">
                  <c:v>1.1214499999999985</c:v>
                </c:pt>
                <c:pt idx="31">
                  <c:v>1.1561999999999992</c:v>
                </c:pt>
                <c:pt idx="32">
                  <c:v>1.1561999999999992</c:v>
                </c:pt>
                <c:pt idx="33">
                  <c:v>2.2415499999999993</c:v>
                </c:pt>
                <c:pt idx="34">
                  <c:v>3.2063999999999995</c:v>
                </c:pt>
                <c:pt idx="35">
                  <c:v>3.6691999999999991</c:v>
                </c:pt>
                <c:pt idx="36">
                  <c:v>4.8124999999999991</c:v>
                </c:pt>
                <c:pt idx="37">
                  <c:v>5.0252999999999997</c:v>
                </c:pt>
                <c:pt idx="38">
                  <c:v>5.508</c:v>
                </c:pt>
                <c:pt idx="39">
                  <c:v>5.9079999999999995</c:v>
                </c:pt>
                <c:pt idx="40">
                  <c:v>6.3905499999999993</c:v>
                </c:pt>
                <c:pt idx="41">
                  <c:v>6.6725499999999993</c:v>
                </c:pt>
                <c:pt idx="42">
                  <c:v>7.1398000000000001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BE-46FA-933D-6463D2A9B441}"/>
            </c:ext>
          </c:extLst>
        </c:ser>
        <c:ser>
          <c:idx val="8"/>
          <c:order val="3"/>
          <c:tx>
            <c:v>340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Turbidity_2'!$DE$5:$DE$128</c:f>
                <c:numCache>
                  <c:formatCode>General</c:formatCode>
                  <c:ptCount val="124"/>
                  <c:pt idx="0">
                    <c:v>3.2739043968937467E-2</c:v>
                  </c:pt>
                  <c:pt idx="1">
                    <c:v>1.4212846301849139E-2</c:v>
                  </c:pt>
                  <c:pt idx="2">
                    <c:v>0.12841059146347797</c:v>
                  </c:pt>
                  <c:pt idx="3">
                    <c:v>9.2630988335435371E-3</c:v>
                  </c:pt>
                  <c:pt idx="4">
                    <c:v>8.3085046789419137E-2</c:v>
                  </c:pt>
                  <c:pt idx="5">
                    <c:v>5.9679812332143693E-2</c:v>
                  </c:pt>
                  <c:pt idx="6">
                    <c:v>1.2020815280170927E-2</c:v>
                  </c:pt>
                  <c:pt idx="7">
                    <c:v>1.9304015126392977E-2</c:v>
                  </c:pt>
                  <c:pt idx="8">
                    <c:v>2.90620887067672E-2</c:v>
                  </c:pt>
                  <c:pt idx="9">
                    <c:v>2.8001428534987337E-2</c:v>
                  </c:pt>
                  <c:pt idx="10">
                    <c:v>7.4104790668350809E-2</c:v>
                  </c:pt>
                  <c:pt idx="11">
                    <c:v>2.7435743110038161E-2</c:v>
                  </c:pt>
                  <c:pt idx="12">
                    <c:v>1.9728279195103917E-2</c:v>
                  </c:pt>
                  <c:pt idx="13">
                    <c:v>2.0223253941934603E-2</c:v>
                  </c:pt>
                  <c:pt idx="14">
                    <c:v>2.418305191658009E-2</c:v>
                  </c:pt>
                  <c:pt idx="15">
                    <c:v>2.5809397513309126E-2</c:v>
                  </c:pt>
                  <c:pt idx="16">
                    <c:v>2.4183051916578831E-2</c:v>
                  </c:pt>
                  <c:pt idx="17">
                    <c:v>2.2980970388563247E-2</c:v>
                  </c:pt>
                  <c:pt idx="18">
                    <c:v>2.1991020894900619E-2</c:v>
                  </c:pt>
                  <c:pt idx="19">
                    <c:v>6.9508596590637656E-2</c:v>
                  </c:pt>
                  <c:pt idx="20">
                    <c:v>2.1991020894900619E-2</c:v>
                  </c:pt>
                  <c:pt idx="21">
                    <c:v>0.68511576029164656</c:v>
                  </c:pt>
                  <c:pt idx="22">
                    <c:v>0.91732962723330713</c:v>
                  </c:pt>
                  <c:pt idx="23">
                    <c:v>1.5687871047404756</c:v>
                  </c:pt>
                  <c:pt idx="24">
                    <c:v>1.3348054708458412</c:v>
                  </c:pt>
                  <c:pt idx="25">
                    <c:v>0.58414091193820583</c:v>
                  </c:pt>
                  <c:pt idx="26">
                    <c:v>0.53718902166741922</c:v>
                  </c:pt>
                  <c:pt idx="27">
                    <c:v>0.63392122933373896</c:v>
                  </c:pt>
                  <c:pt idx="28">
                    <c:v>0.12430937213259549</c:v>
                  </c:pt>
                  <c:pt idx="29">
                    <c:v>0.31515749237484264</c:v>
                  </c:pt>
                  <c:pt idx="30">
                    <c:v>0.93267384438505552</c:v>
                  </c:pt>
                </c:numCache>
              </c:numRef>
            </c:plus>
            <c:minus>
              <c:numRef>
                <c:f>'[4]Raw Data Turbidity_2'!$DE$5:$DE$128</c:f>
                <c:numCache>
                  <c:formatCode>General</c:formatCode>
                  <c:ptCount val="124"/>
                  <c:pt idx="0">
                    <c:v>3.2739043968937467E-2</c:v>
                  </c:pt>
                  <c:pt idx="1">
                    <c:v>1.4212846301849139E-2</c:v>
                  </c:pt>
                  <c:pt idx="2">
                    <c:v>0.12841059146347797</c:v>
                  </c:pt>
                  <c:pt idx="3">
                    <c:v>9.2630988335435371E-3</c:v>
                  </c:pt>
                  <c:pt idx="4">
                    <c:v>8.3085046789419137E-2</c:v>
                  </c:pt>
                  <c:pt idx="5">
                    <c:v>5.9679812332143693E-2</c:v>
                  </c:pt>
                  <c:pt idx="6">
                    <c:v>1.2020815280170927E-2</c:v>
                  </c:pt>
                  <c:pt idx="7">
                    <c:v>1.9304015126392977E-2</c:v>
                  </c:pt>
                  <c:pt idx="8">
                    <c:v>2.90620887067672E-2</c:v>
                  </c:pt>
                  <c:pt idx="9">
                    <c:v>2.8001428534987337E-2</c:v>
                  </c:pt>
                  <c:pt idx="10">
                    <c:v>7.4104790668350809E-2</c:v>
                  </c:pt>
                  <c:pt idx="11">
                    <c:v>2.7435743110038161E-2</c:v>
                  </c:pt>
                  <c:pt idx="12">
                    <c:v>1.9728279195103917E-2</c:v>
                  </c:pt>
                  <c:pt idx="13">
                    <c:v>2.0223253941934603E-2</c:v>
                  </c:pt>
                  <c:pt idx="14">
                    <c:v>2.418305191658009E-2</c:v>
                  </c:pt>
                  <c:pt idx="15">
                    <c:v>2.5809397513309126E-2</c:v>
                  </c:pt>
                  <c:pt idx="16">
                    <c:v>2.4183051916578831E-2</c:v>
                  </c:pt>
                  <c:pt idx="17">
                    <c:v>2.2980970388563247E-2</c:v>
                  </c:pt>
                  <c:pt idx="18">
                    <c:v>2.1991020894900619E-2</c:v>
                  </c:pt>
                  <c:pt idx="19">
                    <c:v>6.9508596590637656E-2</c:v>
                  </c:pt>
                  <c:pt idx="20">
                    <c:v>2.1991020894900619E-2</c:v>
                  </c:pt>
                  <c:pt idx="21">
                    <c:v>0.68511576029164656</c:v>
                  </c:pt>
                  <c:pt idx="22">
                    <c:v>0.91732962723330713</c:v>
                  </c:pt>
                  <c:pt idx="23">
                    <c:v>1.5687871047404756</c:v>
                  </c:pt>
                  <c:pt idx="24">
                    <c:v>1.3348054708458412</c:v>
                  </c:pt>
                  <c:pt idx="25">
                    <c:v>0.58414091193820583</c:v>
                  </c:pt>
                  <c:pt idx="26">
                    <c:v>0.53718902166741922</c:v>
                  </c:pt>
                  <c:pt idx="27">
                    <c:v>0.63392122933373896</c:v>
                  </c:pt>
                  <c:pt idx="28">
                    <c:v>0.12430937213259549</c:v>
                  </c:pt>
                  <c:pt idx="29">
                    <c:v>0.31515749237484264</c:v>
                  </c:pt>
                  <c:pt idx="30">
                    <c:v>0.93267384438505552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Turbidity_2'!$DA$5:$DA$35</c:f>
              <c:numCache>
                <c:formatCode>General</c:formatCode>
                <c:ptCount val="31"/>
                <c:pt idx="0">
                  <c:v>0.96947167092186837</c:v>
                </c:pt>
                <c:pt idx="1">
                  <c:v>0.97472049325047005</c:v>
                </c:pt>
                <c:pt idx="2">
                  <c:v>0.97922260613525181</c:v>
                </c:pt>
                <c:pt idx="3">
                  <c:v>0.98301969080159823</c:v>
                </c:pt>
                <c:pt idx="4">
                  <c:v>0.9864870331696256</c:v>
                </c:pt>
                <c:pt idx="5">
                  <c:v>0.98961809116755795</c:v>
                </c:pt>
                <c:pt idx="6">
                  <c:v>0.9928954107325213</c:v>
                </c:pt>
                <c:pt idx="7">
                  <c:v>0.99605670002491276</c:v>
                </c:pt>
                <c:pt idx="8">
                  <c:v>0.99903175133575939</c:v>
                </c:pt>
                <c:pt idx="9">
                  <c:v>1.0025572170247115</c:v>
                </c:pt>
                <c:pt idx="10">
                  <c:v>1.0065597326759324</c:v>
                </c:pt>
                <c:pt idx="11">
                  <c:v>1.0100127073302825</c:v>
                </c:pt>
                <c:pt idx="12">
                  <c:v>1.0131751772146811</c:v>
                </c:pt>
                <c:pt idx="13">
                  <c:v>1.0164744674194888</c:v>
                </c:pt>
                <c:pt idx="14">
                  <c:v>1.0200251196803893</c:v>
                </c:pt>
                <c:pt idx="15">
                  <c:v>1.0233679632452617</c:v>
                </c:pt>
                <c:pt idx="16">
                  <c:v>1.0263904832438979</c:v>
                </c:pt>
                <c:pt idx="17">
                  <c:v>1.0293622529743784</c:v>
                </c:pt>
                <c:pt idx="18">
                  <c:v>1.0327004319763926</c:v>
                </c:pt>
                <c:pt idx="19">
                  <c:v>1.0359815828211181</c:v>
                </c:pt>
                <c:pt idx="20">
                  <c:v>1.0392609437171836</c:v>
                </c:pt>
                <c:pt idx="21">
                  <c:v>1.04252823772917</c:v>
                </c:pt>
                <c:pt idx="22">
                  <c:v>1.0459660173298579</c:v>
                </c:pt>
                <c:pt idx="23">
                  <c:v>1.0489292223512958</c:v>
                </c:pt>
                <c:pt idx="24">
                  <c:v>1.051764379617969</c:v>
                </c:pt>
                <c:pt idx="25">
                  <c:v>1.0550315302380824</c:v>
                </c:pt>
                <c:pt idx="26">
                  <c:v>1.0581852585968576</c:v>
                </c:pt>
                <c:pt idx="27">
                  <c:v>1.0611232429337085</c:v>
                </c:pt>
                <c:pt idx="28">
                  <c:v>1.0641414290262434</c:v>
                </c:pt>
                <c:pt idx="29">
                  <c:v>1.0671753209983215</c:v>
                </c:pt>
                <c:pt idx="30">
                  <c:v>1.069497870505316</c:v>
                </c:pt>
              </c:numCache>
            </c:numRef>
          </c:xVal>
          <c:yVal>
            <c:numRef>
              <c:f>'[4]Raw Data Turbidity_2'!$DB$5:$DB$35</c:f>
              <c:numCache>
                <c:formatCode>General</c:formatCode>
                <c:ptCount val="31"/>
                <c:pt idx="0">
                  <c:v>1.1098499999999989</c:v>
                </c:pt>
                <c:pt idx="1">
                  <c:v>1.1430499999999988</c:v>
                </c:pt>
                <c:pt idx="2">
                  <c:v>1.1080999999999994</c:v>
                </c:pt>
                <c:pt idx="3">
                  <c:v>1.139549999999999</c:v>
                </c:pt>
                <c:pt idx="4">
                  <c:v>1.1385499999999986</c:v>
                </c:pt>
                <c:pt idx="5">
                  <c:v>1.1030999999999995</c:v>
                </c:pt>
                <c:pt idx="6">
                  <c:v>1.138399999999999</c:v>
                </c:pt>
                <c:pt idx="7">
                  <c:v>1.0722499999999986</c:v>
                </c:pt>
                <c:pt idx="8">
                  <c:v>1.1720499999999987</c:v>
                </c:pt>
                <c:pt idx="9">
                  <c:v>1.1720999999999986</c:v>
                </c:pt>
                <c:pt idx="10">
                  <c:v>1.0727999999999991</c:v>
                </c:pt>
                <c:pt idx="11">
                  <c:v>1.1724999999999985</c:v>
                </c:pt>
                <c:pt idx="12">
                  <c:v>1.139149999999999</c:v>
                </c:pt>
                <c:pt idx="13">
                  <c:v>1.1394999999999991</c:v>
                </c:pt>
                <c:pt idx="14">
                  <c:v>1.1708999999999987</c:v>
                </c:pt>
                <c:pt idx="15">
                  <c:v>1.1728499999999986</c:v>
                </c:pt>
                <c:pt idx="16">
                  <c:v>1.1747999999999994</c:v>
                </c:pt>
                <c:pt idx="17">
                  <c:v>1.1414499999999999</c:v>
                </c:pt>
                <c:pt idx="18">
                  <c:v>1.1763499999999993</c:v>
                </c:pt>
                <c:pt idx="19">
                  <c:v>1.1427499999999986</c:v>
                </c:pt>
                <c:pt idx="20">
                  <c:v>1.1763499999999993</c:v>
                </c:pt>
                <c:pt idx="21">
                  <c:v>1.6763499999999993</c:v>
                </c:pt>
                <c:pt idx="22">
                  <c:v>2.7738499999999999</c:v>
                </c:pt>
                <c:pt idx="23">
                  <c:v>4.3677999999999999</c:v>
                </c:pt>
                <c:pt idx="24">
                  <c:v>5.1340500000000002</c:v>
                </c:pt>
                <c:pt idx="25">
                  <c:v>5.8023499999999997</c:v>
                </c:pt>
                <c:pt idx="26">
                  <c:v>6.1695499999999992</c:v>
                </c:pt>
                <c:pt idx="27">
                  <c:v>6.6383499999999991</c:v>
                </c:pt>
                <c:pt idx="28">
                  <c:v>7.5338000000000003</c:v>
                </c:pt>
                <c:pt idx="29">
                  <c:v>8.1332499999999985</c:v>
                </c:pt>
                <c:pt idx="30">
                  <c:v>8.3679000000000006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BE-46FA-933D-6463D2A9B441}"/>
            </c:ext>
          </c:extLst>
        </c:ser>
        <c:ser>
          <c:idx val="9"/>
          <c:order val="4"/>
          <c:tx>
            <c:v>270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'[4]Raw Data Turbidity_2'!$DQ$5:$DQ$110</c:f>
                <c:numCache>
                  <c:formatCode>General</c:formatCode>
                  <c:ptCount val="106"/>
                  <c:pt idx="0">
                    <c:v>0.1476438959117512</c:v>
                  </c:pt>
                  <c:pt idx="1">
                    <c:v>0.1448861794651238</c:v>
                  </c:pt>
                  <c:pt idx="2">
                    <c:v>0.15040161235837859</c:v>
                  </c:pt>
                  <c:pt idx="3">
                    <c:v>7.7074639149329899E-3</c:v>
                  </c:pt>
                  <c:pt idx="4">
                    <c:v>0.1001263202160154</c:v>
                  </c:pt>
                  <c:pt idx="5">
                    <c:v>0.10330830073135498</c:v>
                  </c:pt>
                  <c:pt idx="6">
                    <c:v>0.19685852788233343</c:v>
                  </c:pt>
                  <c:pt idx="7">
                    <c:v>0.10069200564096457</c:v>
                  </c:pt>
                  <c:pt idx="8">
                    <c:v>0.1001263202160154</c:v>
                  </c:pt>
                  <c:pt idx="9">
                    <c:v>0.19353512601075859</c:v>
                  </c:pt>
                  <c:pt idx="10">
                    <c:v>5.4447222151362872E-3</c:v>
                  </c:pt>
                  <c:pt idx="11">
                    <c:v>0.14658323573997134</c:v>
                  </c:pt>
                  <c:pt idx="12">
                    <c:v>9.9489924112947742E-2</c:v>
                  </c:pt>
                  <c:pt idx="13">
                    <c:v>5.1972348417210698E-2</c:v>
                  </c:pt>
                  <c:pt idx="14">
                    <c:v>5.0346002820481663E-2</c:v>
                  </c:pt>
                  <c:pt idx="15">
                    <c:v>0.1931108619420466</c:v>
                  </c:pt>
                  <c:pt idx="16">
                    <c:v>4.2638538905548674E-2</c:v>
                  </c:pt>
                  <c:pt idx="17">
                    <c:v>0.14658323573997134</c:v>
                  </c:pt>
                  <c:pt idx="18">
                    <c:v>0.14658323573997134</c:v>
                  </c:pt>
                  <c:pt idx="19">
                    <c:v>0.14714892116492051</c:v>
                  </c:pt>
                  <c:pt idx="20">
                    <c:v>4.3133513652379362E-3</c:v>
                  </c:pt>
                  <c:pt idx="21">
                    <c:v>0.37073608537610575</c:v>
                  </c:pt>
                  <c:pt idx="22">
                    <c:v>0.41273822817858802</c:v>
                  </c:pt>
                  <c:pt idx="23">
                    <c:v>4.2002142802479749E-2</c:v>
                  </c:pt>
                  <c:pt idx="24">
                    <c:v>0.42829457736469223</c:v>
                  </c:pt>
                  <c:pt idx="25">
                    <c:v>0.33127952698589858</c:v>
                  </c:pt>
                  <c:pt idx="26">
                    <c:v>0.42299127650579166</c:v>
                  </c:pt>
                </c:numCache>
              </c:numRef>
            </c:plus>
            <c:minus>
              <c:numRef>
                <c:f>'[4]Raw Data Turbidity_2'!$DQ$5:$DQ$110</c:f>
                <c:numCache>
                  <c:formatCode>General</c:formatCode>
                  <c:ptCount val="106"/>
                  <c:pt idx="0">
                    <c:v>0.1476438959117512</c:v>
                  </c:pt>
                  <c:pt idx="1">
                    <c:v>0.1448861794651238</c:v>
                  </c:pt>
                  <c:pt idx="2">
                    <c:v>0.15040161235837859</c:v>
                  </c:pt>
                  <c:pt idx="3">
                    <c:v>7.7074639149329899E-3</c:v>
                  </c:pt>
                  <c:pt idx="4">
                    <c:v>0.1001263202160154</c:v>
                  </c:pt>
                  <c:pt idx="5">
                    <c:v>0.10330830073135498</c:v>
                  </c:pt>
                  <c:pt idx="6">
                    <c:v>0.19685852788233343</c:v>
                  </c:pt>
                  <c:pt idx="7">
                    <c:v>0.10069200564096457</c:v>
                  </c:pt>
                  <c:pt idx="8">
                    <c:v>0.1001263202160154</c:v>
                  </c:pt>
                  <c:pt idx="9">
                    <c:v>0.19353512601075859</c:v>
                  </c:pt>
                  <c:pt idx="10">
                    <c:v>5.4447222151362872E-3</c:v>
                  </c:pt>
                  <c:pt idx="11">
                    <c:v>0.14658323573997134</c:v>
                  </c:pt>
                  <c:pt idx="12">
                    <c:v>9.9489924112947742E-2</c:v>
                  </c:pt>
                  <c:pt idx="13">
                    <c:v>5.1972348417210698E-2</c:v>
                  </c:pt>
                  <c:pt idx="14">
                    <c:v>5.0346002820481663E-2</c:v>
                  </c:pt>
                  <c:pt idx="15">
                    <c:v>0.1931108619420466</c:v>
                  </c:pt>
                  <c:pt idx="16">
                    <c:v>4.2638538905548674E-2</c:v>
                  </c:pt>
                  <c:pt idx="17">
                    <c:v>0.14658323573997134</c:v>
                  </c:pt>
                  <c:pt idx="18">
                    <c:v>0.14658323573997134</c:v>
                  </c:pt>
                  <c:pt idx="19">
                    <c:v>0.14714892116492051</c:v>
                  </c:pt>
                  <c:pt idx="20">
                    <c:v>4.3133513652379362E-3</c:v>
                  </c:pt>
                  <c:pt idx="21">
                    <c:v>0.37073608537610575</c:v>
                  </c:pt>
                  <c:pt idx="22">
                    <c:v>0.41273822817858802</c:v>
                  </c:pt>
                  <c:pt idx="23">
                    <c:v>4.2002142802479749E-2</c:v>
                  </c:pt>
                  <c:pt idx="24">
                    <c:v>0.42829457736469223</c:v>
                  </c:pt>
                  <c:pt idx="25">
                    <c:v>0.33127952698589858</c:v>
                  </c:pt>
                  <c:pt idx="26">
                    <c:v>0.42299127650579166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'[4]Raw Data Turbidity_2'!$DM$5:$DM$31</c:f>
              <c:numCache>
                <c:formatCode>General</c:formatCode>
                <c:ptCount val="27"/>
                <c:pt idx="0">
                  <c:v>0.97126646091263025</c:v>
                </c:pt>
                <c:pt idx="1">
                  <c:v>0.97700935624225771</c:v>
                </c:pt>
                <c:pt idx="2">
                  <c:v>0.98185234048620085</c:v>
                </c:pt>
                <c:pt idx="3">
                  <c:v>0.98633376969676323</c:v>
                </c:pt>
                <c:pt idx="4">
                  <c:v>0.9902465915787666</c:v>
                </c:pt>
                <c:pt idx="5">
                  <c:v>0.99354975639036058</c:v>
                </c:pt>
                <c:pt idx="6">
                  <c:v>0.99718555076832671</c:v>
                </c:pt>
                <c:pt idx="7">
                  <c:v>1.0004109612490615</c:v>
                </c:pt>
                <c:pt idx="8">
                  <c:v>1.0036850873180505</c:v>
                </c:pt>
                <c:pt idx="9">
                  <c:v>1.0068544304595035</c:v>
                </c:pt>
                <c:pt idx="10">
                  <c:v>1.0100587069394005</c:v>
                </c:pt>
                <c:pt idx="11">
                  <c:v>1.0132480292870891</c:v>
                </c:pt>
                <c:pt idx="12">
                  <c:v>1.0164565103726082</c:v>
                </c:pt>
                <c:pt idx="13">
                  <c:v>1.0200337300289941</c:v>
                </c:pt>
                <c:pt idx="14">
                  <c:v>1.0238398517621299</c:v>
                </c:pt>
                <c:pt idx="15">
                  <c:v>1.0284005020876936</c:v>
                </c:pt>
                <c:pt idx="16">
                  <c:v>1.0331490841327404</c:v>
                </c:pt>
                <c:pt idx="17">
                  <c:v>1.0377274285131417</c:v>
                </c:pt>
                <c:pt idx="18">
                  <c:v>1.0425466110769506</c:v>
                </c:pt>
                <c:pt idx="19">
                  <c:v>1.0466122918194207</c:v>
                </c:pt>
                <c:pt idx="20">
                  <c:v>1.0508721953872189</c:v>
                </c:pt>
                <c:pt idx="21">
                  <c:v>1.0550327927449241</c:v>
                </c:pt>
                <c:pt idx="22">
                  <c:v>1.0589147515530035</c:v>
                </c:pt>
                <c:pt idx="23">
                  <c:v>1.0641615163327256</c:v>
                </c:pt>
                <c:pt idx="24">
                  <c:v>1.0685772096034691</c:v>
                </c:pt>
                <c:pt idx="25">
                  <c:v>1.0720814481165828</c:v>
                </c:pt>
                <c:pt idx="26">
                  <c:v>1.0751263272724514</c:v>
                </c:pt>
              </c:numCache>
            </c:numRef>
          </c:xVal>
          <c:yVal>
            <c:numRef>
              <c:f>'[4]Raw Data Turbidity_2'!$DN$5:$DN$31</c:f>
              <c:numCache>
                <c:formatCode>General</c:formatCode>
                <c:ptCount val="27"/>
                <c:pt idx="0">
                  <c:v>1.0788999999999991</c:v>
                </c:pt>
                <c:pt idx="1">
                  <c:v>1.0777499999999991</c:v>
                </c:pt>
                <c:pt idx="2">
                  <c:v>1.0777499999999991</c:v>
                </c:pt>
                <c:pt idx="3">
                  <c:v>1.1786499999999993</c:v>
                </c:pt>
                <c:pt idx="4">
                  <c:v>1.1132999999999988</c:v>
                </c:pt>
                <c:pt idx="5">
                  <c:v>1.1110499999999988</c:v>
                </c:pt>
                <c:pt idx="6">
                  <c:v>1.0456999999999992</c:v>
                </c:pt>
                <c:pt idx="7">
                  <c:v>1.1136999999999988</c:v>
                </c:pt>
                <c:pt idx="8">
                  <c:v>1.1140999999999988</c:v>
                </c:pt>
                <c:pt idx="9">
                  <c:v>0.9806499999999998</c:v>
                </c:pt>
                <c:pt idx="10">
                  <c:v>1.1136499999999998</c:v>
                </c:pt>
                <c:pt idx="11">
                  <c:v>1.080449999999999</c:v>
                </c:pt>
                <c:pt idx="12">
                  <c:v>1.0471499999999994</c:v>
                </c:pt>
                <c:pt idx="13">
                  <c:v>1.1473499999999994</c:v>
                </c:pt>
                <c:pt idx="14">
                  <c:v>1.1484999999999994</c:v>
                </c:pt>
                <c:pt idx="15">
                  <c:v>1.0475499999999993</c:v>
                </c:pt>
                <c:pt idx="16">
                  <c:v>1.0811500000000001</c:v>
                </c:pt>
                <c:pt idx="17">
                  <c:v>1.080449999999999</c:v>
                </c:pt>
                <c:pt idx="18">
                  <c:v>1.0819499999999991</c:v>
                </c:pt>
                <c:pt idx="19">
                  <c:v>1.080849999999999</c:v>
                </c:pt>
                <c:pt idx="20">
                  <c:v>2.1128499999999999</c:v>
                </c:pt>
                <c:pt idx="21">
                  <c:v>3.9755499999999993</c:v>
                </c:pt>
                <c:pt idx="22">
                  <c:v>5.33575</c:v>
                </c:pt>
                <c:pt idx="23">
                  <c:v>6.1347999999999994</c:v>
                </c:pt>
                <c:pt idx="24">
                  <c:v>7.2701500000000001</c:v>
                </c:pt>
                <c:pt idx="25">
                  <c:v>7.6694499999999994</c:v>
                </c:pt>
                <c:pt idx="26">
                  <c:v>8.2698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BE-46FA-933D-6463D2A9B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  <c:extLst/>
      </c:scatterChart>
      <c:valAx>
        <c:axId val="592652143"/>
        <c:scaling>
          <c:orientation val="minMax"/>
          <c:max val="1.2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399315602003125"/>
              <c:y val="0.91571758035545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  <c:majorUnit val="5.000000000000001E-2"/>
      </c:valAx>
      <c:valAx>
        <c:axId val="592648399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Turbidity (NTU)</a:t>
                </a:r>
              </a:p>
            </c:rich>
          </c:tx>
          <c:layout>
            <c:manualLayout>
              <c:xMode val="edge"/>
              <c:yMode val="edge"/>
              <c:x val="2.2851919561243144E-2"/>
              <c:y val="0.297941997532993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156958099615977"/>
          <c:y val="3.3435584244548934E-2"/>
          <c:w val="0.15144784804093273"/>
          <c:h val="0.3178221869792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426799"/>
        <c:axId val="674415151"/>
      </c:barChart>
      <c:catAx>
        <c:axId val="674426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4415151"/>
        <c:crosses val="autoZero"/>
        <c:auto val="1"/>
        <c:lblAlgn val="ctr"/>
        <c:lblOffset val="100"/>
        <c:noMultiLvlLbl val="0"/>
      </c:catAx>
      <c:valAx>
        <c:axId val="674415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4426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425940507436568"/>
          <c:y val="2.1330562846310876E-2"/>
          <c:w val="0.15629615048118986"/>
          <c:h val="0.337384806065908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8270467562671"/>
          <c:y val="3.4189906915345833E-2"/>
          <c:w val="0.79549491299876374"/>
          <c:h val="0.82270287106337858"/>
        </c:manualLayout>
      </c:layout>
      <c:scatterChart>
        <c:scatterStyle val="smoothMarker"/>
        <c:varyColors val="0"/>
        <c:ser>
          <c:idx val="0"/>
          <c:order val="0"/>
          <c:tx>
            <c:v>900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3'!$L$4:$L$112</c:f>
                <c:numCache>
                  <c:formatCode>General</c:formatCode>
                  <c:ptCount val="109"/>
                  <c:pt idx="0">
                    <c:v>5.5120000303635064E-2</c:v>
                  </c:pt>
                  <c:pt idx="1">
                    <c:v>0.28699367973814277</c:v>
                  </c:pt>
                  <c:pt idx="2">
                    <c:v>0.83813230633244151</c:v>
                  </c:pt>
                  <c:pt idx="3">
                    <c:v>0.68943141327346225</c:v>
                  </c:pt>
                  <c:pt idx="4">
                    <c:v>1.1355340924504012</c:v>
                  </c:pt>
                  <c:pt idx="5">
                    <c:v>0.25684699710188141</c:v>
                  </c:pt>
                  <c:pt idx="6">
                    <c:v>1.0003514623967855</c:v>
                  </c:pt>
                  <c:pt idx="7">
                    <c:v>0.83813230633244584</c:v>
                  </c:pt>
                  <c:pt idx="8">
                    <c:v>1.0409062514128773</c:v>
                  </c:pt>
                  <c:pt idx="9">
                    <c:v>1.2436801964933037</c:v>
                  </c:pt>
                  <c:pt idx="10">
                    <c:v>1.1084975664396832</c:v>
                  </c:pt>
                  <c:pt idx="11">
                    <c:v>0.18925568207507276</c:v>
                  </c:pt>
                  <c:pt idx="12">
                    <c:v>0.43258441617158777</c:v>
                  </c:pt>
                  <c:pt idx="13">
                    <c:v>0.2838835231126019</c:v>
                  </c:pt>
                  <c:pt idx="14">
                    <c:v>0.13518263005361195</c:v>
                  </c:pt>
                  <c:pt idx="15">
                    <c:v>0.22981047109114613</c:v>
                  </c:pt>
                  <c:pt idx="16">
                    <c:v>4.0554789016077779E-2</c:v>
                  </c:pt>
                  <c:pt idx="17">
                    <c:v>0.50017573119839809</c:v>
                  </c:pt>
                  <c:pt idx="18">
                    <c:v>0.70294967627881744</c:v>
                  </c:pt>
                  <c:pt idx="19">
                    <c:v>0.90572362135924334</c:v>
                  </c:pt>
                  <c:pt idx="20">
                    <c:v>0.7435044652949041</c:v>
                  </c:pt>
                  <c:pt idx="21">
                    <c:v>2.703652601071831E-2</c:v>
                  </c:pt>
                  <c:pt idx="22">
                    <c:v>0.70294967627881744</c:v>
                  </c:pt>
                  <c:pt idx="23">
                    <c:v>8.110957803217439E-2</c:v>
                  </c:pt>
                  <c:pt idx="24">
                    <c:v>0.28388352311260223</c:v>
                  </c:pt>
                  <c:pt idx="25">
                    <c:v>0.21629220808579641</c:v>
                  </c:pt>
                  <c:pt idx="26">
                    <c:v>0.6623948872627381</c:v>
                  </c:pt>
                  <c:pt idx="27">
                    <c:v>0.55424878321984483</c:v>
                  </c:pt>
                  <c:pt idx="28">
                    <c:v>0.12166436704826222</c:v>
                  </c:pt>
                  <c:pt idx="29">
                    <c:v>0.67591315026809795</c:v>
                  </c:pt>
                  <c:pt idx="30">
                    <c:v>0.47313920518767039</c:v>
                  </c:pt>
                  <c:pt idx="31">
                    <c:v>0.32443831212869151</c:v>
                  </c:pt>
                  <c:pt idx="32">
                    <c:v>0.31092004912332993</c:v>
                  </c:pt>
                  <c:pt idx="33">
                    <c:v>0.13518263005362138</c:v>
                  </c:pt>
                  <c:pt idx="34">
                    <c:v>4.0554789016087507E-2</c:v>
                  </c:pt>
                  <c:pt idx="35">
                    <c:v>0.32443831212867968</c:v>
                  </c:pt>
                  <c:pt idx="36">
                    <c:v>0.22981047109115557</c:v>
                  </c:pt>
                  <c:pt idx="37">
                    <c:v>0.37851136415012665</c:v>
                  </c:pt>
                  <c:pt idx="38">
                    <c:v>0.8246140433270972</c:v>
                  </c:pt>
                  <c:pt idx="39">
                    <c:v>4.0554789016087507E-2</c:v>
                  </c:pt>
                  <c:pt idx="40">
                    <c:v>0.20277394508043725</c:v>
                  </c:pt>
                  <c:pt idx="41">
                    <c:v>0.37851136415011782</c:v>
                  </c:pt>
                  <c:pt idx="42">
                    <c:v>0.39202962715550499</c:v>
                  </c:pt>
                  <c:pt idx="43">
                    <c:v>0.63535836125201028</c:v>
                  </c:pt>
                  <c:pt idx="44">
                    <c:v>4.0554789016106665E-2</c:v>
                  </c:pt>
                  <c:pt idx="45">
                    <c:v>0.75702272830029194</c:v>
                  </c:pt>
                  <c:pt idx="46">
                    <c:v>0.43258441617157106</c:v>
                  </c:pt>
                  <c:pt idx="47">
                    <c:v>0.6894314132734658</c:v>
                  </c:pt>
                  <c:pt idx="48">
                    <c:v>1.0273879884074955</c:v>
                  </c:pt>
                  <c:pt idx="49">
                    <c:v>0.78405925431097312</c:v>
                  </c:pt>
                  <c:pt idx="50">
                    <c:v>0.62184009824664332</c:v>
                  </c:pt>
                  <c:pt idx="51">
                    <c:v>0.37851136415015557</c:v>
                  </c:pt>
                  <c:pt idx="52">
                    <c:v>6.759131502680582E-2</c:v>
                  </c:pt>
                  <c:pt idx="53">
                    <c:v>0.32443831212868002</c:v>
                  </c:pt>
                  <c:pt idx="54">
                    <c:v>9.4627841037524751E-2</c:v>
                  </c:pt>
                  <c:pt idx="55">
                    <c:v>0.32443831212866087</c:v>
                  </c:pt>
                  <c:pt idx="56">
                    <c:v>0.22981047109113609</c:v>
                  </c:pt>
                  <c:pt idx="57">
                    <c:v>0.21629220808580582</c:v>
                  </c:pt>
                  <c:pt idx="58">
                    <c:v>0.20277394508043695</c:v>
                  </c:pt>
                  <c:pt idx="59">
                    <c:v>0.36499310114478639</c:v>
                  </c:pt>
                  <c:pt idx="60">
                    <c:v>9.4627841037543597E-2</c:v>
                  </c:pt>
                  <c:pt idx="61">
                    <c:v>0.79757751731634197</c:v>
                  </c:pt>
                  <c:pt idx="62">
                    <c:v>1.0679427774235641</c:v>
                  </c:pt>
                  <c:pt idx="63">
                    <c:v>1.3518263005349734E-2</c:v>
                  </c:pt>
                  <c:pt idx="64">
                    <c:v>0.3785113641501554</c:v>
                  </c:pt>
                  <c:pt idx="65">
                    <c:v>0.392029627155486</c:v>
                  </c:pt>
                  <c:pt idx="66">
                    <c:v>0.16221915606431112</c:v>
                  </c:pt>
                  <c:pt idx="67">
                    <c:v>0.36499310114477179</c:v>
                  </c:pt>
                  <c:pt idx="68">
                    <c:v>0.16221915606436857</c:v>
                  </c:pt>
                  <c:pt idx="69">
                    <c:v>5.4073052021417774E-2</c:v>
                  </c:pt>
                  <c:pt idx="70">
                    <c:v>0.62184009824664188</c:v>
                  </c:pt>
                  <c:pt idx="71">
                    <c:v>0.20277394508043695</c:v>
                  </c:pt>
                  <c:pt idx="72">
                    <c:v>0.48665746819304956</c:v>
                  </c:pt>
                  <c:pt idx="73">
                    <c:v>4.0554789016068044E-2</c:v>
                  </c:pt>
                  <c:pt idx="74">
                    <c:v>0.33795657513404886</c:v>
                  </c:pt>
                  <c:pt idx="75">
                    <c:v>0.33795657513402944</c:v>
                  </c:pt>
                  <c:pt idx="76">
                    <c:v>0.2703652601072048</c:v>
                  </c:pt>
                  <c:pt idx="77">
                    <c:v>0.21629220808578697</c:v>
                  </c:pt>
                  <c:pt idx="78">
                    <c:v>1.3518263005349734E-2</c:v>
                  </c:pt>
                  <c:pt idx="79">
                    <c:v>0.6353583612519893</c:v>
                  </c:pt>
                  <c:pt idx="80">
                    <c:v>0.58128530923053567</c:v>
                  </c:pt>
                  <c:pt idx="81">
                    <c:v>0.29740178611794221</c:v>
                  </c:pt>
                  <c:pt idx="82">
                    <c:v>0.5812853092305571</c:v>
                  </c:pt>
                  <c:pt idx="83">
                    <c:v>0.51369399420376682</c:v>
                  </c:pt>
                  <c:pt idx="84">
                    <c:v>0.2433287340965436</c:v>
                  </c:pt>
                  <c:pt idx="85">
                    <c:v>0.93276014736998947</c:v>
                  </c:pt>
                  <c:pt idx="86">
                    <c:v>0.52721225720915421</c:v>
                  </c:pt>
                  <c:pt idx="87">
                    <c:v>0.41906615316622503</c:v>
                  </c:pt>
                  <c:pt idx="88">
                    <c:v>0.20277394508043725</c:v>
                  </c:pt>
                  <c:pt idx="89">
                    <c:v>0.27036526010722362</c:v>
                  </c:pt>
                  <c:pt idx="90">
                    <c:v>0.70294967627879723</c:v>
                  </c:pt>
                  <c:pt idx="91">
                    <c:v>0.28388352311265191</c:v>
                  </c:pt>
                  <c:pt idx="92">
                    <c:v>0.28388352311261167</c:v>
                  </c:pt>
                  <c:pt idx="93">
                    <c:v>9.4627841037563068E-2</c:v>
                  </c:pt>
                  <c:pt idx="94">
                    <c:v>2.7036526010776087E-2</c:v>
                  </c:pt>
                  <c:pt idx="95">
                    <c:v>0.32443831212873747</c:v>
                  </c:pt>
                  <c:pt idx="96">
                    <c:v>0.12166436704822375</c:v>
                  </c:pt>
                  <c:pt idx="97">
                    <c:v>1.3518263005349734E-2</c:v>
                  </c:pt>
                  <c:pt idx="98">
                    <c:v>0.18925568207504906</c:v>
                  </c:pt>
                  <c:pt idx="99">
                    <c:v>0.77054099130562281</c:v>
                  </c:pt>
                  <c:pt idx="100">
                    <c:v>0.60832183524131078</c:v>
                  </c:pt>
                  <c:pt idx="101">
                    <c:v>0.16221915606434956</c:v>
                  </c:pt>
                  <c:pt idx="102">
                    <c:v>0.54073052021448575</c:v>
                  </c:pt>
                  <c:pt idx="103">
                    <c:v>1.0544245144181954</c:v>
                  </c:pt>
                  <c:pt idx="104">
                    <c:v>0.89220535835388415</c:v>
                  </c:pt>
                  <c:pt idx="105">
                    <c:v>1.108497566439671</c:v>
                  </c:pt>
                  <c:pt idx="106">
                    <c:v>0.97331493638609745</c:v>
                  </c:pt>
                  <c:pt idx="107">
                    <c:v>0.78405925431097201</c:v>
                  </c:pt>
                  <c:pt idx="108">
                    <c:v>0.66239488726274787</c:v>
                  </c:pt>
                </c:numCache>
              </c:numRef>
            </c:plus>
            <c:minus>
              <c:numRef>
                <c:f>'Figure 3'!$L$4:$L$112</c:f>
                <c:numCache>
                  <c:formatCode>General</c:formatCode>
                  <c:ptCount val="109"/>
                  <c:pt idx="0">
                    <c:v>5.5120000303635064E-2</c:v>
                  </c:pt>
                  <c:pt idx="1">
                    <c:v>0.28699367973814277</c:v>
                  </c:pt>
                  <c:pt idx="2">
                    <c:v>0.83813230633244151</c:v>
                  </c:pt>
                  <c:pt idx="3">
                    <c:v>0.68943141327346225</c:v>
                  </c:pt>
                  <c:pt idx="4">
                    <c:v>1.1355340924504012</c:v>
                  </c:pt>
                  <c:pt idx="5">
                    <c:v>0.25684699710188141</c:v>
                  </c:pt>
                  <c:pt idx="6">
                    <c:v>1.0003514623967855</c:v>
                  </c:pt>
                  <c:pt idx="7">
                    <c:v>0.83813230633244584</c:v>
                  </c:pt>
                  <c:pt idx="8">
                    <c:v>1.0409062514128773</c:v>
                  </c:pt>
                  <c:pt idx="9">
                    <c:v>1.2436801964933037</c:v>
                  </c:pt>
                  <c:pt idx="10">
                    <c:v>1.1084975664396832</c:v>
                  </c:pt>
                  <c:pt idx="11">
                    <c:v>0.18925568207507276</c:v>
                  </c:pt>
                  <c:pt idx="12">
                    <c:v>0.43258441617158777</c:v>
                  </c:pt>
                  <c:pt idx="13">
                    <c:v>0.2838835231126019</c:v>
                  </c:pt>
                  <c:pt idx="14">
                    <c:v>0.13518263005361195</c:v>
                  </c:pt>
                  <c:pt idx="15">
                    <c:v>0.22981047109114613</c:v>
                  </c:pt>
                  <c:pt idx="16">
                    <c:v>4.0554789016077779E-2</c:v>
                  </c:pt>
                  <c:pt idx="17">
                    <c:v>0.50017573119839809</c:v>
                  </c:pt>
                  <c:pt idx="18">
                    <c:v>0.70294967627881744</c:v>
                  </c:pt>
                  <c:pt idx="19">
                    <c:v>0.90572362135924334</c:v>
                  </c:pt>
                  <c:pt idx="20">
                    <c:v>0.7435044652949041</c:v>
                  </c:pt>
                  <c:pt idx="21">
                    <c:v>2.703652601071831E-2</c:v>
                  </c:pt>
                  <c:pt idx="22">
                    <c:v>0.70294967627881744</c:v>
                  </c:pt>
                  <c:pt idx="23">
                    <c:v>8.110957803217439E-2</c:v>
                  </c:pt>
                  <c:pt idx="24">
                    <c:v>0.28388352311260223</c:v>
                  </c:pt>
                  <c:pt idx="25">
                    <c:v>0.21629220808579641</c:v>
                  </c:pt>
                  <c:pt idx="26">
                    <c:v>0.6623948872627381</c:v>
                  </c:pt>
                  <c:pt idx="27">
                    <c:v>0.55424878321984483</c:v>
                  </c:pt>
                  <c:pt idx="28">
                    <c:v>0.12166436704826222</c:v>
                  </c:pt>
                  <c:pt idx="29">
                    <c:v>0.67591315026809795</c:v>
                  </c:pt>
                  <c:pt idx="30">
                    <c:v>0.47313920518767039</c:v>
                  </c:pt>
                  <c:pt idx="31">
                    <c:v>0.32443831212869151</c:v>
                  </c:pt>
                  <c:pt idx="32">
                    <c:v>0.31092004912332993</c:v>
                  </c:pt>
                  <c:pt idx="33">
                    <c:v>0.13518263005362138</c:v>
                  </c:pt>
                  <c:pt idx="34">
                    <c:v>4.0554789016087507E-2</c:v>
                  </c:pt>
                  <c:pt idx="35">
                    <c:v>0.32443831212867968</c:v>
                  </c:pt>
                  <c:pt idx="36">
                    <c:v>0.22981047109115557</c:v>
                  </c:pt>
                  <c:pt idx="37">
                    <c:v>0.37851136415012665</c:v>
                  </c:pt>
                  <c:pt idx="38">
                    <c:v>0.8246140433270972</c:v>
                  </c:pt>
                  <c:pt idx="39">
                    <c:v>4.0554789016087507E-2</c:v>
                  </c:pt>
                  <c:pt idx="40">
                    <c:v>0.20277394508043725</c:v>
                  </c:pt>
                  <c:pt idx="41">
                    <c:v>0.37851136415011782</c:v>
                  </c:pt>
                  <c:pt idx="42">
                    <c:v>0.39202962715550499</c:v>
                  </c:pt>
                  <c:pt idx="43">
                    <c:v>0.63535836125201028</c:v>
                  </c:pt>
                  <c:pt idx="44">
                    <c:v>4.0554789016106665E-2</c:v>
                  </c:pt>
                  <c:pt idx="45">
                    <c:v>0.75702272830029194</c:v>
                  </c:pt>
                  <c:pt idx="46">
                    <c:v>0.43258441617157106</c:v>
                  </c:pt>
                  <c:pt idx="47">
                    <c:v>0.6894314132734658</c:v>
                  </c:pt>
                  <c:pt idx="48">
                    <c:v>1.0273879884074955</c:v>
                  </c:pt>
                  <c:pt idx="49">
                    <c:v>0.78405925431097312</c:v>
                  </c:pt>
                  <c:pt idx="50">
                    <c:v>0.62184009824664332</c:v>
                  </c:pt>
                  <c:pt idx="51">
                    <c:v>0.37851136415015557</c:v>
                  </c:pt>
                  <c:pt idx="52">
                    <c:v>6.759131502680582E-2</c:v>
                  </c:pt>
                  <c:pt idx="53">
                    <c:v>0.32443831212868002</c:v>
                  </c:pt>
                  <c:pt idx="54">
                    <c:v>9.4627841037524751E-2</c:v>
                  </c:pt>
                  <c:pt idx="55">
                    <c:v>0.32443831212866087</c:v>
                  </c:pt>
                  <c:pt idx="56">
                    <c:v>0.22981047109113609</c:v>
                  </c:pt>
                  <c:pt idx="57">
                    <c:v>0.21629220808580582</c:v>
                  </c:pt>
                  <c:pt idx="58">
                    <c:v>0.20277394508043695</c:v>
                  </c:pt>
                  <c:pt idx="59">
                    <c:v>0.36499310114478639</c:v>
                  </c:pt>
                  <c:pt idx="60">
                    <c:v>9.4627841037543597E-2</c:v>
                  </c:pt>
                  <c:pt idx="61">
                    <c:v>0.79757751731634197</c:v>
                  </c:pt>
                  <c:pt idx="62">
                    <c:v>1.0679427774235641</c:v>
                  </c:pt>
                  <c:pt idx="63">
                    <c:v>1.3518263005349734E-2</c:v>
                  </c:pt>
                  <c:pt idx="64">
                    <c:v>0.3785113641501554</c:v>
                  </c:pt>
                  <c:pt idx="65">
                    <c:v>0.392029627155486</c:v>
                  </c:pt>
                  <c:pt idx="66">
                    <c:v>0.16221915606431112</c:v>
                  </c:pt>
                  <c:pt idx="67">
                    <c:v>0.36499310114477179</c:v>
                  </c:pt>
                  <c:pt idx="68">
                    <c:v>0.16221915606436857</c:v>
                  </c:pt>
                  <c:pt idx="69">
                    <c:v>5.4073052021417774E-2</c:v>
                  </c:pt>
                  <c:pt idx="70">
                    <c:v>0.62184009824664188</c:v>
                  </c:pt>
                  <c:pt idx="71">
                    <c:v>0.20277394508043695</c:v>
                  </c:pt>
                  <c:pt idx="72">
                    <c:v>0.48665746819304956</c:v>
                  </c:pt>
                  <c:pt idx="73">
                    <c:v>4.0554789016068044E-2</c:v>
                  </c:pt>
                  <c:pt idx="74">
                    <c:v>0.33795657513404886</c:v>
                  </c:pt>
                  <c:pt idx="75">
                    <c:v>0.33795657513402944</c:v>
                  </c:pt>
                  <c:pt idx="76">
                    <c:v>0.2703652601072048</c:v>
                  </c:pt>
                  <c:pt idx="77">
                    <c:v>0.21629220808578697</c:v>
                  </c:pt>
                  <c:pt idx="78">
                    <c:v>1.3518263005349734E-2</c:v>
                  </c:pt>
                  <c:pt idx="79">
                    <c:v>0.6353583612519893</c:v>
                  </c:pt>
                  <c:pt idx="80">
                    <c:v>0.58128530923053567</c:v>
                  </c:pt>
                  <c:pt idx="81">
                    <c:v>0.29740178611794221</c:v>
                  </c:pt>
                  <c:pt idx="82">
                    <c:v>0.5812853092305571</c:v>
                  </c:pt>
                  <c:pt idx="83">
                    <c:v>0.51369399420376682</c:v>
                  </c:pt>
                  <c:pt idx="84">
                    <c:v>0.2433287340965436</c:v>
                  </c:pt>
                  <c:pt idx="85">
                    <c:v>0.93276014736998947</c:v>
                  </c:pt>
                  <c:pt idx="86">
                    <c:v>0.52721225720915421</c:v>
                  </c:pt>
                  <c:pt idx="87">
                    <c:v>0.41906615316622503</c:v>
                  </c:pt>
                  <c:pt idx="88">
                    <c:v>0.20277394508043725</c:v>
                  </c:pt>
                  <c:pt idx="89">
                    <c:v>0.27036526010722362</c:v>
                  </c:pt>
                  <c:pt idx="90">
                    <c:v>0.70294967627879723</c:v>
                  </c:pt>
                  <c:pt idx="91">
                    <c:v>0.28388352311265191</c:v>
                  </c:pt>
                  <c:pt idx="92">
                    <c:v>0.28388352311261167</c:v>
                  </c:pt>
                  <c:pt idx="93">
                    <c:v>9.4627841037563068E-2</c:v>
                  </c:pt>
                  <c:pt idx="94">
                    <c:v>2.7036526010776087E-2</c:v>
                  </c:pt>
                  <c:pt idx="95">
                    <c:v>0.32443831212873747</c:v>
                  </c:pt>
                  <c:pt idx="96">
                    <c:v>0.12166436704822375</c:v>
                  </c:pt>
                  <c:pt idx="97">
                    <c:v>1.3518263005349734E-2</c:v>
                  </c:pt>
                  <c:pt idx="98">
                    <c:v>0.18925568207504906</c:v>
                  </c:pt>
                  <c:pt idx="99">
                    <c:v>0.77054099130562281</c:v>
                  </c:pt>
                  <c:pt idx="100">
                    <c:v>0.60832183524131078</c:v>
                  </c:pt>
                  <c:pt idx="101">
                    <c:v>0.16221915606434956</c:v>
                  </c:pt>
                  <c:pt idx="102">
                    <c:v>0.54073052021448575</c:v>
                  </c:pt>
                  <c:pt idx="103">
                    <c:v>1.0544245144181954</c:v>
                  </c:pt>
                  <c:pt idx="104">
                    <c:v>0.89220535835388415</c:v>
                  </c:pt>
                  <c:pt idx="105">
                    <c:v>1.108497566439671</c:v>
                  </c:pt>
                  <c:pt idx="106">
                    <c:v>0.97331493638609745</c:v>
                  </c:pt>
                  <c:pt idx="107">
                    <c:v>0.78405925431097201</c:v>
                  </c:pt>
                  <c:pt idx="108">
                    <c:v>0.66239488726274787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plus>
            <c:minus>
              <c:numRef>
                <c:f>'Figure 3'!$J$4:$J$112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3'!$G$4:$G$112</c:f>
              <c:numCache>
                <c:formatCode>General</c:formatCode>
                <c:ptCount val="10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</c:numCache>
            </c:numRef>
          </c:xVal>
          <c:yVal>
            <c:numRef>
              <c:f>'Figure 3'!$I$4:$I$112</c:f>
              <c:numCache>
                <c:formatCode>General</c:formatCode>
                <c:ptCount val="109"/>
                <c:pt idx="0">
                  <c:v>5.9257500691620146</c:v>
                </c:pt>
                <c:pt idx="1">
                  <c:v>5.0544353154245512</c:v>
                </c:pt>
                <c:pt idx="2">
                  <c:v>5.3911944686984361</c:v>
                </c:pt>
                <c:pt idx="3">
                  <c:v>5.4389887459032122</c:v>
                </c:pt>
                <c:pt idx="4">
                  <c:v>4.7794277204773365</c:v>
                </c:pt>
                <c:pt idx="5">
                  <c:v>4.024278140641921</c:v>
                </c:pt>
                <c:pt idx="6">
                  <c:v>3.8044244654999599</c:v>
                </c:pt>
                <c:pt idx="7">
                  <c:v>4.0529547069647816</c:v>
                </c:pt>
                <c:pt idx="8">
                  <c:v>4.2919260929886516</c:v>
                </c:pt>
                <c:pt idx="9">
                  <c:v>4.3588380810753344</c:v>
                </c:pt>
                <c:pt idx="10">
                  <c:v>3.479423380507499</c:v>
                </c:pt>
                <c:pt idx="11">
                  <c:v>3.3838348260979578</c:v>
                </c:pt>
                <c:pt idx="12">
                  <c:v>3.2882462716884033</c:v>
                </c:pt>
                <c:pt idx="13">
                  <c:v>3.4507468141846447</c:v>
                </c:pt>
                <c:pt idx="14">
                  <c:v>2.9441274758140388</c:v>
                </c:pt>
                <c:pt idx="15">
                  <c:v>2.3419195830338917</c:v>
                </c:pt>
                <c:pt idx="16">
                  <c:v>3.2404519944836427</c:v>
                </c:pt>
                <c:pt idx="17">
                  <c:v>2.8580977768454434</c:v>
                </c:pt>
                <c:pt idx="18">
                  <c:v>3.4794233805075026</c:v>
                </c:pt>
                <c:pt idx="19">
                  <c:v>3.0110394639007216</c:v>
                </c:pt>
                <c:pt idx="20">
                  <c:v>3.0492748856645395</c:v>
                </c:pt>
                <c:pt idx="21">
                  <c:v>2.9250097649321329</c:v>
                </c:pt>
                <c:pt idx="22">
                  <c:v>2.4661847037663049</c:v>
                </c:pt>
                <c:pt idx="23">
                  <c:v>2.9441274758140388</c:v>
                </c:pt>
                <c:pt idx="24">
                  <c:v>2.7625092224359089</c:v>
                </c:pt>
                <c:pt idx="25">
                  <c:v>3.250010849924589</c:v>
                </c:pt>
                <c:pt idx="26">
                  <c:v>2.7625092224358951</c:v>
                </c:pt>
                <c:pt idx="27">
                  <c:v>3.4698645250665501</c:v>
                </c:pt>
                <c:pt idx="28">
                  <c:v>2.8772154877273626</c:v>
                </c:pt>
                <c:pt idx="29">
                  <c:v>2.6382441017034819</c:v>
                </c:pt>
                <c:pt idx="30">
                  <c:v>3.3169228380112785</c:v>
                </c:pt>
                <c:pt idx="31">
                  <c:v>2.2558898840652963</c:v>
                </c:pt>
                <c:pt idx="32">
                  <c:v>2.724273800672091</c:v>
                </c:pt>
                <c:pt idx="33">
                  <c:v>3.0205983193416817</c:v>
                </c:pt>
                <c:pt idx="34">
                  <c:v>2.0360362089233419</c:v>
                </c:pt>
                <c:pt idx="35">
                  <c:v>3.0014806084597687</c:v>
                </c:pt>
                <c:pt idx="36">
                  <c:v>3.1257457291921753</c:v>
                </c:pt>
                <c:pt idx="37">
                  <c:v>2.7147149452311385</c:v>
                </c:pt>
                <c:pt idx="38">
                  <c:v>2.6669206680263473</c:v>
                </c:pt>
                <c:pt idx="39">
                  <c:v>2.7816269333178072</c:v>
                </c:pt>
                <c:pt idx="40">
                  <c:v>2.7816269333178076</c:v>
                </c:pt>
                <c:pt idx="41">
                  <c:v>2.3323607275929525</c:v>
                </c:pt>
                <c:pt idx="42">
                  <c:v>3.2022165727198248</c:v>
                </c:pt>
                <c:pt idx="43">
                  <c:v>2.5522144027348865</c:v>
                </c:pt>
                <c:pt idx="44">
                  <c:v>2.6286852462625223</c:v>
                </c:pt>
                <c:pt idx="45">
                  <c:v>2.9441274758140659</c:v>
                </c:pt>
                <c:pt idx="46">
                  <c:v>2.7720680778768347</c:v>
                </c:pt>
                <c:pt idx="47">
                  <c:v>2.4183904265615479</c:v>
                </c:pt>
                <c:pt idx="48">
                  <c:v>2.5617732581758599</c:v>
                </c:pt>
                <c:pt idx="49">
                  <c:v>2.7147149452311039</c:v>
                </c:pt>
                <c:pt idx="50">
                  <c:v>2.6764795234673064</c:v>
                </c:pt>
                <c:pt idx="51">
                  <c:v>2.752950366994956</c:v>
                </c:pt>
                <c:pt idx="52">
                  <c:v>2.6286852462625498</c:v>
                </c:pt>
                <c:pt idx="53">
                  <c:v>2.9250097649321196</c:v>
                </c:pt>
                <c:pt idx="54">
                  <c:v>2.4375081374434533</c:v>
                </c:pt>
                <c:pt idx="55">
                  <c:v>2.6764795234672931</c:v>
                </c:pt>
                <c:pt idx="56">
                  <c:v>2.5904498244987249</c:v>
                </c:pt>
                <c:pt idx="57">
                  <c:v>2.6191263908215765</c:v>
                </c:pt>
                <c:pt idx="58">
                  <c:v>2.5522144027348865</c:v>
                </c:pt>
                <c:pt idx="59">
                  <c:v>2.5330966918529945</c:v>
                </c:pt>
                <c:pt idx="60">
                  <c:v>2.5904498244987115</c:v>
                </c:pt>
                <c:pt idx="61">
                  <c:v>2.4183904265615479</c:v>
                </c:pt>
                <c:pt idx="62">
                  <c:v>2.934568620373093</c:v>
                </c:pt>
                <c:pt idx="63">
                  <c:v>2.2080956068605326</c:v>
                </c:pt>
                <c:pt idx="64">
                  <c:v>2.1603013296557618</c:v>
                </c:pt>
                <c:pt idx="65">
                  <c:v>2.7242738006720773</c:v>
                </c:pt>
                <c:pt idx="66">
                  <c:v>2.5044201255301024</c:v>
                </c:pt>
                <c:pt idx="67">
                  <c:v>2.2463310286243572</c:v>
                </c:pt>
                <c:pt idx="68">
                  <c:v>2.4853024146482241</c:v>
                </c:pt>
                <c:pt idx="69">
                  <c:v>2.7338326561130368</c:v>
                </c:pt>
                <c:pt idx="70">
                  <c:v>3.0588337411054991</c:v>
                </c:pt>
                <c:pt idx="71">
                  <c:v>2.6669206680263473</c:v>
                </c:pt>
                <c:pt idx="72">
                  <c:v>2.4470669928843991</c:v>
                </c:pt>
                <c:pt idx="73">
                  <c:v>2.4566258483253591</c:v>
                </c:pt>
                <c:pt idx="74">
                  <c:v>3.1066280183102699</c:v>
                </c:pt>
                <c:pt idx="75">
                  <c:v>2.724273800672091</c:v>
                </c:pt>
                <c:pt idx="76">
                  <c:v>2.6573618125853873</c:v>
                </c:pt>
                <c:pt idx="77">
                  <c:v>2.3132430167110201</c:v>
                </c:pt>
                <c:pt idx="78">
                  <c:v>2.3228018721519925</c:v>
                </c:pt>
                <c:pt idx="79">
                  <c:v>2.6286852462625498</c:v>
                </c:pt>
                <c:pt idx="80">
                  <c:v>2.188977895978613</c:v>
                </c:pt>
                <c:pt idx="81">
                  <c:v>2.7720680778768481</c:v>
                </c:pt>
                <c:pt idx="82">
                  <c:v>2.0551539198052473</c:v>
                </c:pt>
                <c:pt idx="83">
                  <c:v>2.179419040537681</c:v>
                </c:pt>
                <c:pt idx="84">
                  <c:v>2.0455950643643011</c:v>
                </c:pt>
                <c:pt idx="85">
                  <c:v>2.1316247633328969</c:v>
                </c:pt>
                <c:pt idx="86">
                  <c:v>2.8580977768454434</c:v>
                </c:pt>
                <c:pt idx="87">
                  <c:v>2.0933893415690719</c:v>
                </c:pt>
                <c:pt idx="88">
                  <c:v>2.3419195830339121</c:v>
                </c:pt>
                <c:pt idx="89">
                  <c:v>2.1220659078919102</c:v>
                </c:pt>
                <c:pt idx="90">
                  <c:v>2.3132430167110467</c:v>
                </c:pt>
                <c:pt idx="91">
                  <c:v>1.7875059674585287</c:v>
                </c:pt>
                <c:pt idx="92">
                  <c:v>2.4375081374434262</c:v>
                </c:pt>
                <c:pt idx="93">
                  <c:v>1.9786830762776388</c:v>
                </c:pt>
                <c:pt idx="94">
                  <c:v>2.1603013296557481</c:v>
                </c:pt>
                <c:pt idx="95">
                  <c:v>2.37059614935675</c:v>
                </c:pt>
                <c:pt idx="96">
                  <c:v>1.7875059674585287</c:v>
                </c:pt>
                <c:pt idx="97">
                  <c:v>2.3228018721519925</c:v>
                </c:pt>
                <c:pt idx="98">
                  <c:v>1.9117710881909353</c:v>
                </c:pt>
                <c:pt idx="99">
                  <c:v>2.0933893415690719</c:v>
                </c:pt>
                <c:pt idx="100">
                  <c:v>1.9786830762776386</c:v>
                </c:pt>
                <c:pt idx="101">
                  <c:v>1.7397116902537446</c:v>
                </c:pt>
                <c:pt idx="102">
                  <c:v>1.835300244663286</c:v>
                </c:pt>
                <c:pt idx="103">
                  <c:v>1.7397116902537446</c:v>
                </c:pt>
                <c:pt idx="104">
                  <c:v>1.5294168705527427</c:v>
                </c:pt>
                <c:pt idx="105">
                  <c:v>1.1279449420326584</c:v>
                </c:pt>
                <c:pt idx="106">
                  <c:v>1.3000043399698491</c:v>
                </c:pt>
                <c:pt idx="107">
                  <c:v>1.4529460270250933</c:v>
                </c:pt>
                <c:pt idx="108">
                  <c:v>1.1948569301193346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30-4F3B-A887-57066D4A8B09}"/>
            </c:ext>
          </c:extLst>
        </c:ser>
        <c:ser>
          <c:idx val="1"/>
          <c:order val="1"/>
          <c:tx>
            <c:v>700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3'!$X$4:$X$107</c:f>
                <c:numCache>
                  <c:formatCode>General</c:formatCode>
                  <c:ptCount val="104"/>
                  <c:pt idx="0">
                    <c:v>0.24643889072203987</c:v>
                  </c:pt>
                  <c:pt idx="1">
                    <c:v>0.21524525980360706</c:v>
                  </c:pt>
                  <c:pt idx="2">
                    <c:v>0.59480357223592784</c:v>
                  </c:pt>
                  <c:pt idx="3">
                    <c:v>0.66239488726273543</c:v>
                  </c:pt>
                  <c:pt idx="4">
                    <c:v>0.89220535835388504</c:v>
                  </c:pt>
                  <c:pt idx="5">
                    <c:v>0.13518263005361666</c:v>
                  </c:pt>
                  <c:pt idx="6">
                    <c:v>0.48665746819303313</c:v>
                  </c:pt>
                  <c:pt idx="7">
                    <c:v>0.43258441617158339</c:v>
                  </c:pt>
                  <c:pt idx="8">
                    <c:v>0.40554789016085468</c:v>
                  </c:pt>
                  <c:pt idx="9">
                    <c:v>0.20277394508042751</c:v>
                  </c:pt>
                  <c:pt idx="10">
                    <c:v>0.47313920518767416</c:v>
                  </c:pt>
                  <c:pt idx="11">
                    <c:v>0.59480357223592772</c:v>
                  </c:pt>
                  <c:pt idx="12">
                    <c:v>0.20277394508042784</c:v>
                  </c:pt>
                  <c:pt idx="13">
                    <c:v>0.43258441617158777</c:v>
                  </c:pt>
                  <c:pt idx="14">
                    <c:v>0.25684699710187453</c:v>
                  </c:pt>
                  <c:pt idx="15">
                    <c:v>1.6357098236487932</c:v>
                  </c:pt>
                  <c:pt idx="16">
                    <c:v>1.5005271935951765</c:v>
                  </c:pt>
                  <c:pt idx="17">
                    <c:v>0.25684699710187453</c:v>
                  </c:pt>
                  <c:pt idx="18">
                    <c:v>4.0554789016077779E-2</c:v>
                  </c:pt>
                  <c:pt idx="19">
                    <c:v>0.1216643670482528</c:v>
                  </c:pt>
                  <c:pt idx="20">
                    <c:v>0.78405925431100143</c:v>
                  </c:pt>
                  <c:pt idx="21">
                    <c:v>6.759131502680582E-2</c:v>
                  </c:pt>
                  <c:pt idx="22">
                    <c:v>0.39202962715549733</c:v>
                  </c:pt>
                  <c:pt idx="23">
                    <c:v>0.62184009824665043</c:v>
                  </c:pt>
                  <c:pt idx="24">
                    <c:v>0.21629220808579611</c:v>
                  </c:pt>
                  <c:pt idx="25">
                    <c:v>0.20277394508043695</c:v>
                  </c:pt>
                  <c:pt idx="26">
                    <c:v>0.21629220808578697</c:v>
                  </c:pt>
                  <c:pt idx="27">
                    <c:v>0.45962094218231786</c:v>
                  </c:pt>
                  <c:pt idx="28">
                    <c:v>8.1109578032175028E-2</c:v>
                  </c:pt>
                  <c:pt idx="29">
                    <c:v>0.59480357223593372</c:v>
                  </c:pt>
                  <c:pt idx="30">
                    <c:v>0.54073052021448653</c:v>
                  </c:pt>
                  <c:pt idx="31">
                    <c:v>0.93276014736997082</c:v>
                  </c:pt>
                  <c:pt idx="32">
                    <c:v>0.68943141327345936</c:v>
                  </c:pt>
                  <c:pt idx="33">
                    <c:v>1.351826300536889E-2</c:v>
                  </c:pt>
                  <c:pt idx="34">
                    <c:v>5.4073052021456243E-2</c:v>
                  </c:pt>
                  <c:pt idx="35">
                    <c:v>0.37851136415012665</c:v>
                  </c:pt>
                  <c:pt idx="36">
                    <c:v>0.32443831212871066</c:v>
                  </c:pt>
                  <c:pt idx="37">
                    <c:v>0.58128530923053423</c:v>
                  </c:pt>
                  <c:pt idx="38">
                    <c:v>0.47313920518764035</c:v>
                  </c:pt>
                  <c:pt idx="39">
                    <c:v>8.1109578032175028E-2</c:v>
                  </c:pt>
                  <c:pt idx="40">
                    <c:v>0.28388352311261128</c:v>
                  </c:pt>
                  <c:pt idx="41">
                    <c:v>0.91924188436462029</c:v>
                  </c:pt>
                  <c:pt idx="42">
                    <c:v>0.81109578032172958</c:v>
                  </c:pt>
                  <c:pt idx="43">
                    <c:v>0.3244383121286778</c:v>
                  </c:pt>
                  <c:pt idx="44">
                    <c:v>0.54073052021448487</c:v>
                  </c:pt>
                  <c:pt idx="45">
                    <c:v>0.93276014736995139</c:v>
                  </c:pt>
                  <c:pt idx="46">
                    <c:v>8.1109578032193874E-2</c:v>
                  </c:pt>
                  <c:pt idx="47">
                    <c:v>0.10814610404287386</c:v>
                  </c:pt>
                  <c:pt idx="48">
                    <c:v>0.27036526010722362</c:v>
                  </c:pt>
                  <c:pt idx="49">
                    <c:v>1.0003514623967784</c:v>
                  </c:pt>
                  <c:pt idx="50">
                    <c:v>1.2436801964933022</c:v>
                  </c:pt>
                  <c:pt idx="51">
                    <c:v>0.15806205115663746</c:v>
                  </c:pt>
                  <c:pt idx="52">
                    <c:v>0.91924188436460286</c:v>
                  </c:pt>
                  <c:pt idx="53">
                    <c:v>8.1109578032194179E-2</c:v>
                  </c:pt>
                  <c:pt idx="54">
                    <c:v>0.35147483813939734</c:v>
                  </c:pt>
                  <c:pt idx="55">
                    <c:v>1.3518263005349734E-2</c:v>
                  </c:pt>
                  <c:pt idx="56">
                    <c:v>1.0544245144182343</c:v>
                  </c:pt>
                  <c:pt idx="57">
                    <c:v>0.82461404332707777</c:v>
                  </c:pt>
                  <c:pt idx="58">
                    <c:v>0.40554789016085657</c:v>
                  </c:pt>
                  <c:pt idx="59">
                    <c:v>0.56776704622520369</c:v>
                  </c:pt>
                  <c:pt idx="60">
                    <c:v>0.85165056933783589</c:v>
                  </c:pt>
                  <c:pt idx="61">
                    <c:v>0.5407305202144832</c:v>
                  </c:pt>
                  <c:pt idx="62">
                    <c:v>0.28388352311259218</c:v>
                  </c:pt>
                  <c:pt idx="63">
                    <c:v>0.16221915606434942</c:v>
                  </c:pt>
                  <c:pt idx="64">
                    <c:v>0.49601862629066645</c:v>
                  </c:pt>
                  <c:pt idx="65">
                    <c:v>1.1490523554557781</c:v>
                  </c:pt>
                  <c:pt idx="66">
                    <c:v>0.48665746819304861</c:v>
                  </c:pt>
                  <c:pt idx="67">
                    <c:v>0.79757751731633975</c:v>
                  </c:pt>
                  <c:pt idx="68">
                    <c:v>0.46377804709002368</c:v>
                  </c:pt>
                  <c:pt idx="69">
                    <c:v>0.17989452397741301</c:v>
                  </c:pt>
                  <c:pt idx="70">
                    <c:v>1.5546002456166321</c:v>
                  </c:pt>
                  <c:pt idx="71">
                    <c:v>0.62184009824666042</c:v>
                  </c:pt>
                  <c:pt idx="72">
                    <c:v>0.49497167800847458</c:v>
                  </c:pt>
                  <c:pt idx="73">
                    <c:v>5.9277105211387543E-2</c:v>
                  </c:pt>
                  <c:pt idx="74">
                    <c:v>1.3923810895523026</c:v>
                  </c:pt>
                  <c:pt idx="75">
                    <c:v>0.13933973496134339</c:v>
                  </c:pt>
                  <c:pt idx="76">
                    <c:v>0.72582909738180668</c:v>
                  </c:pt>
                  <c:pt idx="77">
                    <c:v>0.16221915606433057</c:v>
                  </c:pt>
                  <c:pt idx="78">
                    <c:v>0.39202962715546674</c:v>
                  </c:pt>
                  <c:pt idx="79">
                    <c:v>0.29740178611796236</c:v>
                  </c:pt>
                  <c:pt idx="80">
                    <c:v>5.4073052021417774E-2</c:v>
                  </c:pt>
                  <c:pt idx="81">
                    <c:v>0.83813230633244795</c:v>
                  </c:pt>
                  <c:pt idx="82">
                    <c:v>0.31092004912331112</c:v>
                  </c:pt>
                  <c:pt idx="83">
                    <c:v>0.5136939942037495</c:v>
                  </c:pt>
                  <c:pt idx="84">
                    <c:v>0.20277394508041763</c:v>
                  </c:pt>
                  <c:pt idx="85">
                    <c:v>0.45962094218231109</c:v>
                  </c:pt>
                  <c:pt idx="86">
                    <c:v>6.7591315026824972E-2</c:v>
                  </c:pt>
                  <c:pt idx="87">
                    <c:v>0.17573741906973778</c:v>
                  </c:pt>
                  <c:pt idx="88">
                    <c:v>0.39202962715548484</c:v>
                  </c:pt>
                  <c:pt idx="89">
                    <c:v>0.31092004912331234</c:v>
                  </c:pt>
                  <c:pt idx="90">
                    <c:v>8.1109578032136406E-2</c:v>
                  </c:pt>
                  <c:pt idx="91">
                    <c:v>0.83813230633248603</c:v>
                  </c:pt>
                  <c:pt idx="92">
                    <c:v>0.44610267917696095</c:v>
                  </c:pt>
                  <c:pt idx="93">
                    <c:v>0.55424878321983606</c:v>
                  </c:pt>
                  <c:pt idx="94">
                    <c:v>0.17573741906969995</c:v>
                  </c:pt>
                  <c:pt idx="95">
                    <c:v>0.78405925431097145</c:v>
                  </c:pt>
                  <c:pt idx="96">
                    <c:v>5.4073052021475478E-2</c:v>
                  </c:pt>
                  <c:pt idx="97">
                    <c:v>1.3518263005311247E-2</c:v>
                  </c:pt>
                  <c:pt idx="98">
                    <c:v>0.24332873409652386</c:v>
                  </c:pt>
                  <c:pt idx="99">
                    <c:v>8.1109578032136254E-2</c:v>
                  </c:pt>
                  <c:pt idx="100">
                    <c:v>0.79757751731632154</c:v>
                  </c:pt>
                  <c:pt idx="101">
                    <c:v>0.22981047109117472</c:v>
                  </c:pt>
                  <c:pt idx="102">
                    <c:v>8.1109578032174834E-2</c:v>
                  </c:pt>
                  <c:pt idx="103">
                    <c:v>4.0554789016087459E-2</c:v>
                  </c:pt>
                </c:numCache>
              </c:numRef>
            </c:plus>
            <c:minus>
              <c:numRef>
                <c:f>'Figure 3'!$X$4:$X$107</c:f>
                <c:numCache>
                  <c:formatCode>General</c:formatCode>
                  <c:ptCount val="104"/>
                  <c:pt idx="0">
                    <c:v>0.24643889072203987</c:v>
                  </c:pt>
                  <c:pt idx="1">
                    <c:v>0.21524525980360706</c:v>
                  </c:pt>
                  <c:pt idx="2">
                    <c:v>0.59480357223592784</c:v>
                  </c:pt>
                  <c:pt idx="3">
                    <c:v>0.66239488726273543</c:v>
                  </c:pt>
                  <c:pt idx="4">
                    <c:v>0.89220535835388504</c:v>
                  </c:pt>
                  <c:pt idx="5">
                    <c:v>0.13518263005361666</c:v>
                  </c:pt>
                  <c:pt idx="6">
                    <c:v>0.48665746819303313</c:v>
                  </c:pt>
                  <c:pt idx="7">
                    <c:v>0.43258441617158339</c:v>
                  </c:pt>
                  <c:pt idx="8">
                    <c:v>0.40554789016085468</c:v>
                  </c:pt>
                  <c:pt idx="9">
                    <c:v>0.20277394508042751</c:v>
                  </c:pt>
                  <c:pt idx="10">
                    <c:v>0.47313920518767416</c:v>
                  </c:pt>
                  <c:pt idx="11">
                    <c:v>0.59480357223592772</c:v>
                  </c:pt>
                  <c:pt idx="12">
                    <c:v>0.20277394508042784</c:v>
                  </c:pt>
                  <c:pt idx="13">
                    <c:v>0.43258441617158777</c:v>
                  </c:pt>
                  <c:pt idx="14">
                    <c:v>0.25684699710187453</c:v>
                  </c:pt>
                  <c:pt idx="15">
                    <c:v>1.6357098236487932</c:v>
                  </c:pt>
                  <c:pt idx="16">
                    <c:v>1.5005271935951765</c:v>
                  </c:pt>
                  <c:pt idx="17">
                    <c:v>0.25684699710187453</c:v>
                  </c:pt>
                  <c:pt idx="18">
                    <c:v>4.0554789016077779E-2</c:v>
                  </c:pt>
                  <c:pt idx="19">
                    <c:v>0.1216643670482528</c:v>
                  </c:pt>
                  <c:pt idx="20">
                    <c:v>0.78405925431100143</c:v>
                  </c:pt>
                  <c:pt idx="21">
                    <c:v>6.759131502680582E-2</c:v>
                  </c:pt>
                  <c:pt idx="22">
                    <c:v>0.39202962715549733</c:v>
                  </c:pt>
                  <c:pt idx="23">
                    <c:v>0.62184009824665043</c:v>
                  </c:pt>
                  <c:pt idx="24">
                    <c:v>0.21629220808579611</c:v>
                  </c:pt>
                  <c:pt idx="25">
                    <c:v>0.20277394508043695</c:v>
                  </c:pt>
                  <c:pt idx="26">
                    <c:v>0.21629220808578697</c:v>
                  </c:pt>
                  <c:pt idx="27">
                    <c:v>0.45962094218231786</c:v>
                  </c:pt>
                  <c:pt idx="28">
                    <c:v>8.1109578032175028E-2</c:v>
                  </c:pt>
                  <c:pt idx="29">
                    <c:v>0.59480357223593372</c:v>
                  </c:pt>
                  <c:pt idx="30">
                    <c:v>0.54073052021448653</c:v>
                  </c:pt>
                  <c:pt idx="31">
                    <c:v>0.93276014736997082</c:v>
                  </c:pt>
                  <c:pt idx="32">
                    <c:v>0.68943141327345936</c:v>
                  </c:pt>
                  <c:pt idx="33">
                    <c:v>1.351826300536889E-2</c:v>
                  </c:pt>
                  <c:pt idx="34">
                    <c:v>5.4073052021456243E-2</c:v>
                  </c:pt>
                  <c:pt idx="35">
                    <c:v>0.37851136415012665</c:v>
                  </c:pt>
                  <c:pt idx="36">
                    <c:v>0.32443831212871066</c:v>
                  </c:pt>
                  <c:pt idx="37">
                    <c:v>0.58128530923053423</c:v>
                  </c:pt>
                  <c:pt idx="38">
                    <c:v>0.47313920518764035</c:v>
                  </c:pt>
                  <c:pt idx="39">
                    <c:v>8.1109578032175028E-2</c:v>
                  </c:pt>
                  <c:pt idx="40">
                    <c:v>0.28388352311261128</c:v>
                  </c:pt>
                  <c:pt idx="41">
                    <c:v>0.91924188436462029</c:v>
                  </c:pt>
                  <c:pt idx="42">
                    <c:v>0.81109578032172958</c:v>
                  </c:pt>
                  <c:pt idx="43">
                    <c:v>0.3244383121286778</c:v>
                  </c:pt>
                  <c:pt idx="44">
                    <c:v>0.54073052021448487</c:v>
                  </c:pt>
                  <c:pt idx="45">
                    <c:v>0.93276014736995139</c:v>
                  </c:pt>
                  <c:pt idx="46">
                    <c:v>8.1109578032193874E-2</c:v>
                  </c:pt>
                  <c:pt idx="47">
                    <c:v>0.10814610404287386</c:v>
                  </c:pt>
                  <c:pt idx="48">
                    <c:v>0.27036526010722362</c:v>
                  </c:pt>
                  <c:pt idx="49">
                    <c:v>1.0003514623967784</c:v>
                  </c:pt>
                  <c:pt idx="50">
                    <c:v>1.2436801964933022</c:v>
                  </c:pt>
                  <c:pt idx="51">
                    <c:v>0.15806205115663746</c:v>
                  </c:pt>
                  <c:pt idx="52">
                    <c:v>0.91924188436460286</c:v>
                  </c:pt>
                  <c:pt idx="53">
                    <c:v>8.1109578032194179E-2</c:v>
                  </c:pt>
                  <c:pt idx="54">
                    <c:v>0.35147483813939734</c:v>
                  </c:pt>
                  <c:pt idx="55">
                    <c:v>1.3518263005349734E-2</c:v>
                  </c:pt>
                  <c:pt idx="56">
                    <c:v>1.0544245144182343</c:v>
                  </c:pt>
                  <c:pt idx="57">
                    <c:v>0.82461404332707777</c:v>
                  </c:pt>
                  <c:pt idx="58">
                    <c:v>0.40554789016085657</c:v>
                  </c:pt>
                  <c:pt idx="59">
                    <c:v>0.56776704622520369</c:v>
                  </c:pt>
                  <c:pt idx="60">
                    <c:v>0.85165056933783589</c:v>
                  </c:pt>
                  <c:pt idx="61">
                    <c:v>0.5407305202144832</c:v>
                  </c:pt>
                  <c:pt idx="62">
                    <c:v>0.28388352311259218</c:v>
                  </c:pt>
                  <c:pt idx="63">
                    <c:v>0.16221915606434942</c:v>
                  </c:pt>
                  <c:pt idx="64">
                    <c:v>0.49601862629066645</c:v>
                  </c:pt>
                  <c:pt idx="65">
                    <c:v>1.1490523554557781</c:v>
                  </c:pt>
                  <c:pt idx="66">
                    <c:v>0.48665746819304861</c:v>
                  </c:pt>
                  <c:pt idx="67">
                    <c:v>0.79757751731633975</c:v>
                  </c:pt>
                  <c:pt idx="68">
                    <c:v>0.46377804709002368</c:v>
                  </c:pt>
                  <c:pt idx="69">
                    <c:v>0.17989452397741301</c:v>
                  </c:pt>
                  <c:pt idx="70">
                    <c:v>1.5546002456166321</c:v>
                  </c:pt>
                  <c:pt idx="71">
                    <c:v>0.62184009824666042</c:v>
                  </c:pt>
                  <c:pt idx="72">
                    <c:v>0.49497167800847458</c:v>
                  </c:pt>
                  <c:pt idx="73">
                    <c:v>5.9277105211387543E-2</c:v>
                  </c:pt>
                  <c:pt idx="74">
                    <c:v>1.3923810895523026</c:v>
                  </c:pt>
                  <c:pt idx="75">
                    <c:v>0.13933973496134339</c:v>
                  </c:pt>
                  <c:pt idx="76">
                    <c:v>0.72582909738180668</c:v>
                  </c:pt>
                  <c:pt idx="77">
                    <c:v>0.16221915606433057</c:v>
                  </c:pt>
                  <c:pt idx="78">
                    <c:v>0.39202962715546674</c:v>
                  </c:pt>
                  <c:pt idx="79">
                    <c:v>0.29740178611796236</c:v>
                  </c:pt>
                  <c:pt idx="80">
                    <c:v>5.4073052021417774E-2</c:v>
                  </c:pt>
                  <c:pt idx="81">
                    <c:v>0.83813230633244795</c:v>
                  </c:pt>
                  <c:pt idx="82">
                    <c:v>0.31092004912331112</c:v>
                  </c:pt>
                  <c:pt idx="83">
                    <c:v>0.5136939942037495</c:v>
                  </c:pt>
                  <c:pt idx="84">
                    <c:v>0.20277394508041763</c:v>
                  </c:pt>
                  <c:pt idx="85">
                    <c:v>0.45962094218231109</c:v>
                  </c:pt>
                  <c:pt idx="86">
                    <c:v>6.7591315026824972E-2</c:v>
                  </c:pt>
                  <c:pt idx="87">
                    <c:v>0.17573741906973778</c:v>
                  </c:pt>
                  <c:pt idx="88">
                    <c:v>0.39202962715548484</c:v>
                  </c:pt>
                  <c:pt idx="89">
                    <c:v>0.31092004912331234</c:v>
                  </c:pt>
                  <c:pt idx="90">
                    <c:v>8.1109578032136406E-2</c:v>
                  </c:pt>
                  <c:pt idx="91">
                    <c:v>0.83813230633248603</c:v>
                  </c:pt>
                  <c:pt idx="92">
                    <c:v>0.44610267917696095</c:v>
                  </c:pt>
                  <c:pt idx="93">
                    <c:v>0.55424878321983606</c:v>
                  </c:pt>
                  <c:pt idx="94">
                    <c:v>0.17573741906969995</c:v>
                  </c:pt>
                  <c:pt idx="95">
                    <c:v>0.78405925431097145</c:v>
                  </c:pt>
                  <c:pt idx="96">
                    <c:v>5.4073052021475478E-2</c:v>
                  </c:pt>
                  <c:pt idx="97">
                    <c:v>1.3518263005311247E-2</c:v>
                  </c:pt>
                  <c:pt idx="98">
                    <c:v>0.24332873409652386</c:v>
                  </c:pt>
                  <c:pt idx="99">
                    <c:v>8.1109578032136254E-2</c:v>
                  </c:pt>
                  <c:pt idx="100">
                    <c:v>0.79757751731632154</c:v>
                  </c:pt>
                  <c:pt idx="101">
                    <c:v>0.22981047109117472</c:v>
                  </c:pt>
                  <c:pt idx="102">
                    <c:v>8.1109578032174834E-2</c:v>
                  </c:pt>
                  <c:pt idx="103">
                    <c:v>4.0554789016087459E-2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plus>
            <c:minus>
              <c:numRef>
                <c:f>'Figure 3'!$V$4:$V$107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3'!$S$4:$S$107</c:f>
              <c:numCache>
                <c:formatCode>General</c:formatCode>
                <c:ptCount val="10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</c:numCache>
            </c:numRef>
          </c:xVal>
          <c:yVal>
            <c:numRef>
              <c:f>'Figure 3'!$U$4:$U$107</c:f>
              <c:numCache>
                <c:formatCode>General</c:formatCode>
                <c:ptCount val="104"/>
                <c:pt idx="0">
                  <c:v>4.6007706840187446</c:v>
                </c:pt>
                <c:pt idx="1">
                  <c:v>4.7992857355891312</c:v>
                </c:pt>
                <c:pt idx="2">
                  <c:v>5.1235465163517055</c:v>
                </c:pt>
                <c:pt idx="3">
                  <c:v>3.6610416338856409</c:v>
                </c:pt>
                <c:pt idx="4">
                  <c:v>4.5308974790125172</c:v>
                </c:pt>
                <c:pt idx="5">
                  <c:v>3.5176588022713169</c:v>
                </c:pt>
                <c:pt idx="6">
                  <c:v>2.9823628975778633</c:v>
                </c:pt>
                <c:pt idx="7">
                  <c:v>2.7147149452311248</c:v>
                </c:pt>
                <c:pt idx="8">
                  <c:v>3.5367765131532334</c:v>
                </c:pt>
                <c:pt idx="9">
                  <c:v>2.3992727156796221</c:v>
                </c:pt>
                <c:pt idx="10">
                  <c:v>3.1448634400740874</c:v>
                </c:pt>
                <c:pt idx="11">
                  <c:v>2.4853024146482205</c:v>
                </c:pt>
                <c:pt idx="12">
                  <c:v>3.9095718753504589</c:v>
                </c:pt>
                <c:pt idx="13">
                  <c:v>3.0779514519874014</c:v>
                </c:pt>
                <c:pt idx="14">
                  <c:v>3.2786874162474606</c:v>
                </c:pt>
                <c:pt idx="15">
                  <c:v>3.374275970656992</c:v>
                </c:pt>
                <c:pt idx="16">
                  <c:v>4.0433958515238322</c:v>
                </c:pt>
                <c:pt idx="17">
                  <c:v>3.0683925965464587</c:v>
                </c:pt>
                <c:pt idx="18">
                  <c:v>2.9536863312549917</c:v>
                </c:pt>
                <c:pt idx="19">
                  <c:v>2.8963331986092613</c:v>
                </c:pt>
                <c:pt idx="20">
                  <c:v>3.1544222955150474</c:v>
                </c:pt>
                <c:pt idx="21">
                  <c:v>3.1257457291921753</c:v>
                </c:pt>
                <c:pt idx="22">
                  <c:v>2.1316247633328897</c:v>
                </c:pt>
                <c:pt idx="23">
                  <c:v>2.8676566322864097</c:v>
                </c:pt>
                <c:pt idx="24">
                  <c:v>2.5617732581758532</c:v>
                </c:pt>
                <c:pt idx="25">
                  <c:v>1.7492705456947042</c:v>
                </c:pt>
                <c:pt idx="26">
                  <c:v>3.1926577172788653</c:v>
                </c:pt>
                <c:pt idx="27">
                  <c:v>3.1544222955150403</c:v>
                </c:pt>
                <c:pt idx="28">
                  <c:v>2.2367721731833976</c:v>
                </c:pt>
                <c:pt idx="29">
                  <c:v>2.7147149452311243</c:v>
                </c:pt>
                <c:pt idx="30">
                  <c:v>2.8103034996406726</c:v>
                </c:pt>
                <c:pt idx="31">
                  <c:v>1.8639768109861645</c:v>
                </c:pt>
                <c:pt idx="32">
                  <c:v>3.1639811509559932</c:v>
                </c:pt>
                <c:pt idx="33">
                  <c:v>2.5904498244987249</c:v>
                </c:pt>
                <c:pt idx="34">
                  <c:v>1.6058877140803784</c:v>
                </c:pt>
                <c:pt idx="35">
                  <c:v>3.0205983193416812</c:v>
                </c:pt>
                <c:pt idx="36">
                  <c:v>2.1794190405376739</c:v>
                </c:pt>
                <c:pt idx="37">
                  <c:v>2.838980065963538</c:v>
                </c:pt>
                <c:pt idx="38">
                  <c:v>2.0933893415690585</c:v>
                </c:pt>
                <c:pt idx="39">
                  <c:v>2.3323607275929388</c:v>
                </c:pt>
                <c:pt idx="40">
                  <c:v>1.9404476545138003</c:v>
                </c:pt>
                <c:pt idx="41">
                  <c:v>3.2117754281607844</c:v>
                </c:pt>
                <c:pt idx="42">
                  <c:v>2.1029481970100314</c:v>
                </c:pt>
                <c:pt idx="43">
                  <c:v>2.1794190405376539</c:v>
                </c:pt>
                <c:pt idx="44">
                  <c:v>3.0779514519874049</c:v>
                </c:pt>
                <c:pt idx="45">
                  <c:v>2.6095675353806307</c:v>
                </c:pt>
                <c:pt idx="46">
                  <c:v>2.5235378364120353</c:v>
                </c:pt>
                <c:pt idx="47">
                  <c:v>3.4603056696255972</c:v>
                </c:pt>
                <c:pt idx="48">
                  <c:v>2.4088315711205608</c:v>
                </c:pt>
                <c:pt idx="49">
                  <c:v>2.466184703766332</c:v>
                </c:pt>
                <c:pt idx="50">
                  <c:v>2.2750075949471951</c:v>
                </c:pt>
                <c:pt idx="51">
                  <c:v>3.1514827784447066</c:v>
                </c:pt>
                <c:pt idx="52">
                  <c:v>2.4088315711205746</c:v>
                </c:pt>
                <c:pt idx="53">
                  <c:v>3.0779514519873912</c:v>
                </c:pt>
                <c:pt idx="54">
                  <c:v>1.8544179555452049</c:v>
                </c:pt>
                <c:pt idx="55">
                  <c:v>2.7242738006721048</c:v>
                </c:pt>
                <c:pt idx="56">
                  <c:v>2.4279492820024804</c:v>
                </c:pt>
                <c:pt idx="57">
                  <c:v>2.227213317742438</c:v>
                </c:pt>
                <c:pt idx="58">
                  <c:v>2.4279492820024937</c:v>
                </c:pt>
                <c:pt idx="59">
                  <c:v>3.0588337411054995</c:v>
                </c:pt>
                <c:pt idx="60">
                  <c:v>2.9154509094911596</c:v>
                </c:pt>
                <c:pt idx="61">
                  <c:v>2.7147149452311314</c:v>
                </c:pt>
                <c:pt idx="62">
                  <c:v>2.7051560897901719</c:v>
                </c:pt>
                <c:pt idx="63">
                  <c:v>2.1411836187738564</c:v>
                </c:pt>
                <c:pt idx="64">
                  <c:v>3.3580977768454447</c:v>
                </c:pt>
                <c:pt idx="65">
                  <c:v>2.5713321136167919</c:v>
                </c:pt>
                <c:pt idx="66">
                  <c:v>1.7014762684899609</c:v>
                </c:pt>
                <c:pt idx="67">
                  <c:v>2.0360362089233282</c:v>
                </c:pt>
                <c:pt idx="68">
                  <c:v>3.2661890437361398</c:v>
                </c:pt>
                <c:pt idx="69">
                  <c:v>2.8610372939158051</c:v>
                </c:pt>
                <c:pt idx="70">
                  <c:v>2.4183904265615341</c:v>
                </c:pt>
                <c:pt idx="71">
                  <c:v>2.3132430167110196</c:v>
                </c:pt>
                <c:pt idx="72">
                  <c:v>2.3838348260979751</c:v>
                </c:pt>
                <c:pt idx="73">
                  <c:v>2.863976810986161</c:v>
                </c:pt>
                <c:pt idx="74">
                  <c:v>2.9728040421369042</c:v>
                </c:pt>
                <c:pt idx="75">
                  <c:v>2.0676522923165681</c:v>
                </c:pt>
                <c:pt idx="76">
                  <c:v>2.8455994043341244</c:v>
                </c:pt>
                <c:pt idx="77">
                  <c:v>2.2367721731834109</c:v>
                </c:pt>
                <c:pt idx="78">
                  <c:v>1.5007403042298642</c:v>
                </c:pt>
                <c:pt idx="79">
                  <c:v>1.8735356664271241</c:v>
                </c:pt>
                <c:pt idx="80">
                  <c:v>2.5044201255301433</c:v>
                </c:pt>
                <c:pt idx="81">
                  <c:v>2.5235378364120216</c:v>
                </c:pt>
                <c:pt idx="82">
                  <c:v>2.3610372939158037</c:v>
                </c:pt>
                <c:pt idx="83">
                  <c:v>2.6191263908215903</c:v>
                </c:pt>
                <c:pt idx="84">
                  <c:v>2.1316247633328964</c:v>
                </c:pt>
                <c:pt idx="85">
                  <c:v>1.9308887990728545</c:v>
                </c:pt>
                <c:pt idx="86">
                  <c:v>2.0551539198052335</c:v>
                </c:pt>
                <c:pt idx="87">
                  <c:v>2.2463310286243434</c:v>
                </c:pt>
                <c:pt idx="88">
                  <c:v>1.8257413892223398</c:v>
                </c:pt>
                <c:pt idx="89">
                  <c:v>1.9404476545138003</c:v>
                </c:pt>
                <c:pt idx="90">
                  <c:v>2.1603013296557751</c:v>
                </c:pt>
                <c:pt idx="91">
                  <c:v>1.835300244663286</c:v>
                </c:pt>
                <c:pt idx="92">
                  <c:v>0.86985584512687231</c:v>
                </c:pt>
                <c:pt idx="93">
                  <c:v>1.2330923518831456</c:v>
                </c:pt>
                <c:pt idx="94">
                  <c:v>0.88897355600879147</c:v>
                </c:pt>
                <c:pt idx="95">
                  <c:v>1.4147106052613097</c:v>
                </c:pt>
                <c:pt idx="96">
                  <c:v>0.43970735028389557</c:v>
                </c:pt>
                <c:pt idx="97">
                  <c:v>0.25808909690578602</c:v>
                </c:pt>
                <c:pt idx="98">
                  <c:v>0.82206156792211527</c:v>
                </c:pt>
                <c:pt idx="99">
                  <c:v>0.22941253058289379</c:v>
                </c:pt>
                <c:pt idx="100">
                  <c:v>0.65956102542587047</c:v>
                </c:pt>
                <c:pt idx="101">
                  <c:v>0.23897138602386689</c:v>
                </c:pt>
                <c:pt idx="102">
                  <c:v>0.17205939793719069</c:v>
                </c:pt>
                <c:pt idx="103">
                  <c:v>0.21985367514194779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30-4F3B-A887-57066D4A8B09}"/>
            </c:ext>
          </c:extLst>
        </c:ser>
        <c:ser>
          <c:idx val="2"/>
          <c:order val="2"/>
          <c:tx>
            <c:v>500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3'!$AJ$4:$AJ$83</c:f>
                <c:numCache>
                  <c:formatCode>General</c:formatCode>
                  <c:ptCount val="80"/>
                  <c:pt idx="0">
                    <c:v>0.18405162888512247</c:v>
                  </c:pt>
                  <c:pt idx="1">
                    <c:v>0.15701510287443335</c:v>
                  </c:pt>
                  <c:pt idx="2">
                    <c:v>0.94627841037533711</c:v>
                  </c:pt>
                  <c:pt idx="3">
                    <c:v>0.41906615316622076</c:v>
                  </c:pt>
                  <c:pt idx="4">
                    <c:v>0.2568469971018767</c:v>
                  </c:pt>
                  <c:pt idx="5">
                    <c:v>0.29740178611796392</c:v>
                  </c:pt>
                  <c:pt idx="6">
                    <c:v>0.17573741906970669</c:v>
                  </c:pt>
                  <c:pt idx="7">
                    <c:v>9.4627841037534174E-2</c:v>
                  </c:pt>
                  <c:pt idx="8">
                    <c:v>0.10814610404289836</c:v>
                  </c:pt>
                  <c:pt idx="9">
                    <c:v>0.71646793928418351</c:v>
                  </c:pt>
                  <c:pt idx="10">
                    <c:v>0.6218400982466461</c:v>
                  </c:pt>
                  <c:pt idx="11">
                    <c:v>0.30987310084113373</c:v>
                  </c:pt>
                  <c:pt idx="12">
                    <c:v>0.98267609448368975</c:v>
                  </c:pt>
                  <c:pt idx="13">
                    <c:v>0.3098731008411359</c:v>
                  </c:pt>
                  <c:pt idx="14">
                    <c:v>0.644719519349643</c:v>
                  </c:pt>
                  <c:pt idx="15">
                    <c:v>3.1101566255307914E-3</c:v>
                  </c:pt>
                  <c:pt idx="16">
                    <c:v>0.14454378815124752</c:v>
                  </c:pt>
                  <c:pt idx="17">
                    <c:v>0.36915020605249893</c:v>
                  </c:pt>
                  <c:pt idx="18">
                    <c:v>1.3518263005354443E-2</c:v>
                  </c:pt>
                  <c:pt idx="19">
                    <c:v>0.62184009824664466</c:v>
                  </c:pt>
                  <c:pt idx="20">
                    <c:v>1.2571984594986616</c:v>
                  </c:pt>
                  <c:pt idx="21">
                    <c:v>1.0409062514128653</c:v>
                  </c:pt>
                  <c:pt idx="22">
                    <c:v>0.89220535835388504</c:v>
                  </c:pt>
                  <c:pt idx="23">
                    <c:v>1.2842349855093997</c:v>
                  </c:pt>
                  <c:pt idx="24">
                    <c:v>0.48665746819304223</c:v>
                  </c:pt>
                  <c:pt idx="25">
                    <c:v>0.80693867541400188</c:v>
                  </c:pt>
                  <c:pt idx="26">
                    <c:v>1.1719317765587836</c:v>
                  </c:pt>
                  <c:pt idx="27">
                    <c:v>2.7036526010718626E-2</c:v>
                  </c:pt>
                  <c:pt idx="28">
                    <c:v>0.19861684017268508</c:v>
                  </c:pt>
                  <c:pt idx="29">
                    <c:v>0.42842731126384104</c:v>
                  </c:pt>
                  <c:pt idx="30">
                    <c:v>0.25684699710189335</c:v>
                  </c:pt>
                  <c:pt idx="31">
                    <c:v>0.66239488726272944</c:v>
                  </c:pt>
                  <c:pt idx="32">
                    <c:v>0.48665746819302763</c:v>
                  </c:pt>
                  <c:pt idx="33">
                    <c:v>1.3518263005349734E-2</c:v>
                  </c:pt>
                  <c:pt idx="34">
                    <c:v>1.3788628265469136</c:v>
                  </c:pt>
                  <c:pt idx="35">
                    <c:v>4.0554789016087354E-2</c:v>
                  </c:pt>
                  <c:pt idx="36">
                    <c:v>0</c:v>
                  </c:pt>
                  <c:pt idx="37">
                    <c:v>0.44610267917694252</c:v>
                  </c:pt>
                  <c:pt idx="38">
                    <c:v>0.29740178611795937</c:v>
                  </c:pt>
                  <c:pt idx="39">
                    <c:v>0.85165056933779726</c:v>
                  </c:pt>
                  <c:pt idx="40">
                    <c:v>0.39202962715548711</c:v>
                  </c:pt>
                  <c:pt idx="41">
                    <c:v>0.92860304246224568</c:v>
                  </c:pt>
                  <c:pt idx="42">
                    <c:v>0.2162922080857865</c:v>
                  </c:pt>
                  <c:pt idx="43">
                    <c:v>0.26100410200958202</c:v>
                  </c:pt>
                  <c:pt idx="44">
                    <c:v>6.8638263309018704E-2</c:v>
                  </c:pt>
                  <c:pt idx="45">
                    <c:v>0.21629220808578634</c:v>
                  </c:pt>
                  <c:pt idx="46">
                    <c:v>0.17573741906969917</c:v>
                  </c:pt>
                  <c:pt idx="47">
                    <c:v>0.72998620228955335</c:v>
                  </c:pt>
                  <c:pt idx="48">
                    <c:v>0.74350446529490533</c:v>
                  </c:pt>
                  <c:pt idx="49">
                    <c:v>0.18509857716735609</c:v>
                  </c:pt>
                  <c:pt idx="50">
                    <c:v>1.3518263005369046E-2</c:v>
                  </c:pt>
                  <c:pt idx="51">
                    <c:v>0.35147483813939484</c:v>
                  </c:pt>
                  <c:pt idx="52">
                    <c:v>0.83813230633246805</c:v>
                  </c:pt>
                  <c:pt idx="53">
                    <c:v>0.16221915606433043</c:v>
                  </c:pt>
                  <c:pt idx="54">
                    <c:v>0.3244383121286819</c:v>
                  </c:pt>
                  <c:pt idx="55">
                    <c:v>0.18925568207506835</c:v>
                  </c:pt>
                  <c:pt idx="56">
                    <c:v>0.17573741906971846</c:v>
                  </c:pt>
                  <c:pt idx="57">
                    <c:v>0.12582147195597451</c:v>
                  </c:pt>
                  <c:pt idx="58">
                    <c:v>3.5350735826161397E-2</c:v>
                  </c:pt>
                  <c:pt idx="59">
                    <c:v>0.36083599623705748</c:v>
                  </c:pt>
                  <c:pt idx="60">
                    <c:v>0.6623948872627462</c:v>
                  </c:pt>
                  <c:pt idx="61">
                    <c:v>5.4073052021456555E-2</c:v>
                  </c:pt>
                  <c:pt idx="62">
                    <c:v>0.91924188436460386</c:v>
                  </c:pt>
                  <c:pt idx="63">
                    <c:v>0.60832183524127137</c:v>
                  </c:pt>
                  <c:pt idx="64">
                    <c:v>0.68111720345802718</c:v>
                  </c:pt>
                  <c:pt idx="65">
                    <c:v>0.63535836125199008</c:v>
                  </c:pt>
                  <c:pt idx="66">
                    <c:v>1.1490523554557579</c:v>
                  </c:pt>
                  <c:pt idx="67">
                    <c:v>1.3247897745254575</c:v>
                  </c:pt>
                  <c:pt idx="68">
                    <c:v>0.55424878321983839</c:v>
                  </c:pt>
                  <c:pt idx="69">
                    <c:v>0.24332873409648581</c:v>
                  </c:pt>
                  <c:pt idx="70">
                    <c:v>0.24228178581431084</c:v>
                  </c:pt>
                  <c:pt idx="71">
                    <c:v>0.24332873409652386</c:v>
                  </c:pt>
                  <c:pt idx="72">
                    <c:v>0.74350446529490288</c:v>
                  </c:pt>
                  <c:pt idx="73">
                    <c:v>0.51369399420376505</c:v>
                  </c:pt>
                  <c:pt idx="74">
                    <c:v>0.22981047109117633</c:v>
                  </c:pt>
                  <c:pt idx="75">
                    <c:v>0.54073052021448575</c:v>
                  </c:pt>
                  <c:pt idx="76">
                    <c:v>1.2707167225040206</c:v>
                  </c:pt>
                  <c:pt idx="77">
                    <c:v>1.0138697254021467</c:v>
                  </c:pt>
                  <c:pt idx="78">
                    <c:v>0.11750726214052951</c:v>
                  </c:pt>
                  <c:pt idx="79">
                    <c:v>0.12790002440985063</c:v>
                  </c:pt>
                </c:numCache>
              </c:numRef>
            </c:plus>
            <c:minus>
              <c:numRef>
                <c:f>'Figure 3'!$AJ$4:$AJ$83</c:f>
                <c:numCache>
                  <c:formatCode>General</c:formatCode>
                  <c:ptCount val="80"/>
                  <c:pt idx="0">
                    <c:v>0.18405162888512247</c:v>
                  </c:pt>
                  <c:pt idx="1">
                    <c:v>0.15701510287443335</c:v>
                  </c:pt>
                  <c:pt idx="2">
                    <c:v>0.94627841037533711</c:v>
                  </c:pt>
                  <c:pt idx="3">
                    <c:v>0.41906615316622076</c:v>
                  </c:pt>
                  <c:pt idx="4">
                    <c:v>0.2568469971018767</c:v>
                  </c:pt>
                  <c:pt idx="5">
                    <c:v>0.29740178611796392</c:v>
                  </c:pt>
                  <c:pt idx="6">
                    <c:v>0.17573741906970669</c:v>
                  </c:pt>
                  <c:pt idx="7">
                    <c:v>9.4627841037534174E-2</c:v>
                  </c:pt>
                  <c:pt idx="8">
                    <c:v>0.10814610404289836</c:v>
                  </c:pt>
                  <c:pt idx="9">
                    <c:v>0.71646793928418351</c:v>
                  </c:pt>
                  <c:pt idx="10">
                    <c:v>0.6218400982466461</c:v>
                  </c:pt>
                  <c:pt idx="11">
                    <c:v>0.30987310084113373</c:v>
                  </c:pt>
                  <c:pt idx="12">
                    <c:v>0.98267609448368975</c:v>
                  </c:pt>
                  <c:pt idx="13">
                    <c:v>0.3098731008411359</c:v>
                  </c:pt>
                  <c:pt idx="14">
                    <c:v>0.644719519349643</c:v>
                  </c:pt>
                  <c:pt idx="15">
                    <c:v>3.1101566255307914E-3</c:v>
                  </c:pt>
                  <c:pt idx="16">
                    <c:v>0.14454378815124752</c:v>
                  </c:pt>
                  <c:pt idx="17">
                    <c:v>0.36915020605249893</c:v>
                  </c:pt>
                  <c:pt idx="18">
                    <c:v>1.3518263005354443E-2</c:v>
                  </c:pt>
                  <c:pt idx="19">
                    <c:v>0.62184009824664466</c:v>
                  </c:pt>
                  <c:pt idx="20">
                    <c:v>1.2571984594986616</c:v>
                  </c:pt>
                  <c:pt idx="21">
                    <c:v>1.0409062514128653</c:v>
                  </c:pt>
                  <c:pt idx="22">
                    <c:v>0.89220535835388504</c:v>
                  </c:pt>
                  <c:pt idx="23">
                    <c:v>1.2842349855093997</c:v>
                  </c:pt>
                  <c:pt idx="24">
                    <c:v>0.48665746819304223</c:v>
                  </c:pt>
                  <c:pt idx="25">
                    <c:v>0.80693867541400188</c:v>
                  </c:pt>
                  <c:pt idx="26">
                    <c:v>1.1719317765587836</c:v>
                  </c:pt>
                  <c:pt idx="27">
                    <c:v>2.7036526010718626E-2</c:v>
                  </c:pt>
                  <c:pt idx="28">
                    <c:v>0.19861684017268508</c:v>
                  </c:pt>
                  <c:pt idx="29">
                    <c:v>0.42842731126384104</c:v>
                  </c:pt>
                  <c:pt idx="30">
                    <c:v>0.25684699710189335</c:v>
                  </c:pt>
                  <c:pt idx="31">
                    <c:v>0.66239488726272944</c:v>
                  </c:pt>
                  <c:pt idx="32">
                    <c:v>0.48665746819302763</c:v>
                  </c:pt>
                  <c:pt idx="33">
                    <c:v>1.3518263005349734E-2</c:v>
                  </c:pt>
                  <c:pt idx="34">
                    <c:v>1.3788628265469136</c:v>
                  </c:pt>
                  <c:pt idx="35">
                    <c:v>4.0554789016087354E-2</c:v>
                  </c:pt>
                  <c:pt idx="36">
                    <c:v>0</c:v>
                  </c:pt>
                  <c:pt idx="37">
                    <c:v>0.44610267917694252</c:v>
                  </c:pt>
                  <c:pt idx="38">
                    <c:v>0.29740178611795937</c:v>
                  </c:pt>
                  <c:pt idx="39">
                    <c:v>0.85165056933779726</c:v>
                  </c:pt>
                  <c:pt idx="40">
                    <c:v>0.39202962715548711</c:v>
                  </c:pt>
                  <c:pt idx="41">
                    <c:v>0.92860304246224568</c:v>
                  </c:pt>
                  <c:pt idx="42">
                    <c:v>0.2162922080857865</c:v>
                  </c:pt>
                  <c:pt idx="43">
                    <c:v>0.26100410200958202</c:v>
                  </c:pt>
                  <c:pt idx="44">
                    <c:v>6.8638263309018704E-2</c:v>
                  </c:pt>
                  <c:pt idx="45">
                    <c:v>0.21629220808578634</c:v>
                  </c:pt>
                  <c:pt idx="46">
                    <c:v>0.17573741906969917</c:v>
                  </c:pt>
                  <c:pt idx="47">
                    <c:v>0.72998620228955335</c:v>
                  </c:pt>
                  <c:pt idx="48">
                    <c:v>0.74350446529490533</c:v>
                  </c:pt>
                  <c:pt idx="49">
                    <c:v>0.18509857716735609</c:v>
                  </c:pt>
                  <c:pt idx="50">
                    <c:v>1.3518263005369046E-2</c:v>
                  </c:pt>
                  <c:pt idx="51">
                    <c:v>0.35147483813939484</c:v>
                  </c:pt>
                  <c:pt idx="52">
                    <c:v>0.83813230633246805</c:v>
                  </c:pt>
                  <c:pt idx="53">
                    <c:v>0.16221915606433043</c:v>
                  </c:pt>
                  <c:pt idx="54">
                    <c:v>0.3244383121286819</c:v>
                  </c:pt>
                  <c:pt idx="55">
                    <c:v>0.18925568207506835</c:v>
                  </c:pt>
                  <c:pt idx="56">
                    <c:v>0.17573741906971846</c:v>
                  </c:pt>
                  <c:pt idx="57">
                    <c:v>0.12582147195597451</c:v>
                  </c:pt>
                  <c:pt idx="58">
                    <c:v>3.5350735826161397E-2</c:v>
                  </c:pt>
                  <c:pt idx="59">
                    <c:v>0.36083599623705748</c:v>
                  </c:pt>
                  <c:pt idx="60">
                    <c:v>0.6623948872627462</c:v>
                  </c:pt>
                  <c:pt idx="61">
                    <c:v>5.4073052021456555E-2</c:v>
                  </c:pt>
                  <c:pt idx="62">
                    <c:v>0.91924188436460386</c:v>
                  </c:pt>
                  <c:pt idx="63">
                    <c:v>0.60832183524127137</c:v>
                  </c:pt>
                  <c:pt idx="64">
                    <c:v>0.68111720345802718</c:v>
                  </c:pt>
                  <c:pt idx="65">
                    <c:v>0.63535836125199008</c:v>
                  </c:pt>
                  <c:pt idx="66">
                    <c:v>1.1490523554557579</c:v>
                  </c:pt>
                  <c:pt idx="67">
                    <c:v>1.3247897745254575</c:v>
                  </c:pt>
                  <c:pt idx="68">
                    <c:v>0.55424878321983839</c:v>
                  </c:pt>
                  <c:pt idx="69">
                    <c:v>0.24332873409648581</c:v>
                  </c:pt>
                  <c:pt idx="70">
                    <c:v>0.24228178581431084</c:v>
                  </c:pt>
                  <c:pt idx="71">
                    <c:v>0.24332873409652386</c:v>
                  </c:pt>
                  <c:pt idx="72">
                    <c:v>0.74350446529490288</c:v>
                  </c:pt>
                  <c:pt idx="73">
                    <c:v>0.51369399420376505</c:v>
                  </c:pt>
                  <c:pt idx="74">
                    <c:v>0.22981047109117633</c:v>
                  </c:pt>
                  <c:pt idx="75">
                    <c:v>0.54073052021448575</c:v>
                  </c:pt>
                  <c:pt idx="76">
                    <c:v>1.2707167225040206</c:v>
                  </c:pt>
                  <c:pt idx="77">
                    <c:v>1.0138697254021467</c:v>
                  </c:pt>
                  <c:pt idx="78">
                    <c:v>0.11750726214052951</c:v>
                  </c:pt>
                  <c:pt idx="79">
                    <c:v>0.12790002440985063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plus>
            <c:minus>
              <c:numRef>
                <c:f>'Figure 3'!$AH$4:$AH$83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3'!$AE$4:$AE$83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xVal>
          <c:yVal>
            <c:numRef>
              <c:f>'Figure 3'!$AG$4:$AG$83</c:f>
              <c:numCache>
                <c:formatCode>General</c:formatCode>
                <c:ptCount val="80"/>
                <c:pt idx="0">
                  <c:v>3.9772458675162001</c:v>
                </c:pt>
                <c:pt idx="1">
                  <c:v>4.3698775449760552</c:v>
                </c:pt>
                <c:pt idx="2">
                  <c:v>3.1544222955150438</c:v>
                </c:pt>
                <c:pt idx="3">
                  <c:v>2.7242738006720826</c:v>
                </c:pt>
                <c:pt idx="4">
                  <c:v>2.2080956068605309</c:v>
                </c:pt>
                <c:pt idx="5">
                  <c:v>2.6000086799396724</c:v>
                </c:pt>
                <c:pt idx="6">
                  <c:v>1.8448591001042507</c:v>
                </c:pt>
                <c:pt idx="7">
                  <c:v>2.1316247633328969</c:v>
                </c:pt>
                <c:pt idx="8">
                  <c:v>2.5044201255301193</c:v>
                </c:pt>
                <c:pt idx="9">
                  <c:v>2.322801872151993</c:v>
                </c:pt>
                <c:pt idx="10">
                  <c:v>1.9882419317185676</c:v>
                </c:pt>
                <c:pt idx="11">
                  <c:v>2.4573661525552382</c:v>
                </c:pt>
                <c:pt idx="12">
                  <c:v>3.0713321136168101</c:v>
                </c:pt>
                <c:pt idx="13">
                  <c:v>2.9353089246029702</c:v>
                </c:pt>
                <c:pt idx="14">
                  <c:v>3.0426555472939443</c:v>
                </c:pt>
                <c:pt idx="15">
                  <c:v>3.7242738006720852</c:v>
                </c:pt>
                <c:pt idx="16">
                  <c:v>2.5551539198052486</c:v>
                </c:pt>
                <c:pt idx="17">
                  <c:v>3.0845707903580033</c:v>
                </c:pt>
                <c:pt idx="18">
                  <c:v>3.2978051271293696</c:v>
                </c:pt>
                <c:pt idx="19">
                  <c:v>3.2882462716884033</c:v>
                </c:pt>
                <c:pt idx="20">
                  <c:v>2.4757435592072579</c:v>
                </c:pt>
                <c:pt idx="21">
                  <c:v>1.8257413892223535</c:v>
                </c:pt>
                <c:pt idx="22">
                  <c:v>2.6382441017034819</c:v>
                </c:pt>
                <c:pt idx="23">
                  <c:v>2.8007446441997197</c:v>
                </c:pt>
                <c:pt idx="24">
                  <c:v>2.5044201255301362</c:v>
                </c:pt>
                <c:pt idx="25">
                  <c:v>2.3544179555452018</c:v>
                </c:pt>
                <c:pt idx="26">
                  <c:v>2.1095675353806165</c:v>
                </c:pt>
                <c:pt idx="27">
                  <c:v>3.2882462716884202</c:v>
                </c:pt>
                <c:pt idx="28">
                  <c:v>2.1536819912851501</c:v>
                </c:pt>
                <c:pt idx="29">
                  <c:v>2.4441274758140379</c:v>
                </c:pt>
                <c:pt idx="30">
                  <c:v>2.284566450388168</c:v>
                </c:pt>
                <c:pt idx="31">
                  <c:v>1.6727997021670817</c:v>
                </c:pt>
                <c:pt idx="32">
                  <c:v>2.3897138602386558</c:v>
                </c:pt>
                <c:pt idx="33">
                  <c:v>2.3228018721519925</c:v>
                </c:pt>
                <c:pt idx="34">
                  <c:v>2.1985367514195731</c:v>
                </c:pt>
                <c:pt idx="35">
                  <c:v>1.82574138922234</c:v>
                </c:pt>
                <c:pt idx="36">
                  <c:v>1.7205939793718528</c:v>
                </c:pt>
                <c:pt idx="37">
                  <c:v>2.6095675353806307</c:v>
                </c:pt>
                <c:pt idx="38">
                  <c:v>1.6058877140803651</c:v>
                </c:pt>
                <c:pt idx="39">
                  <c:v>2.5330966918529945</c:v>
                </c:pt>
                <c:pt idx="40">
                  <c:v>1.8066236783404479</c:v>
                </c:pt>
                <c:pt idx="41">
                  <c:v>2.6125070524509737</c:v>
                </c:pt>
                <c:pt idx="42">
                  <c:v>1.8544179555452049</c:v>
                </c:pt>
                <c:pt idx="43">
                  <c:v>1.6375037974736002</c:v>
                </c:pt>
                <c:pt idx="44">
                  <c:v>2.2205939793718352</c:v>
                </c:pt>
                <c:pt idx="45">
                  <c:v>2.1220659078919368</c:v>
                </c:pt>
                <c:pt idx="46">
                  <c:v>2.7816269333178072</c:v>
                </c:pt>
                <c:pt idx="47">
                  <c:v>2.7911857887587672</c:v>
                </c:pt>
                <c:pt idx="48">
                  <c:v>2.4183904265615475</c:v>
                </c:pt>
                <c:pt idx="49">
                  <c:v>2.5779514519873912</c:v>
                </c:pt>
                <c:pt idx="50">
                  <c:v>1.9404476545138141</c:v>
                </c:pt>
                <c:pt idx="51">
                  <c:v>2.3132430167110201</c:v>
                </c:pt>
                <c:pt idx="52">
                  <c:v>2.3514784384748442</c:v>
                </c:pt>
                <c:pt idx="53">
                  <c:v>1.5294168705527564</c:v>
                </c:pt>
                <c:pt idx="54">
                  <c:v>1.9308887990728407</c:v>
                </c:pt>
                <c:pt idx="55">
                  <c:v>2.5617732581758461</c:v>
                </c:pt>
                <c:pt idx="56">
                  <c:v>1.9404476545138141</c:v>
                </c:pt>
                <c:pt idx="57">
                  <c:v>1.8860340389384174</c:v>
                </c:pt>
                <c:pt idx="58">
                  <c:v>1.867656632286403</c:v>
                </c:pt>
                <c:pt idx="59">
                  <c:v>0.92426946070224325</c:v>
                </c:pt>
                <c:pt idx="60">
                  <c:v>2.6860383789082665</c:v>
                </c:pt>
                <c:pt idx="61">
                  <c:v>1.9882419317185711</c:v>
                </c:pt>
                <c:pt idx="62">
                  <c:v>1.8544179555452187</c:v>
                </c:pt>
                <c:pt idx="63">
                  <c:v>1.6727997021670684</c:v>
                </c:pt>
                <c:pt idx="64">
                  <c:v>1.9919217530188118</c:v>
                </c:pt>
                <c:pt idx="65">
                  <c:v>1.7492705456947042</c:v>
                </c:pt>
                <c:pt idx="66">
                  <c:v>1.9404476545138003</c:v>
                </c:pt>
                <c:pt idx="67">
                  <c:v>2.8294212105225913</c:v>
                </c:pt>
                <c:pt idx="68">
                  <c:v>2.399272715679615</c:v>
                </c:pt>
                <c:pt idx="69">
                  <c:v>2.1794190405376677</c:v>
                </c:pt>
                <c:pt idx="70">
                  <c:v>1.3007446441997264</c:v>
                </c:pt>
                <c:pt idx="71">
                  <c:v>1.5102991596708237</c:v>
                </c:pt>
                <c:pt idx="72">
                  <c:v>1.9595653653957059</c:v>
                </c:pt>
                <c:pt idx="73">
                  <c:v>2.8676566322864168</c:v>
                </c:pt>
                <c:pt idx="74">
                  <c:v>1.4625048824660665</c:v>
                </c:pt>
                <c:pt idx="75">
                  <c:v>1.6250054249622841</c:v>
                </c:pt>
                <c:pt idx="76">
                  <c:v>0.91765012233165655</c:v>
                </c:pt>
                <c:pt idx="77">
                  <c:v>1.0992683757097932</c:v>
                </c:pt>
                <c:pt idx="78">
                  <c:v>0.27426729071731631</c:v>
                </c:pt>
                <c:pt idx="79">
                  <c:v>0.3301506648279004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30-4F3B-A887-57066D4A8B09}"/>
            </c:ext>
          </c:extLst>
        </c:ser>
        <c:ser>
          <c:idx val="3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3'!$AV$4:$AV$63</c:f>
                <c:numCache>
                  <c:formatCode>General</c:formatCode>
                  <c:ptCount val="60"/>
                  <c:pt idx="0">
                    <c:v>0.68943141327345936</c:v>
                  </c:pt>
                  <c:pt idx="1">
                    <c:v>0.79757751731635196</c:v>
                  </c:pt>
                  <c:pt idx="2">
                    <c:v>0.91924188436461252</c:v>
                  </c:pt>
                  <c:pt idx="3">
                    <c:v>0.62184009824664754</c:v>
                  </c:pt>
                  <c:pt idx="4">
                    <c:v>1.0273879884075094</c:v>
                  </c:pt>
                  <c:pt idx="5">
                    <c:v>1.6627463496595185</c:v>
                  </c:pt>
                  <c:pt idx="6">
                    <c:v>0.18925568207506585</c:v>
                  </c:pt>
                  <c:pt idx="7">
                    <c:v>0.77054099130563203</c:v>
                  </c:pt>
                  <c:pt idx="8">
                    <c:v>0.22981047109115305</c:v>
                  </c:pt>
                  <c:pt idx="9">
                    <c:v>0.32443831212868723</c:v>
                  </c:pt>
                  <c:pt idx="10">
                    <c:v>0.79757751731636095</c:v>
                  </c:pt>
                  <c:pt idx="11">
                    <c:v>0.25684699710186948</c:v>
                  </c:pt>
                  <c:pt idx="12">
                    <c:v>5.0242958677880805E-15</c:v>
                  </c:pt>
                  <c:pt idx="13">
                    <c:v>0.24332873409651501</c:v>
                  </c:pt>
                  <c:pt idx="14">
                    <c:v>6.7591315026810844E-2</c:v>
                  </c:pt>
                  <c:pt idx="15">
                    <c:v>0.72998620228954847</c:v>
                  </c:pt>
                  <c:pt idx="16">
                    <c:v>0.91924188436461352</c:v>
                  </c:pt>
                  <c:pt idx="17">
                    <c:v>0.56776704622520535</c:v>
                  </c:pt>
                  <c:pt idx="18">
                    <c:v>0.50017573119839631</c:v>
                  </c:pt>
                  <c:pt idx="19">
                    <c:v>0.10814610404289773</c:v>
                  </c:pt>
                  <c:pt idx="20">
                    <c:v>0.74350446529490766</c:v>
                  </c:pt>
                  <c:pt idx="21">
                    <c:v>0.58128530923057387</c:v>
                  </c:pt>
                  <c:pt idx="22">
                    <c:v>0.81109578032172958</c:v>
                  </c:pt>
                  <c:pt idx="23">
                    <c:v>0.44610267917694252</c:v>
                  </c:pt>
                  <c:pt idx="24">
                    <c:v>0.7435044652949041</c:v>
                  </c:pt>
                  <c:pt idx="25">
                    <c:v>0.18925568207506818</c:v>
                  </c:pt>
                  <c:pt idx="26">
                    <c:v>0.20277394508043695</c:v>
                  </c:pt>
                  <c:pt idx="27">
                    <c:v>0.21629220808580613</c:v>
                  </c:pt>
                  <c:pt idx="28">
                    <c:v>0.35147483813942515</c:v>
                  </c:pt>
                  <c:pt idx="29">
                    <c:v>4.0554789016106353E-2</c:v>
                  </c:pt>
                  <c:pt idx="30">
                    <c:v>0.50017573119838921</c:v>
                  </c:pt>
                  <c:pt idx="31">
                    <c:v>0.58128530923057387</c:v>
                  </c:pt>
                  <c:pt idx="32">
                    <c:v>0.66239488726271667</c:v>
                  </c:pt>
                  <c:pt idx="33">
                    <c:v>0.7840592543109709</c:v>
                  </c:pt>
                  <c:pt idx="34">
                    <c:v>0.36499310114478667</c:v>
                  </c:pt>
                  <c:pt idx="35">
                    <c:v>1.0949793034343307</c:v>
                  </c:pt>
                  <c:pt idx="36">
                    <c:v>0.64887662425738712</c:v>
                  </c:pt>
                  <c:pt idx="37">
                    <c:v>0.13518263005363113</c:v>
                  </c:pt>
                  <c:pt idx="38">
                    <c:v>0.41906615316623336</c:v>
                  </c:pt>
                  <c:pt idx="39">
                    <c:v>0.13518263005363079</c:v>
                  </c:pt>
                  <c:pt idx="40">
                    <c:v>0.67591315026809795</c:v>
                  </c:pt>
                  <c:pt idx="41">
                    <c:v>0.21629220808578697</c:v>
                  </c:pt>
                  <c:pt idx="42">
                    <c:v>0.13518263005361195</c:v>
                  </c:pt>
                  <c:pt idx="43">
                    <c:v>0.67591315026809917</c:v>
                  </c:pt>
                  <c:pt idx="44">
                    <c:v>9.4627841037543597E-2</c:v>
                  </c:pt>
                  <c:pt idx="45">
                    <c:v>6.759131502680582E-2</c:v>
                  </c:pt>
                  <c:pt idx="46">
                    <c:v>0.17573741906969917</c:v>
                  </c:pt>
                  <c:pt idx="47">
                    <c:v>0.51369399420376682</c:v>
                  </c:pt>
                  <c:pt idx="48">
                    <c:v>0.83813230633244684</c:v>
                  </c:pt>
                  <c:pt idx="49">
                    <c:v>0.27036526010724304</c:v>
                  </c:pt>
                  <c:pt idx="50">
                    <c:v>1.1490523554557595</c:v>
                  </c:pt>
                  <c:pt idx="51">
                    <c:v>0.148700893059</c:v>
                  </c:pt>
                  <c:pt idx="52">
                    <c:v>0.21629220808578634</c:v>
                  </c:pt>
                  <c:pt idx="53">
                    <c:v>0.56776704622522567</c:v>
                  </c:pt>
                  <c:pt idx="54">
                    <c:v>0.25684699710189368</c:v>
                  </c:pt>
                  <c:pt idx="55">
                    <c:v>0.8786870953485344</c:v>
                  </c:pt>
                  <c:pt idx="56">
                    <c:v>0.62184009824664188</c:v>
                  </c:pt>
                  <c:pt idx="57">
                    <c:v>0.81109578032169061</c:v>
                  </c:pt>
                  <c:pt idx="58">
                    <c:v>0.18925568207506818</c:v>
                  </c:pt>
                  <c:pt idx="59">
                    <c:v>0.36499310114476813</c:v>
                  </c:pt>
                </c:numCache>
              </c:numRef>
            </c:plus>
            <c:minus>
              <c:numRef>
                <c:f>'Figure 3'!$AV$4:$AV$63</c:f>
                <c:numCache>
                  <c:formatCode>General</c:formatCode>
                  <c:ptCount val="60"/>
                  <c:pt idx="0">
                    <c:v>0.68943141327345936</c:v>
                  </c:pt>
                  <c:pt idx="1">
                    <c:v>0.79757751731635196</c:v>
                  </c:pt>
                  <c:pt idx="2">
                    <c:v>0.91924188436461252</c:v>
                  </c:pt>
                  <c:pt idx="3">
                    <c:v>0.62184009824664754</c:v>
                  </c:pt>
                  <c:pt idx="4">
                    <c:v>1.0273879884075094</c:v>
                  </c:pt>
                  <c:pt idx="5">
                    <c:v>1.6627463496595185</c:v>
                  </c:pt>
                  <c:pt idx="6">
                    <c:v>0.18925568207506585</c:v>
                  </c:pt>
                  <c:pt idx="7">
                    <c:v>0.77054099130563203</c:v>
                  </c:pt>
                  <c:pt idx="8">
                    <c:v>0.22981047109115305</c:v>
                  </c:pt>
                  <c:pt idx="9">
                    <c:v>0.32443831212868723</c:v>
                  </c:pt>
                  <c:pt idx="10">
                    <c:v>0.79757751731636095</c:v>
                  </c:pt>
                  <c:pt idx="11">
                    <c:v>0.25684699710186948</c:v>
                  </c:pt>
                  <c:pt idx="12">
                    <c:v>5.0242958677880805E-15</c:v>
                  </c:pt>
                  <c:pt idx="13">
                    <c:v>0.24332873409651501</c:v>
                  </c:pt>
                  <c:pt idx="14">
                    <c:v>6.7591315026810844E-2</c:v>
                  </c:pt>
                  <c:pt idx="15">
                    <c:v>0.72998620228954847</c:v>
                  </c:pt>
                  <c:pt idx="16">
                    <c:v>0.91924188436461352</c:v>
                  </c:pt>
                  <c:pt idx="17">
                    <c:v>0.56776704622520535</c:v>
                  </c:pt>
                  <c:pt idx="18">
                    <c:v>0.50017573119839631</c:v>
                  </c:pt>
                  <c:pt idx="19">
                    <c:v>0.10814610404289773</c:v>
                  </c:pt>
                  <c:pt idx="20">
                    <c:v>0.74350446529490766</c:v>
                  </c:pt>
                  <c:pt idx="21">
                    <c:v>0.58128530923057387</c:v>
                  </c:pt>
                  <c:pt idx="22">
                    <c:v>0.81109578032172958</c:v>
                  </c:pt>
                  <c:pt idx="23">
                    <c:v>0.44610267917694252</c:v>
                  </c:pt>
                  <c:pt idx="24">
                    <c:v>0.7435044652949041</c:v>
                  </c:pt>
                  <c:pt idx="25">
                    <c:v>0.18925568207506818</c:v>
                  </c:pt>
                  <c:pt idx="26">
                    <c:v>0.20277394508043695</c:v>
                  </c:pt>
                  <c:pt idx="27">
                    <c:v>0.21629220808580613</c:v>
                  </c:pt>
                  <c:pt idx="28">
                    <c:v>0.35147483813942515</c:v>
                  </c:pt>
                  <c:pt idx="29">
                    <c:v>4.0554789016106353E-2</c:v>
                  </c:pt>
                  <c:pt idx="30">
                    <c:v>0.50017573119838921</c:v>
                  </c:pt>
                  <c:pt idx="31">
                    <c:v>0.58128530923057387</c:v>
                  </c:pt>
                  <c:pt idx="32">
                    <c:v>0.66239488726271667</c:v>
                  </c:pt>
                  <c:pt idx="33">
                    <c:v>0.7840592543109709</c:v>
                  </c:pt>
                  <c:pt idx="34">
                    <c:v>0.36499310114478667</c:v>
                  </c:pt>
                  <c:pt idx="35">
                    <c:v>1.0949793034343307</c:v>
                  </c:pt>
                  <c:pt idx="36">
                    <c:v>0.64887662425738712</c:v>
                  </c:pt>
                  <c:pt idx="37">
                    <c:v>0.13518263005363113</c:v>
                  </c:pt>
                  <c:pt idx="38">
                    <c:v>0.41906615316623336</c:v>
                  </c:pt>
                  <c:pt idx="39">
                    <c:v>0.13518263005363079</c:v>
                  </c:pt>
                  <c:pt idx="40">
                    <c:v>0.67591315026809795</c:v>
                  </c:pt>
                  <c:pt idx="41">
                    <c:v>0.21629220808578697</c:v>
                  </c:pt>
                  <c:pt idx="42">
                    <c:v>0.13518263005361195</c:v>
                  </c:pt>
                  <c:pt idx="43">
                    <c:v>0.67591315026809917</c:v>
                  </c:pt>
                  <c:pt idx="44">
                    <c:v>9.4627841037543597E-2</c:v>
                  </c:pt>
                  <c:pt idx="45">
                    <c:v>6.759131502680582E-2</c:v>
                  </c:pt>
                  <c:pt idx="46">
                    <c:v>0.17573741906969917</c:v>
                  </c:pt>
                  <c:pt idx="47">
                    <c:v>0.51369399420376682</c:v>
                  </c:pt>
                  <c:pt idx="48">
                    <c:v>0.83813230633244684</c:v>
                  </c:pt>
                  <c:pt idx="49">
                    <c:v>0.27036526010724304</c:v>
                  </c:pt>
                  <c:pt idx="50">
                    <c:v>1.1490523554557595</c:v>
                  </c:pt>
                  <c:pt idx="51">
                    <c:v>0.148700893059</c:v>
                  </c:pt>
                  <c:pt idx="52">
                    <c:v>0.21629220808578634</c:v>
                  </c:pt>
                  <c:pt idx="53">
                    <c:v>0.56776704622522567</c:v>
                  </c:pt>
                  <c:pt idx="54">
                    <c:v>0.25684699710189368</c:v>
                  </c:pt>
                  <c:pt idx="55">
                    <c:v>0.8786870953485344</c:v>
                  </c:pt>
                  <c:pt idx="56">
                    <c:v>0.62184009824664188</c:v>
                  </c:pt>
                  <c:pt idx="57">
                    <c:v>0.81109578032169061</c:v>
                  </c:pt>
                  <c:pt idx="58">
                    <c:v>0.18925568207506818</c:v>
                  </c:pt>
                  <c:pt idx="59">
                    <c:v>0.36499310114476813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3'!$AT$4:$AT$63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3'!$AQ$4:$AQ$63</c:f>
              <c:numCache>
                <c:formatCode>General</c:formatCode>
                <c:ptCount val="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</c:numCache>
            </c:numRef>
          </c:xVal>
          <c:yVal>
            <c:numRef>
              <c:f>'Figure 3'!$AS$4:$AS$63</c:f>
              <c:numCache>
                <c:formatCode>General</c:formatCode>
                <c:ptCount val="60"/>
                <c:pt idx="0">
                  <c:v>3.9860427188781005</c:v>
                </c:pt>
                <c:pt idx="1">
                  <c:v>4.6551625997449264</c:v>
                </c:pt>
                <c:pt idx="2">
                  <c:v>5.735313264572806</c:v>
                </c:pt>
                <c:pt idx="3">
                  <c:v>4.2058963940200584</c:v>
                </c:pt>
                <c:pt idx="4">
                  <c:v>2.4853024146482152</c:v>
                </c:pt>
                <c:pt idx="5">
                  <c:v>2.6478029571444468</c:v>
                </c:pt>
                <c:pt idx="6">
                  <c:v>2.6764795234673082</c:v>
                </c:pt>
                <c:pt idx="7">
                  <c:v>2.9919217530188162</c:v>
                </c:pt>
                <c:pt idx="8">
                  <c:v>2.8198623550816273</c:v>
                </c:pt>
                <c:pt idx="9">
                  <c:v>2.8294212105225833</c:v>
                </c:pt>
                <c:pt idx="10">
                  <c:v>2.8580977768454501</c:v>
                </c:pt>
                <c:pt idx="11">
                  <c:v>3.087510307428361</c:v>
                </c:pt>
                <c:pt idx="12">
                  <c:v>2.5044201255301264</c:v>
                </c:pt>
                <c:pt idx="13">
                  <c:v>3.2117754281607707</c:v>
                </c:pt>
                <c:pt idx="14">
                  <c:v>2.4948612700891664</c:v>
                </c:pt>
                <c:pt idx="15">
                  <c:v>2.8485389214044972</c:v>
                </c:pt>
                <c:pt idx="16">
                  <c:v>2.4661847037663049</c:v>
                </c:pt>
                <c:pt idx="17">
                  <c:v>2.6573618125854011</c:v>
                </c:pt>
                <c:pt idx="18">
                  <c:v>2.3801550047977127</c:v>
                </c:pt>
                <c:pt idx="19">
                  <c:v>2.4853024146482139</c:v>
                </c:pt>
                <c:pt idx="20">
                  <c:v>2.2845664503881715</c:v>
                </c:pt>
                <c:pt idx="21">
                  <c:v>2.7242738006720773</c:v>
                </c:pt>
                <c:pt idx="22">
                  <c:v>2.5235378364120349</c:v>
                </c:pt>
                <c:pt idx="23">
                  <c:v>2.5522144027349003</c:v>
                </c:pt>
                <c:pt idx="24">
                  <c:v>3.1830988618379052</c:v>
                </c:pt>
                <c:pt idx="25">
                  <c:v>1.9308887990728407</c:v>
                </c:pt>
                <c:pt idx="26">
                  <c:v>2.5904498244987249</c:v>
                </c:pt>
                <c:pt idx="27">
                  <c:v>3.3073639825703123</c:v>
                </c:pt>
                <c:pt idx="28">
                  <c:v>2.1220659078919439</c:v>
                </c:pt>
                <c:pt idx="29">
                  <c:v>2.1125070524509777</c:v>
                </c:pt>
                <c:pt idx="30">
                  <c:v>2.2272133177424447</c:v>
                </c:pt>
                <c:pt idx="31">
                  <c:v>2.7433915115539964</c:v>
                </c:pt>
                <c:pt idx="32">
                  <c:v>3.2595697053655348</c:v>
                </c:pt>
                <c:pt idx="33">
                  <c:v>2.294125305829128</c:v>
                </c:pt>
                <c:pt idx="34">
                  <c:v>2.8772154877273488</c:v>
                </c:pt>
                <c:pt idx="35">
                  <c:v>2.6669206680263677</c:v>
                </c:pt>
                <c:pt idx="36">
                  <c:v>2.8103034996406659</c:v>
                </c:pt>
                <c:pt idx="37">
                  <c:v>2.6382441017034957</c:v>
                </c:pt>
                <c:pt idx="38">
                  <c:v>2.9728040421368971</c:v>
                </c:pt>
                <c:pt idx="39">
                  <c:v>2.3132430167110334</c:v>
                </c:pt>
                <c:pt idx="40">
                  <c:v>2.6000086799396711</c:v>
                </c:pt>
                <c:pt idx="41">
                  <c:v>2.2941253058291275</c:v>
                </c:pt>
                <c:pt idx="42">
                  <c:v>2.4661847037663183</c:v>
                </c:pt>
                <c:pt idx="43">
                  <c:v>2.1603013296557481</c:v>
                </c:pt>
                <c:pt idx="44">
                  <c:v>2.0933893415690585</c:v>
                </c:pt>
                <c:pt idx="45">
                  <c:v>2.3228018721520067</c:v>
                </c:pt>
                <c:pt idx="46">
                  <c:v>3.259569705365541</c:v>
                </c:pt>
                <c:pt idx="47">
                  <c:v>2.2941253058291142</c:v>
                </c:pt>
                <c:pt idx="48">
                  <c:v>2.1794190405376677</c:v>
                </c:pt>
                <c:pt idx="49">
                  <c:v>2.5235378364120349</c:v>
                </c:pt>
                <c:pt idx="50">
                  <c:v>2.9536863312549979</c:v>
                </c:pt>
                <c:pt idx="51">
                  <c:v>2.1316247633328831</c:v>
                </c:pt>
                <c:pt idx="52">
                  <c:v>2.7529503669949422</c:v>
                </c:pt>
                <c:pt idx="53">
                  <c:v>2.141183618773856</c:v>
                </c:pt>
                <c:pt idx="54">
                  <c:v>2.3228018721519792</c:v>
                </c:pt>
                <c:pt idx="55">
                  <c:v>2.4375081374434533</c:v>
                </c:pt>
                <c:pt idx="56">
                  <c:v>1.9308887990728409</c:v>
                </c:pt>
                <c:pt idx="57">
                  <c:v>1.472063737907026</c:v>
                </c:pt>
                <c:pt idx="58">
                  <c:v>1.5485345814346485</c:v>
                </c:pt>
                <c:pt idx="59">
                  <c:v>1.0227975321821574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930-4F3B-A887-57066D4A8B09}"/>
            </c:ext>
          </c:extLst>
        </c:ser>
        <c:ser>
          <c:idx val="4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3'!$BH$4:$BH$62</c:f>
                <c:numCache>
                  <c:formatCode>General</c:formatCode>
                  <c:ptCount val="59"/>
                  <c:pt idx="0">
                    <c:v>0.71126388609426905</c:v>
                  </c:pt>
                  <c:pt idx="1">
                    <c:v>0.34522383666731427</c:v>
                  </c:pt>
                  <c:pt idx="2">
                    <c:v>1.3372610892486489</c:v>
                  </c:pt>
                  <c:pt idx="3">
                    <c:v>0.14974784134116204</c:v>
                  </c:pt>
                  <c:pt idx="4">
                    <c:v>0.52305515230139099</c:v>
                  </c:pt>
                  <c:pt idx="5">
                    <c:v>0.32443831212868474</c:v>
                  </c:pt>
                  <c:pt idx="6">
                    <c:v>0.33795657513404886</c:v>
                  </c:pt>
                  <c:pt idx="7">
                    <c:v>1.6845788224803324</c:v>
                  </c:pt>
                  <c:pt idx="8">
                    <c:v>1.6221915606434294</c:v>
                  </c:pt>
                  <c:pt idx="9">
                    <c:v>1.3923810895522886</c:v>
                  </c:pt>
                  <c:pt idx="10">
                    <c:v>0.62184009824665187</c:v>
                  </c:pt>
                  <c:pt idx="11">
                    <c:v>5.4073052021451379E-2</c:v>
                  </c:pt>
                  <c:pt idx="12">
                    <c:v>0.2433287340965147</c:v>
                  </c:pt>
                  <c:pt idx="13">
                    <c:v>0.47313920518766478</c:v>
                  </c:pt>
                  <c:pt idx="14">
                    <c:v>0.9192418843646164</c:v>
                  </c:pt>
                  <c:pt idx="15">
                    <c:v>1.1760888814664912</c:v>
                  </c:pt>
                  <c:pt idx="16">
                    <c:v>0.66239488726274087</c:v>
                  </c:pt>
                  <c:pt idx="17">
                    <c:v>6.759131502680582E-2</c:v>
                  </c:pt>
                  <c:pt idx="18">
                    <c:v>0.21629220808578667</c:v>
                  </c:pt>
                  <c:pt idx="19">
                    <c:v>0.21629220808578697</c:v>
                  </c:pt>
                  <c:pt idx="20">
                    <c:v>1.203125407477216</c:v>
                  </c:pt>
                  <c:pt idx="21">
                    <c:v>0.86516883234316477</c:v>
                  </c:pt>
                  <c:pt idx="22">
                    <c:v>0.36499310114477695</c:v>
                  </c:pt>
                  <c:pt idx="23">
                    <c:v>0.90572362135925311</c:v>
                  </c:pt>
                  <c:pt idx="24">
                    <c:v>0.36499310114477668</c:v>
                  </c:pt>
                  <c:pt idx="25">
                    <c:v>0.37851136415012721</c:v>
                  </c:pt>
                  <c:pt idx="26">
                    <c:v>0.94627841037534077</c:v>
                  </c:pt>
                  <c:pt idx="27">
                    <c:v>0.43258441617158339</c:v>
                  </c:pt>
                  <c:pt idx="28">
                    <c:v>0.94627841037533988</c:v>
                  </c:pt>
                  <c:pt idx="29">
                    <c:v>0.67591315026810839</c:v>
                  </c:pt>
                  <c:pt idx="30">
                    <c:v>0.24332873409650499</c:v>
                  </c:pt>
                  <c:pt idx="31">
                    <c:v>2.7036526010718622E-2</c:v>
                  </c:pt>
                  <c:pt idx="32">
                    <c:v>6.7591315026796245E-2</c:v>
                  </c:pt>
                  <c:pt idx="33">
                    <c:v>0.90572362135925411</c:v>
                  </c:pt>
                  <c:pt idx="34">
                    <c:v>0.21629220808578667</c:v>
                  </c:pt>
                  <c:pt idx="35">
                    <c:v>0.24332873409652445</c:v>
                  </c:pt>
                  <c:pt idx="36">
                    <c:v>0.33795657513406868</c:v>
                  </c:pt>
                  <c:pt idx="37">
                    <c:v>0.10814610404291249</c:v>
                  </c:pt>
                  <c:pt idx="38">
                    <c:v>0.20277394508041746</c:v>
                  </c:pt>
                  <c:pt idx="39">
                    <c:v>0.58128530923057542</c:v>
                  </c:pt>
                  <c:pt idx="40">
                    <c:v>0.74350446529488379</c:v>
                  </c:pt>
                  <c:pt idx="41">
                    <c:v>0.35147483813943653</c:v>
                  </c:pt>
                  <c:pt idx="42">
                    <c:v>0.13518263005363079</c:v>
                  </c:pt>
                  <c:pt idx="43">
                    <c:v>0.16221915606433027</c:v>
                  </c:pt>
                  <c:pt idx="44">
                    <c:v>0.74350446529492198</c:v>
                  </c:pt>
                  <c:pt idx="45">
                    <c:v>0.12166436704826222</c:v>
                  </c:pt>
                  <c:pt idx="46">
                    <c:v>0.2298104710911554</c:v>
                  </c:pt>
                  <c:pt idx="47">
                    <c:v>0.13518263005361181</c:v>
                  </c:pt>
                  <c:pt idx="48">
                    <c:v>0.25684699710187386</c:v>
                  </c:pt>
                  <c:pt idx="49">
                    <c:v>1.013869725402146</c:v>
                  </c:pt>
                  <c:pt idx="50">
                    <c:v>0.72998620228953481</c:v>
                  </c:pt>
                  <c:pt idx="51">
                    <c:v>0.58128530923057387</c:v>
                  </c:pt>
                  <c:pt idx="52">
                    <c:v>0.33795657513404898</c:v>
                  </c:pt>
                  <c:pt idx="53">
                    <c:v>0.21629220808578656</c:v>
                  </c:pt>
                  <c:pt idx="54">
                    <c:v>0.51369399420374773</c:v>
                  </c:pt>
                  <c:pt idx="55">
                    <c:v>0.5365734153067746</c:v>
                  </c:pt>
                  <c:pt idx="56">
                    <c:v>0.5043359049282039</c:v>
                  </c:pt>
                  <c:pt idx="57">
                    <c:v>0.50953688929601781</c:v>
                  </c:pt>
                  <c:pt idx="58">
                    <c:v>8.526668293986886E-2</c:v>
                  </c:pt>
                </c:numCache>
              </c:numRef>
            </c:plus>
            <c:minus>
              <c:numRef>
                <c:f>'Figure 3'!$BH$4:$BH$62</c:f>
                <c:numCache>
                  <c:formatCode>General</c:formatCode>
                  <c:ptCount val="59"/>
                  <c:pt idx="0">
                    <c:v>0.71126388609426905</c:v>
                  </c:pt>
                  <c:pt idx="1">
                    <c:v>0.34522383666731427</c:v>
                  </c:pt>
                  <c:pt idx="2">
                    <c:v>1.3372610892486489</c:v>
                  </c:pt>
                  <c:pt idx="3">
                    <c:v>0.14974784134116204</c:v>
                  </c:pt>
                  <c:pt idx="4">
                    <c:v>0.52305515230139099</c:v>
                  </c:pt>
                  <c:pt idx="5">
                    <c:v>0.32443831212868474</c:v>
                  </c:pt>
                  <c:pt idx="6">
                    <c:v>0.33795657513404886</c:v>
                  </c:pt>
                  <c:pt idx="7">
                    <c:v>1.6845788224803324</c:v>
                  </c:pt>
                  <c:pt idx="8">
                    <c:v>1.6221915606434294</c:v>
                  </c:pt>
                  <c:pt idx="9">
                    <c:v>1.3923810895522886</c:v>
                  </c:pt>
                  <c:pt idx="10">
                    <c:v>0.62184009824665187</c:v>
                  </c:pt>
                  <c:pt idx="11">
                    <c:v>5.4073052021451379E-2</c:v>
                  </c:pt>
                  <c:pt idx="12">
                    <c:v>0.2433287340965147</c:v>
                  </c:pt>
                  <c:pt idx="13">
                    <c:v>0.47313920518766478</c:v>
                  </c:pt>
                  <c:pt idx="14">
                    <c:v>0.9192418843646164</c:v>
                  </c:pt>
                  <c:pt idx="15">
                    <c:v>1.1760888814664912</c:v>
                  </c:pt>
                  <c:pt idx="16">
                    <c:v>0.66239488726274087</c:v>
                  </c:pt>
                  <c:pt idx="17">
                    <c:v>6.759131502680582E-2</c:v>
                  </c:pt>
                  <c:pt idx="18">
                    <c:v>0.21629220808578667</c:v>
                  </c:pt>
                  <c:pt idx="19">
                    <c:v>0.21629220808578697</c:v>
                  </c:pt>
                  <c:pt idx="20">
                    <c:v>1.203125407477216</c:v>
                  </c:pt>
                  <c:pt idx="21">
                    <c:v>0.86516883234316477</c:v>
                  </c:pt>
                  <c:pt idx="22">
                    <c:v>0.36499310114477695</c:v>
                  </c:pt>
                  <c:pt idx="23">
                    <c:v>0.90572362135925311</c:v>
                  </c:pt>
                  <c:pt idx="24">
                    <c:v>0.36499310114477668</c:v>
                  </c:pt>
                  <c:pt idx="25">
                    <c:v>0.37851136415012721</c:v>
                  </c:pt>
                  <c:pt idx="26">
                    <c:v>0.94627841037534077</c:v>
                  </c:pt>
                  <c:pt idx="27">
                    <c:v>0.43258441617158339</c:v>
                  </c:pt>
                  <c:pt idx="28">
                    <c:v>0.94627841037533988</c:v>
                  </c:pt>
                  <c:pt idx="29">
                    <c:v>0.67591315026810839</c:v>
                  </c:pt>
                  <c:pt idx="30">
                    <c:v>0.24332873409650499</c:v>
                  </c:pt>
                  <c:pt idx="31">
                    <c:v>2.7036526010718622E-2</c:v>
                  </c:pt>
                  <c:pt idx="32">
                    <c:v>6.7591315026796245E-2</c:v>
                  </c:pt>
                  <c:pt idx="33">
                    <c:v>0.90572362135925411</c:v>
                  </c:pt>
                  <c:pt idx="34">
                    <c:v>0.21629220808578667</c:v>
                  </c:pt>
                  <c:pt idx="35">
                    <c:v>0.24332873409652445</c:v>
                  </c:pt>
                  <c:pt idx="36">
                    <c:v>0.33795657513406868</c:v>
                  </c:pt>
                  <c:pt idx="37">
                    <c:v>0.10814610404291249</c:v>
                  </c:pt>
                  <c:pt idx="38">
                    <c:v>0.20277394508041746</c:v>
                  </c:pt>
                  <c:pt idx="39">
                    <c:v>0.58128530923057542</c:v>
                  </c:pt>
                  <c:pt idx="40">
                    <c:v>0.74350446529488379</c:v>
                  </c:pt>
                  <c:pt idx="41">
                    <c:v>0.35147483813943653</c:v>
                  </c:pt>
                  <c:pt idx="42">
                    <c:v>0.13518263005363079</c:v>
                  </c:pt>
                  <c:pt idx="43">
                    <c:v>0.16221915606433027</c:v>
                  </c:pt>
                  <c:pt idx="44">
                    <c:v>0.74350446529492198</c:v>
                  </c:pt>
                  <c:pt idx="45">
                    <c:v>0.12166436704826222</c:v>
                  </c:pt>
                  <c:pt idx="46">
                    <c:v>0.2298104710911554</c:v>
                  </c:pt>
                  <c:pt idx="47">
                    <c:v>0.13518263005361181</c:v>
                  </c:pt>
                  <c:pt idx="48">
                    <c:v>0.25684699710187386</c:v>
                  </c:pt>
                  <c:pt idx="49">
                    <c:v>1.013869725402146</c:v>
                  </c:pt>
                  <c:pt idx="50">
                    <c:v>0.72998620228953481</c:v>
                  </c:pt>
                  <c:pt idx="51">
                    <c:v>0.58128530923057387</c:v>
                  </c:pt>
                  <c:pt idx="52">
                    <c:v>0.33795657513404898</c:v>
                  </c:pt>
                  <c:pt idx="53">
                    <c:v>0.21629220808578656</c:v>
                  </c:pt>
                  <c:pt idx="54">
                    <c:v>0.51369399420374773</c:v>
                  </c:pt>
                  <c:pt idx="55">
                    <c:v>0.5365734153067746</c:v>
                  </c:pt>
                  <c:pt idx="56">
                    <c:v>0.5043359049282039</c:v>
                  </c:pt>
                  <c:pt idx="57">
                    <c:v>0.50953688929601781</c:v>
                  </c:pt>
                  <c:pt idx="58">
                    <c:v>8.526668293986886E-2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'Figure 3'!$BF$4:$BF$62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3'!$BC$4:$BC$62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</c:numCache>
            </c:numRef>
          </c:xVal>
          <c:yVal>
            <c:numRef>
              <c:f>'Figure 3'!$BE$4:$BE$62</c:f>
              <c:numCache>
                <c:formatCode>General</c:formatCode>
                <c:ptCount val="59"/>
                <c:pt idx="0">
                  <c:v>4.1500238698340954</c:v>
                </c:pt>
                <c:pt idx="1">
                  <c:v>3.8220832677712853</c:v>
                </c:pt>
                <c:pt idx="2">
                  <c:v>4.1779601319270778</c:v>
                </c:pt>
                <c:pt idx="3">
                  <c:v>3.8720767578165272</c:v>
                </c:pt>
                <c:pt idx="4">
                  <c:v>3.3331010318228254</c:v>
                </c:pt>
                <c:pt idx="5">
                  <c:v>3.1161868737512259</c:v>
                </c:pt>
                <c:pt idx="6">
                  <c:v>3.1448634400740878</c:v>
                </c:pt>
                <c:pt idx="7">
                  <c:v>4.2764882034069815</c:v>
                </c:pt>
                <c:pt idx="8">
                  <c:v>3.4220702478617726</c:v>
                </c:pt>
                <c:pt idx="9">
                  <c:v>3.3551582597750924</c:v>
                </c:pt>
                <c:pt idx="10">
                  <c:v>2.2176544623014851</c:v>
                </c:pt>
                <c:pt idx="11">
                  <c:v>2.8676566322863994</c:v>
                </c:pt>
                <c:pt idx="12">
                  <c:v>2.485302414648217</c:v>
                </c:pt>
                <c:pt idx="13">
                  <c:v>2.1507424742148058</c:v>
                </c:pt>
                <c:pt idx="14">
                  <c:v>3.0397160302235866</c:v>
                </c:pt>
                <c:pt idx="15">
                  <c:v>3.2022165727198146</c:v>
                </c:pt>
                <c:pt idx="16">
                  <c:v>3.1448634400740878</c:v>
                </c:pt>
                <c:pt idx="17">
                  <c:v>2.7242738006720773</c:v>
                </c:pt>
                <c:pt idx="18">
                  <c:v>2.4279492820024937</c:v>
                </c:pt>
                <c:pt idx="19">
                  <c:v>3.1544222955150403</c:v>
                </c:pt>
                <c:pt idx="20">
                  <c:v>2.896333198609268</c:v>
                </c:pt>
                <c:pt idx="21">
                  <c:v>2.3323607275929388</c:v>
                </c:pt>
                <c:pt idx="22">
                  <c:v>2.7625092224359094</c:v>
                </c:pt>
                <c:pt idx="23">
                  <c:v>3.1448634400740811</c:v>
                </c:pt>
                <c:pt idx="24">
                  <c:v>2.1889778959786201</c:v>
                </c:pt>
                <c:pt idx="25">
                  <c:v>2.6000086799396778</c:v>
                </c:pt>
                <c:pt idx="26">
                  <c:v>3.0588337411054995</c:v>
                </c:pt>
                <c:pt idx="27">
                  <c:v>2.0838304861281194</c:v>
                </c:pt>
                <c:pt idx="28">
                  <c:v>2.1603013296557485</c:v>
                </c:pt>
                <c:pt idx="29">
                  <c:v>2.944127475814045</c:v>
                </c:pt>
                <c:pt idx="30">
                  <c:v>3.2500108499245952</c:v>
                </c:pt>
                <c:pt idx="31">
                  <c:v>1.7397116902537446</c:v>
                </c:pt>
                <c:pt idx="32">
                  <c:v>1.5198580151118035</c:v>
                </c:pt>
                <c:pt idx="33">
                  <c:v>2.7051560897901719</c:v>
                </c:pt>
                <c:pt idx="34">
                  <c:v>3.1161868737512157</c:v>
                </c:pt>
                <c:pt idx="35">
                  <c:v>2.5044201255301295</c:v>
                </c:pt>
                <c:pt idx="36">
                  <c:v>1.6345642804032434</c:v>
                </c:pt>
                <c:pt idx="37">
                  <c:v>1.8161825337813939</c:v>
                </c:pt>
                <c:pt idx="38">
                  <c:v>2.43750813744344</c:v>
                </c:pt>
                <c:pt idx="39">
                  <c:v>2.5713321136168057</c:v>
                </c:pt>
                <c:pt idx="40">
                  <c:v>2.322801872151993</c:v>
                </c:pt>
                <c:pt idx="41">
                  <c:v>1.7970648228994748</c:v>
                </c:pt>
                <c:pt idx="42">
                  <c:v>2.6955972343492256</c:v>
                </c:pt>
                <c:pt idx="43">
                  <c:v>2.5617732581758466</c:v>
                </c:pt>
                <c:pt idx="44">
                  <c:v>2.1889778959786135</c:v>
                </c:pt>
                <c:pt idx="45">
                  <c:v>1.9022122327499893</c:v>
                </c:pt>
                <c:pt idx="46">
                  <c:v>1.730152834812785</c:v>
                </c:pt>
                <c:pt idx="47">
                  <c:v>1.4720637379070398</c:v>
                </c:pt>
                <c:pt idx="48">
                  <c:v>1.4816225933479585</c:v>
                </c:pt>
                <c:pt idx="49">
                  <c:v>2.2080956068605326</c:v>
                </c:pt>
                <c:pt idx="50">
                  <c:v>1.3955928943793905</c:v>
                </c:pt>
                <c:pt idx="51">
                  <c:v>1.6919174130489876</c:v>
                </c:pt>
                <c:pt idx="52">
                  <c:v>1.4433871715841475</c:v>
                </c:pt>
                <c:pt idx="53">
                  <c:v>1.2808866290879299</c:v>
                </c:pt>
                <c:pt idx="54">
                  <c:v>1.2617689182060108</c:v>
                </c:pt>
                <c:pt idx="55">
                  <c:v>1.1441231358442039</c:v>
                </c:pt>
                <c:pt idx="56">
                  <c:v>1.3316225933479733</c:v>
                </c:pt>
                <c:pt idx="57">
                  <c:v>0.91471060526129655</c:v>
                </c:pt>
                <c:pt idx="58">
                  <c:v>0.80000433996983467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930-4F3B-A887-57066D4A8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407071259602603"/>
              <c:y val="0.926504935557966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930123908186066E-2"/>
              <c:y val="0.31037402347674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108832316892747"/>
          <c:y val="4.2792740571739485E-2"/>
          <c:w val="0.1826888012398816"/>
          <c:h val="0.33451565656565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476178823168128E-2"/>
          <c:y val="2.5414336458826039E-2"/>
          <c:w val="0.79367695582841902"/>
          <c:h val="0.8253758474536973"/>
        </c:manualLayout>
      </c:layout>
      <c:scatterChart>
        <c:scatterStyle val="smoothMarker"/>
        <c:varyColors val="0"/>
        <c:ser>
          <c:idx val="0"/>
          <c:order val="0"/>
          <c:tx>
            <c:v>900 ml</c:v>
          </c:tx>
          <c:spPr>
            <a:ln w="952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3'!$L$4:$L$112</c:f>
                <c:numCache>
                  <c:formatCode>General</c:formatCode>
                  <c:ptCount val="109"/>
                  <c:pt idx="0">
                    <c:v>5.5120000303635064E-2</c:v>
                  </c:pt>
                  <c:pt idx="1">
                    <c:v>0.28699367973814277</c:v>
                  </c:pt>
                  <c:pt idx="2">
                    <c:v>0.83813230633244151</c:v>
                  </c:pt>
                  <c:pt idx="3">
                    <c:v>0.68943141327346225</c:v>
                  </c:pt>
                  <c:pt idx="4">
                    <c:v>1.1355340924504012</c:v>
                  </c:pt>
                  <c:pt idx="5">
                    <c:v>0.25684699710188141</c:v>
                  </c:pt>
                  <c:pt idx="6">
                    <c:v>1.0003514623967855</c:v>
                  </c:pt>
                  <c:pt idx="7">
                    <c:v>0.83813230633244584</c:v>
                  </c:pt>
                  <c:pt idx="8">
                    <c:v>1.0409062514128773</c:v>
                  </c:pt>
                  <c:pt idx="9">
                    <c:v>1.2436801964933037</c:v>
                  </c:pt>
                  <c:pt idx="10">
                    <c:v>1.1084975664396832</c:v>
                  </c:pt>
                  <c:pt idx="11">
                    <c:v>0.18925568207507276</c:v>
                  </c:pt>
                  <c:pt idx="12">
                    <c:v>0.43258441617158777</c:v>
                  </c:pt>
                  <c:pt idx="13">
                    <c:v>0.2838835231126019</c:v>
                  </c:pt>
                  <c:pt idx="14">
                    <c:v>0.13518263005361195</c:v>
                  </c:pt>
                  <c:pt idx="15">
                    <c:v>0.22981047109114613</c:v>
                  </c:pt>
                  <c:pt idx="16">
                    <c:v>4.0554789016077779E-2</c:v>
                  </c:pt>
                  <c:pt idx="17">
                    <c:v>0.50017573119839809</c:v>
                  </c:pt>
                  <c:pt idx="18">
                    <c:v>0.70294967627881744</c:v>
                  </c:pt>
                  <c:pt idx="19">
                    <c:v>0.90572362135924334</c:v>
                  </c:pt>
                  <c:pt idx="20">
                    <c:v>0.7435044652949041</c:v>
                  </c:pt>
                  <c:pt idx="21">
                    <c:v>2.703652601071831E-2</c:v>
                  </c:pt>
                  <c:pt idx="22">
                    <c:v>0.70294967627881744</c:v>
                  </c:pt>
                  <c:pt idx="23">
                    <c:v>8.110957803217439E-2</c:v>
                  </c:pt>
                  <c:pt idx="24">
                    <c:v>0.28388352311260223</c:v>
                  </c:pt>
                  <c:pt idx="25">
                    <c:v>0.21629220808579641</c:v>
                  </c:pt>
                  <c:pt idx="26">
                    <c:v>0.6623948872627381</c:v>
                  </c:pt>
                  <c:pt idx="27">
                    <c:v>0.55424878321984483</c:v>
                  </c:pt>
                  <c:pt idx="28">
                    <c:v>0.12166436704826222</c:v>
                  </c:pt>
                  <c:pt idx="29">
                    <c:v>0.67591315026809795</c:v>
                  </c:pt>
                  <c:pt idx="30">
                    <c:v>0.47313920518767039</c:v>
                  </c:pt>
                  <c:pt idx="31">
                    <c:v>0.32443831212869151</c:v>
                  </c:pt>
                  <c:pt idx="32">
                    <c:v>0.31092004912332993</c:v>
                  </c:pt>
                  <c:pt idx="33">
                    <c:v>0.13518263005362138</c:v>
                  </c:pt>
                  <c:pt idx="34">
                    <c:v>4.0554789016087507E-2</c:v>
                  </c:pt>
                  <c:pt idx="35">
                    <c:v>0.32443831212867968</c:v>
                  </c:pt>
                  <c:pt idx="36">
                    <c:v>0.22981047109115557</c:v>
                  </c:pt>
                  <c:pt idx="37">
                    <c:v>0.37851136415012665</c:v>
                  </c:pt>
                  <c:pt idx="38">
                    <c:v>0.8246140433270972</c:v>
                  </c:pt>
                  <c:pt idx="39">
                    <c:v>4.0554789016087507E-2</c:v>
                  </c:pt>
                  <c:pt idx="40">
                    <c:v>0.20277394508043725</c:v>
                  </c:pt>
                  <c:pt idx="41">
                    <c:v>0.37851136415011782</c:v>
                  </c:pt>
                  <c:pt idx="42">
                    <c:v>0.39202962715550499</c:v>
                  </c:pt>
                  <c:pt idx="43">
                    <c:v>0.63535836125201028</c:v>
                  </c:pt>
                  <c:pt idx="44">
                    <c:v>4.0554789016106665E-2</c:v>
                  </c:pt>
                  <c:pt idx="45">
                    <c:v>0.75702272830029194</c:v>
                  </c:pt>
                  <c:pt idx="46">
                    <c:v>0.43258441617157106</c:v>
                  </c:pt>
                  <c:pt idx="47">
                    <c:v>0.6894314132734658</c:v>
                  </c:pt>
                  <c:pt idx="48">
                    <c:v>1.0273879884074955</c:v>
                  </c:pt>
                  <c:pt idx="49">
                    <c:v>0.78405925431097312</c:v>
                  </c:pt>
                  <c:pt idx="50">
                    <c:v>0.62184009824664332</c:v>
                  </c:pt>
                  <c:pt idx="51">
                    <c:v>0.37851136415015557</c:v>
                  </c:pt>
                  <c:pt idx="52">
                    <c:v>6.759131502680582E-2</c:v>
                  </c:pt>
                  <c:pt idx="53">
                    <c:v>0.32443831212868002</c:v>
                  </c:pt>
                  <c:pt idx="54">
                    <c:v>9.4627841037524751E-2</c:v>
                  </c:pt>
                  <c:pt idx="55">
                    <c:v>0.32443831212866087</c:v>
                  </c:pt>
                  <c:pt idx="56">
                    <c:v>0.22981047109113609</c:v>
                  </c:pt>
                  <c:pt idx="57">
                    <c:v>0.21629220808580582</c:v>
                  </c:pt>
                  <c:pt idx="58">
                    <c:v>0.20277394508043695</c:v>
                  </c:pt>
                  <c:pt idx="59">
                    <c:v>0.36499310114478639</c:v>
                  </c:pt>
                  <c:pt idx="60">
                    <c:v>9.4627841037543597E-2</c:v>
                  </c:pt>
                  <c:pt idx="61">
                    <c:v>0.79757751731634197</c:v>
                  </c:pt>
                  <c:pt idx="62">
                    <c:v>1.0679427774235641</c:v>
                  </c:pt>
                  <c:pt idx="63">
                    <c:v>1.3518263005349734E-2</c:v>
                  </c:pt>
                  <c:pt idx="64">
                    <c:v>0.3785113641501554</c:v>
                  </c:pt>
                  <c:pt idx="65">
                    <c:v>0.392029627155486</c:v>
                  </c:pt>
                  <c:pt idx="66">
                    <c:v>0.16221915606431112</c:v>
                  </c:pt>
                  <c:pt idx="67">
                    <c:v>0.36499310114477179</c:v>
                  </c:pt>
                  <c:pt idx="68">
                    <c:v>0.16221915606436857</c:v>
                  </c:pt>
                  <c:pt idx="69">
                    <c:v>5.4073052021417774E-2</c:v>
                  </c:pt>
                  <c:pt idx="70">
                    <c:v>0.62184009824664188</c:v>
                  </c:pt>
                  <c:pt idx="71">
                    <c:v>0.20277394508043695</c:v>
                  </c:pt>
                  <c:pt idx="72">
                    <c:v>0.48665746819304956</c:v>
                  </c:pt>
                  <c:pt idx="73">
                    <c:v>4.0554789016068044E-2</c:v>
                  </c:pt>
                  <c:pt idx="74">
                    <c:v>0.33795657513404886</c:v>
                  </c:pt>
                  <c:pt idx="75">
                    <c:v>0.33795657513402944</c:v>
                  </c:pt>
                  <c:pt idx="76">
                    <c:v>0.2703652601072048</c:v>
                  </c:pt>
                  <c:pt idx="77">
                    <c:v>0.21629220808578697</c:v>
                  </c:pt>
                  <c:pt idx="78">
                    <c:v>1.3518263005349734E-2</c:v>
                  </c:pt>
                  <c:pt idx="79">
                    <c:v>0.6353583612519893</c:v>
                  </c:pt>
                  <c:pt idx="80">
                    <c:v>0.58128530923053567</c:v>
                  </c:pt>
                  <c:pt idx="81">
                    <c:v>0.29740178611794221</c:v>
                  </c:pt>
                  <c:pt idx="82">
                    <c:v>0.5812853092305571</c:v>
                  </c:pt>
                  <c:pt idx="83">
                    <c:v>0.51369399420376682</c:v>
                  </c:pt>
                  <c:pt idx="84">
                    <c:v>0.2433287340965436</c:v>
                  </c:pt>
                  <c:pt idx="85">
                    <c:v>0.93276014736998947</c:v>
                  </c:pt>
                  <c:pt idx="86">
                    <c:v>0.52721225720915421</c:v>
                  </c:pt>
                  <c:pt idx="87">
                    <c:v>0.41906615316622503</c:v>
                  </c:pt>
                  <c:pt idx="88">
                    <c:v>0.20277394508043725</c:v>
                  </c:pt>
                  <c:pt idx="89">
                    <c:v>0.27036526010722362</c:v>
                  </c:pt>
                  <c:pt idx="90">
                    <c:v>0.70294967627879723</c:v>
                  </c:pt>
                  <c:pt idx="91">
                    <c:v>0.28388352311265191</c:v>
                  </c:pt>
                  <c:pt idx="92">
                    <c:v>0.28388352311261167</c:v>
                  </c:pt>
                  <c:pt idx="93">
                    <c:v>9.4627841037563068E-2</c:v>
                  </c:pt>
                  <c:pt idx="94">
                    <c:v>2.7036526010776087E-2</c:v>
                  </c:pt>
                  <c:pt idx="95">
                    <c:v>0.32443831212873747</c:v>
                  </c:pt>
                  <c:pt idx="96">
                    <c:v>0.12166436704822375</c:v>
                  </c:pt>
                  <c:pt idx="97">
                    <c:v>1.3518263005349734E-2</c:v>
                  </c:pt>
                  <c:pt idx="98">
                    <c:v>0.18925568207504906</c:v>
                  </c:pt>
                  <c:pt idx="99">
                    <c:v>0.77054099130562281</c:v>
                  </c:pt>
                  <c:pt idx="100">
                    <c:v>0.60832183524131078</c:v>
                  </c:pt>
                  <c:pt idx="101">
                    <c:v>0.16221915606434956</c:v>
                  </c:pt>
                  <c:pt idx="102">
                    <c:v>0.54073052021448575</c:v>
                  </c:pt>
                  <c:pt idx="103">
                    <c:v>1.0544245144181954</c:v>
                  </c:pt>
                  <c:pt idx="104">
                    <c:v>0.89220535835388415</c:v>
                  </c:pt>
                  <c:pt idx="105">
                    <c:v>1.108497566439671</c:v>
                  </c:pt>
                  <c:pt idx="106">
                    <c:v>0.97331493638609745</c:v>
                  </c:pt>
                  <c:pt idx="107">
                    <c:v>0.78405925431097201</c:v>
                  </c:pt>
                  <c:pt idx="108">
                    <c:v>0.66239488726274787</c:v>
                  </c:pt>
                </c:numCache>
              </c:numRef>
            </c:plus>
            <c:minus>
              <c:numRef>
                <c:f>'Figure 3'!$L$4:$L$112</c:f>
                <c:numCache>
                  <c:formatCode>General</c:formatCode>
                  <c:ptCount val="109"/>
                  <c:pt idx="0">
                    <c:v>5.5120000303635064E-2</c:v>
                  </c:pt>
                  <c:pt idx="1">
                    <c:v>0.28699367973814277</c:v>
                  </c:pt>
                  <c:pt idx="2">
                    <c:v>0.83813230633244151</c:v>
                  </c:pt>
                  <c:pt idx="3">
                    <c:v>0.68943141327346225</c:v>
                  </c:pt>
                  <c:pt idx="4">
                    <c:v>1.1355340924504012</c:v>
                  </c:pt>
                  <c:pt idx="5">
                    <c:v>0.25684699710188141</c:v>
                  </c:pt>
                  <c:pt idx="6">
                    <c:v>1.0003514623967855</c:v>
                  </c:pt>
                  <c:pt idx="7">
                    <c:v>0.83813230633244584</c:v>
                  </c:pt>
                  <c:pt idx="8">
                    <c:v>1.0409062514128773</c:v>
                  </c:pt>
                  <c:pt idx="9">
                    <c:v>1.2436801964933037</c:v>
                  </c:pt>
                  <c:pt idx="10">
                    <c:v>1.1084975664396832</c:v>
                  </c:pt>
                  <c:pt idx="11">
                    <c:v>0.18925568207507276</c:v>
                  </c:pt>
                  <c:pt idx="12">
                    <c:v>0.43258441617158777</c:v>
                  </c:pt>
                  <c:pt idx="13">
                    <c:v>0.2838835231126019</c:v>
                  </c:pt>
                  <c:pt idx="14">
                    <c:v>0.13518263005361195</c:v>
                  </c:pt>
                  <c:pt idx="15">
                    <c:v>0.22981047109114613</c:v>
                  </c:pt>
                  <c:pt idx="16">
                    <c:v>4.0554789016077779E-2</c:v>
                  </c:pt>
                  <c:pt idx="17">
                    <c:v>0.50017573119839809</c:v>
                  </c:pt>
                  <c:pt idx="18">
                    <c:v>0.70294967627881744</c:v>
                  </c:pt>
                  <c:pt idx="19">
                    <c:v>0.90572362135924334</c:v>
                  </c:pt>
                  <c:pt idx="20">
                    <c:v>0.7435044652949041</c:v>
                  </c:pt>
                  <c:pt idx="21">
                    <c:v>2.703652601071831E-2</c:v>
                  </c:pt>
                  <c:pt idx="22">
                    <c:v>0.70294967627881744</c:v>
                  </c:pt>
                  <c:pt idx="23">
                    <c:v>8.110957803217439E-2</c:v>
                  </c:pt>
                  <c:pt idx="24">
                    <c:v>0.28388352311260223</c:v>
                  </c:pt>
                  <c:pt idx="25">
                    <c:v>0.21629220808579641</c:v>
                  </c:pt>
                  <c:pt idx="26">
                    <c:v>0.6623948872627381</c:v>
                  </c:pt>
                  <c:pt idx="27">
                    <c:v>0.55424878321984483</c:v>
                  </c:pt>
                  <c:pt idx="28">
                    <c:v>0.12166436704826222</c:v>
                  </c:pt>
                  <c:pt idx="29">
                    <c:v>0.67591315026809795</c:v>
                  </c:pt>
                  <c:pt idx="30">
                    <c:v>0.47313920518767039</c:v>
                  </c:pt>
                  <c:pt idx="31">
                    <c:v>0.32443831212869151</c:v>
                  </c:pt>
                  <c:pt idx="32">
                    <c:v>0.31092004912332993</c:v>
                  </c:pt>
                  <c:pt idx="33">
                    <c:v>0.13518263005362138</c:v>
                  </c:pt>
                  <c:pt idx="34">
                    <c:v>4.0554789016087507E-2</c:v>
                  </c:pt>
                  <c:pt idx="35">
                    <c:v>0.32443831212867968</c:v>
                  </c:pt>
                  <c:pt idx="36">
                    <c:v>0.22981047109115557</c:v>
                  </c:pt>
                  <c:pt idx="37">
                    <c:v>0.37851136415012665</c:v>
                  </c:pt>
                  <c:pt idx="38">
                    <c:v>0.8246140433270972</c:v>
                  </c:pt>
                  <c:pt idx="39">
                    <c:v>4.0554789016087507E-2</c:v>
                  </c:pt>
                  <c:pt idx="40">
                    <c:v>0.20277394508043725</c:v>
                  </c:pt>
                  <c:pt idx="41">
                    <c:v>0.37851136415011782</c:v>
                  </c:pt>
                  <c:pt idx="42">
                    <c:v>0.39202962715550499</c:v>
                  </c:pt>
                  <c:pt idx="43">
                    <c:v>0.63535836125201028</c:v>
                  </c:pt>
                  <c:pt idx="44">
                    <c:v>4.0554789016106665E-2</c:v>
                  </c:pt>
                  <c:pt idx="45">
                    <c:v>0.75702272830029194</c:v>
                  </c:pt>
                  <c:pt idx="46">
                    <c:v>0.43258441617157106</c:v>
                  </c:pt>
                  <c:pt idx="47">
                    <c:v>0.6894314132734658</c:v>
                  </c:pt>
                  <c:pt idx="48">
                    <c:v>1.0273879884074955</c:v>
                  </c:pt>
                  <c:pt idx="49">
                    <c:v>0.78405925431097312</c:v>
                  </c:pt>
                  <c:pt idx="50">
                    <c:v>0.62184009824664332</c:v>
                  </c:pt>
                  <c:pt idx="51">
                    <c:v>0.37851136415015557</c:v>
                  </c:pt>
                  <c:pt idx="52">
                    <c:v>6.759131502680582E-2</c:v>
                  </c:pt>
                  <c:pt idx="53">
                    <c:v>0.32443831212868002</c:v>
                  </c:pt>
                  <c:pt idx="54">
                    <c:v>9.4627841037524751E-2</c:v>
                  </c:pt>
                  <c:pt idx="55">
                    <c:v>0.32443831212866087</c:v>
                  </c:pt>
                  <c:pt idx="56">
                    <c:v>0.22981047109113609</c:v>
                  </c:pt>
                  <c:pt idx="57">
                    <c:v>0.21629220808580582</c:v>
                  </c:pt>
                  <c:pt idx="58">
                    <c:v>0.20277394508043695</c:v>
                  </c:pt>
                  <c:pt idx="59">
                    <c:v>0.36499310114478639</c:v>
                  </c:pt>
                  <c:pt idx="60">
                    <c:v>9.4627841037543597E-2</c:v>
                  </c:pt>
                  <c:pt idx="61">
                    <c:v>0.79757751731634197</c:v>
                  </c:pt>
                  <c:pt idx="62">
                    <c:v>1.0679427774235641</c:v>
                  </c:pt>
                  <c:pt idx="63">
                    <c:v>1.3518263005349734E-2</c:v>
                  </c:pt>
                  <c:pt idx="64">
                    <c:v>0.3785113641501554</c:v>
                  </c:pt>
                  <c:pt idx="65">
                    <c:v>0.392029627155486</c:v>
                  </c:pt>
                  <c:pt idx="66">
                    <c:v>0.16221915606431112</c:v>
                  </c:pt>
                  <c:pt idx="67">
                    <c:v>0.36499310114477179</c:v>
                  </c:pt>
                  <c:pt idx="68">
                    <c:v>0.16221915606436857</c:v>
                  </c:pt>
                  <c:pt idx="69">
                    <c:v>5.4073052021417774E-2</c:v>
                  </c:pt>
                  <c:pt idx="70">
                    <c:v>0.62184009824664188</c:v>
                  </c:pt>
                  <c:pt idx="71">
                    <c:v>0.20277394508043695</c:v>
                  </c:pt>
                  <c:pt idx="72">
                    <c:v>0.48665746819304956</c:v>
                  </c:pt>
                  <c:pt idx="73">
                    <c:v>4.0554789016068044E-2</c:v>
                  </c:pt>
                  <c:pt idx="74">
                    <c:v>0.33795657513404886</c:v>
                  </c:pt>
                  <c:pt idx="75">
                    <c:v>0.33795657513402944</c:v>
                  </c:pt>
                  <c:pt idx="76">
                    <c:v>0.2703652601072048</c:v>
                  </c:pt>
                  <c:pt idx="77">
                    <c:v>0.21629220808578697</c:v>
                  </c:pt>
                  <c:pt idx="78">
                    <c:v>1.3518263005349734E-2</c:v>
                  </c:pt>
                  <c:pt idx="79">
                    <c:v>0.6353583612519893</c:v>
                  </c:pt>
                  <c:pt idx="80">
                    <c:v>0.58128530923053567</c:v>
                  </c:pt>
                  <c:pt idx="81">
                    <c:v>0.29740178611794221</c:v>
                  </c:pt>
                  <c:pt idx="82">
                    <c:v>0.5812853092305571</c:v>
                  </c:pt>
                  <c:pt idx="83">
                    <c:v>0.51369399420376682</c:v>
                  </c:pt>
                  <c:pt idx="84">
                    <c:v>0.2433287340965436</c:v>
                  </c:pt>
                  <c:pt idx="85">
                    <c:v>0.93276014736998947</c:v>
                  </c:pt>
                  <c:pt idx="86">
                    <c:v>0.52721225720915421</c:v>
                  </c:pt>
                  <c:pt idx="87">
                    <c:v>0.41906615316622503</c:v>
                  </c:pt>
                  <c:pt idx="88">
                    <c:v>0.20277394508043725</c:v>
                  </c:pt>
                  <c:pt idx="89">
                    <c:v>0.27036526010722362</c:v>
                  </c:pt>
                  <c:pt idx="90">
                    <c:v>0.70294967627879723</c:v>
                  </c:pt>
                  <c:pt idx="91">
                    <c:v>0.28388352311265191</c:v>
                  </c:pt>
                  <c:pt idx="92">
                    <c:v>0.28388352311261167</c:v>
                  </c:pt>
                  <c:pt idx="93">
                    <c:v>9.4627841037563068E-2</c:v>
                  </c:pt>
                  <c:pt idx="94">
                    <c:v>2.7036526010776087E-2</c:v>
                  </c:pt>
                  <c:pt idx="95">
                    <c:v>0.32443831212873747</c:v>
                  </c:pt>
                  <c:pt idx="96">
                    <c:v>0.12166436704822375</c:v>
                  </c:pt>
                  <c:pt idx="97">
                    <c:v>1.3518263005349734E-2</c:v>
                  </c:pt>
                  <c:pt idx="98">
                    <c:v>0.18925568207504906</c:v>
                  </c:pt>
                  <c:pt idx="99">
                    <c:v>0.77054099130562281</c:v>
                  </c:pt>
                  <c:pt idx="100">
                    <c:v>0.60832183524131078</c:v>
                  </c:pt>
                  <c:pt idx="101">
                    <c:v>0.16221915606434956</c:v>
                  </c:pt>
                  <c:pt idx="102">
                    <c:v>0.54073052021448575</c:v>
                  </c:pt>
                  <c:pt idx="103">
                    <c:v>1.0544245144181954</c:v>
                  </c:pt>
                  <c:pt idx="104">
                    <c:v>0.89220535835388415</c:v>
                  </c:pt>
                  <c:pt idx="105">
                    <c:v>1.108497566439671</c:v>
                  </c:pt>
                  <c:pt idx="106">
                    <c:v>0.97331493638609745</c:v>
                  </c:pt>
                  <c:pt idx="107">
                    <c:v>0.78405925431097201</c:v>
                  </c:pt>
                  <c:pt idx="108">
                    <c:v>0.66239488726274787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plus>
            <c:minus>
              <c:numRef>
                <c:f>'Figure 3'!$J$4:$J$112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3'!$H$4:$H$112</c:f>
              <c:numCache>
                <c:formatCode>General</c:formatCode>
                <c:ptCount val="109"/>
                <c:pt idx="0">
                  <c:v>0.88997263243018288</c:v>
                </c:pt>
                <c:pt idx="1">
                  <c:v>0.89413058504813203</c:v>
                </c:pt>
                <c:pt idx="2">
                  <c:v>0.8971069608771125</c:v>
                </c:pt>
                <c:pt idx="3">
                  <c:v>0.90008585012470976</c:v>
                </c:pt>
                <c:pt idx="4">
                  <c:v>0.90274075411298615</c:v>
                </c:pt>
                <c:pt idx="5">
                  <c:v>0.90502442584035003</c:v>
                </c:pt>
                <c:pt idx="6">
                  <c:v>0.90689977405491451</c:v>
                </c:pt>
                <c:pt idx="7">
                  <c:v>0.90890125801948829</c:v>
                </c:pt>
                <c:pt idx="8">
                  <c:v>0.91101907621377842</c:v>
                </c:pt>
                <c:pt idx="9">
                  <c:v>0.91316492662780746</c:v>
                </c:pt>
                <c:pt idx="10">
                  <c:v>0.91489319633173971</c:v>
                </c:pt>
                <c:pt idx="11">
                  <c:v>0.91656762359797006</c:v>
                </c:pt>
                <c:pt idx="12">
                  <c:v>0.91819904800482366</c:v>
                </c:pt>
                <c:pt idx="13">
                  <c:v>0.9199123249000597</c:v>
                </c:pt>
                <c:pt idx="14">
                  <c:v>0.92137204487258173</c:v>
                </c:pt>
                <c:pt idx="15">
                  <c:v>0.92253520650129017</c:v>
                </c:pt>
                <c:pt idx="16">
                  <c:v>0.9241493612853191</c:v>
                </c:pt>
                <c:pt idx="17">
                  <c:v>0.92557324517702388</c:v>
                </c:pt>
                <c:pt idx="18">
                  <c:v>0.92730471436450679</c:v>
                </c:pt>
                <c:pt idx="19">
                  <c:v>0.92880128937509654</c:v>
                </c:pt>
                <c:pt idx="20">
                  <c:v>0.93031555535884514</c:v>
                </c:pt>
                <c:pt idx="21">
                  <c:v>0.93177574848417444</c:v>
                </c:pt>
                <c:pt idx="22">
                  <c:v>0.93301399638593197</c:v>
                </c:pt>
                <c:pt idx="23">
                  <c:v>0.93448448728231648</c:v>
                </c:pt>
                <c:pt idx="24">
                  <c:v>0.93586986142778761</c:v>
                </c:pt>
                <c:pt idx="25">
                  <c:v>0.93750541465900383</c:v>
                </c:pt>
                <c:pt idx="26">
                  <c:v>0.93889879981109703</c:v>
                </c:pt>
                <c:pt idx="27">
                  <c:v>0.94065612278766964</c:v>
                </c:pt>
                <c:pt idx="28">
                  <c:v>0.94211390765334713</c:v>
                </c:pt>
                <c:pt idx="29">
                  <c:v>0.94346005187590054</c:v>
                </c:pt>
                <c:pt idx="30">
                  <c:v>0.94515821852064619</c:v>
                </c:pt>
                <c:pt idx="31">
                  <c:v>0.9463201643189012</c:v>
                </c:pt>
                <c:pt idx="32">
                  <c:v>0.94770290787291245</c:v>
                </c:pt>
                <c:pt idx="33">
                  <c:v>0.94925957377768544</c:v>
                </c:pt>
                <c:pt idx="34">
                  <c:v>0.95030724312865766</c:v>
                </c:pt>
                <c:pt idx="35">
                  <c:v>0.95186267398578772</c:v>
                </c:pt>
                <c:pt idx="36">
                  <c:v>0.95348945408454289</c:v>
                </c:pt>
                <c:pt idx="37">
                  <c:v>0.95492172645899998</c:v>
                </c:pt>
                <c:pt idx="38">
                  <c:v>0.9563254663682097</c:v>
                </c:pt>
                <c:pt idx="39">
                  <c:v>0.95778771660158779</c:v>
                </c:pt>
                <c:pt idx="40">
                  <c:v>0.95925949278426836</c:v>
                </c:pt>
                <c:pt idx="41">
                  <c:v>0.96050056122682681</c:v>
                </c:pt>
                <c:pt idx="42">
                  <c:v>0.96220362457430086</c:v>
                </c:pt>
                <c:pt idx="43">
                  <c:v>0.96356963671784412</c:v>
                </c:pt>
                <c:pt idx="44">
                  <c:v>0.9649793505760671</c:v>
                </c:pt>
                <c:pt idx="45">
                  <c:v>0.96656594924976436</c:v>
                </c:pt>
                <c:pt idx="46">
                  <c:v>0.96806391487089805</c:v>
                </c:pt>
                <c:pt idx="47">
                  <c:v>0.96938131754309342</c:v>
                </c:pt>
                <c:pt idx="48">
                  <c:v>0.97076767933353181</c:v>
                </c:pt>
                <c:pt idx="49">
                  <c:v>0.97224309660836328</c:v>
                </c:pt>
                <c:pt idx="50">
                  <c:v>0.97370868747913819</c:v>
                </c:pt>
                <c:pt idx="51">
                  <c:v>0.97521452850589463</c:v>
                </c:pt>
                <c:pt idx="52">
                  <c:v>0.97665532962949952</c:v>
                </c:pt>
                <c:pt idx="53">
                  <c:v>0.9782602524592412</c:v>
                </c:pt>
                <c:pt idx="54">
                  <c:v>0.97959240829386163</c:v>
                </c:pt>
                <c:pt idx="55">
                  <c:v>0.98106552570957828</c:v>
                </c:pt>
                <c:pt idx="56">
                  <c:v>0.98248908700659965</c:v>
                </c:pt>
                <c:pt idx="57">
                  <c:v>0.9839298412956875</c:v>
                </c:pt>
                <c:pt idx="58">
                  <c:v>0.98534102096175769</c:v>
                </c:pt>
                <c:pt idx="59">
                  <c:v>0.98675423239486859</c:v>
                </c:pt>
                <c:pt idx="60">
                  <c:v>0.98819613166803011</c:v>
                </c:pt>
                <c:pt idx="61">
                  <c:v>0.98954856926843204</c:v>
                </c:pt>
                <c:pt idx="62">
                  <c:v>0.99118487302627289</c:v>
                </c:pt>
                <c:pt idx="63">
                  <c:v>0.99242396437992642</c:v>
                </c:pt>
                <c:pt idx="64">
                  <c:v>0.99364454818875902</c:v>
                </c:pt>
                <c:pt idx="65">
                  <c:v>0.99518129618465578</c:v>
                </c:pt>
                <c:pt idx="66">
                  <c:v>0.99661112020055964</c:v>
                </c:pt>
                <c:pt idx="67">
                  <c:v>0.99790175144443583</c:v>
                </c:pt>
                <c:pt idx="68">
                  <c:v>0.99932855651588692</c:v>
                </c:pt>
                <c:pt idx="69">
                  <c:v>1.0009085103144051</c:v>
                </c:pt>
                <c:pt idx="70">
                  <c:v>1.0026929845158159</c:v>
                </c:pt>
                <c:pt idx="71">
                  <c:v>1.0042785765760112</c:v>
                </c:pt>
                <c:pt idx="72">
                  <c:v>1.0057500207906589</c:v>
                </c:pt>
                <c:pt idx="73">
                  <c:v>1.0072250643047722</c:v>
                </c:pt>
                <c:pt idx="74">
                  <c:v>1.0090793992321876</c:v>
                </c:pt>
                <c:pt idx="75">
                  <c:v>1.0107126659235317</c:v>
                </c:pt>
                <c:pt idx="76">
                  <c:v>1.0123154899876818</c:v>
                </c:pt>
                <c:pt idx="77">
                  <c:v>1.0137018443453272</c:v>
                </c:pt>
                <c:pt idx="78">
                  <c:v>1.0150966283851208</c:v>
                </c:pt>
                <c:pt idx="79">
                  <c:v>1.0166788407362781</c:v>
                </c:pt>
                <c:pt idx="80">
                  <c:v>1.0180012388470365</c:v>
                </c:pt>
                <c:pt idx="81">
                  <c:v>1.0196711176516187</c:v>
                </c:pt>
                <c:pt idx="82">
                  <c:v>1.0209182625945563</c:v>
                </c:pt>
                <c:pt idx="83">
                  <c:v>1.0222335687073474</c:v>
                </c:pt>
                <c:pt idx="84">
                  <c:v>1.0234635787530133</c:v>
                </c:pt>
                <c:pt idx="85">
                  <c:v>1.0247485657152855</c:v>
                </c:pt>
                <c:pt idx="86">
                  <c:v>1.0264692234412263</c:v>
                </c:pt>
                <c:pt idx="87">
                  <c:v>1.027727082002559</c:v>
                </c:pt>
                <c:pt idx="88">
                  <c:v>1.0291410687119593</c:v>
                </c:pt>
                <c:pt idx="89">
                  <c:v>1.0304330514588769</c:v>
                </c:pt>
                <c:pt idx="90">
                  <c:v>1.0318525935002159</c:v>
                </c:pt>
                <c:pt idx="91">
                  <c:v>1.0329470151781379</c:v>
                </c:pt>
                <c:pt idx="92">
                  <c:v>1.0344455913742561</c:v>
                </c:pt>
                <c:pt idx="93">
                  <c:v>1.0356620726888948</c:v>
                </c:pt>
                <c:pt idx="94">
                  <c:v>1.0369913760414504</c:v>
                </c:pt>
                <c:pt idx="95">
                  <c:v>1.0384557383974387</c:v>
                </c:pt>
                <c:pt idx="96">
                  <c:v>1.0395632793417935</c:v>
                </c:pt>
                <c:pt idx="97">
                  <c:v>1.0410120486189298</c:v>
                </c:pt>
                <c:pt idx="98">
                  <c:v>1.042207680458207</c:v>
                </c:pt>
                <c:pt idx="99">
                  <c:v>1.0435183855573129</c:v>
                </c:pt>
                <c:pt idx="100">
                  <c:v>1.044742460380216</c:v>
                </c:pt>
                <c:pt idx="101">
                  <c:v>1.0458094048834548</c:v>
                </c:pt>
                <c:pt idx="102">
                  <c:v>1.0469637597714514</c:v>
                </c:pt>
                <c:pt idx="103">
                  <c:v>1.0480579949394349</c:v>
                </c:pt>
                <c:pt idx="104">
                  <c:v>1.0489093708685617</c:v>
                </c:pt>
                <c:pt idx="105">
                  <c:v>1.0496204516853593</c:v>
                </c:pt>
                <c:pt idx="106">
                  <c:v>1.0504446088022461</c:v>
                </c:pt>
                <c:pt idx="107">
                  <c:v>1.0511478192191115</c:v>
                </c:pt>
                <c:pt idx="108">
                  <c:v>1.0518588939579669</c:v>
                </c:pt>
              </c:numCache>
            </c:numRef>
          </c:xVal>
          <c:yVal>
            <c:numRef>
              <c:f>'Figure 3'!$I$4:$I$112</c:f>
              <c:numCache>
                <c:formatCode>General</c:formatCode>
                <c:ptCount val="109"/>
                <c:pt idx="0">
                  <c:v>5.9257500691620146</c:v>
                </c:pt>
                <c:pt idx="1">
                  <c:v>5.0544353154245512</c:v>
                </c:pt>
                <c:pt idx="2">
                  <c:v>5.3911944686984361</c:v>
                </c:pt>
                <c:pt idx="3">
                  <c:v>5.4389887459032122</c:v>
                </c:pt>
                <c:pt idx="4">
                  <c:v>4.7794277204773365</c:v>
                </c:pt>
                <c:pt idx="5">
                  <c:v>4.024278140641921</c:v>
                </c:pt>
                <c:pt idx="6">
                  <c:v>3.8044244654999599</c:v>
                </c:pt>
                <c:pt idx="7">
                  <c:v>4.0529547069647816</c:v>
                </c:pt>
                <c:pt idx="8">
                  <c:v>4.2919260929886516</c:v>
                </c:pt>
                <c:pt idx="9">
                  <c:v>4.3588380810753344</c:v>
                </c:pt>
                <c:pt idx="10">
                  <c:v>3.479423380507499</c:v>
                </c:pt>
                <c:pt idx="11">
                  <c:v>3.3838348260979578</c:v>
                </c:pt>
                <c:pt idx="12">
                  <c:v>3.2882462716884033</c:v>
                </c:pt>
                <c:pt idx="13">
                  <c:v>3.4507468141846447</c:v>
                </c:pt>
                <c:pt idx="14">
                  <c:v>2.9441274758140388</c:v>
                </c:pt>
                <c:pt idx="15">
                  <c:v>2.3419195830338917</c:v>
                </c:pt>
                <c:pt idx="16">
                  <c:v>3.2404519944836427</c:v>
                </c:pt>
                <c:pt idx="17">
                  <c:v>2.8580977768454434</c:v>
                </c:pt>
                <c:pt idx="18">
                  <c:v>3.4794233805075026</c:v>
                </c:pt>
                <c:pt idx="19">
                  <c:v>3.0110394639007216</c:v>
                </c:pt>
                <c:pt idx="20">
                  <c:v>3.0492748856645395</c:v>
                </c:pt>
                <c:pt idx="21">
                  <c:v>2.9250097649321329</c:v>
                </c:pt>
                <c:pt idx="22">
                  <c:v>2.4661847037663049</c:v>
                </c:pt>
                <c:pt idx="23">
                  <c:v>2.9441274758140388</c:v>
                </c:pt>
                <c:pt idx="24">
                  <c:v>2.7625092224359089</c:v>
                </c:pt>
                <c:pt idx="25">
                  <c:v>3.250010849924589</c:v>
                </c:pt>
                <c:pt idx="26">
                  <c:v>2.7625092224358951</c:v>
                </c:pt>
                <c:pt idx="27">
                  <c:v>3.4698645250665501</c:v>
                </c:pt>
                <c:pt idx="28">
                  <c:v>2.8772154877273626</c:v>
                </c:pt>
                <c:pt idx="29">
                  <c:v>2.6382441017034819</c:v>
                </c:pt>
                <c:pt idx="30">
                  <c:v>3.3169228380112785</c:v>
                </c:pt>
                <c:pt idx="31">
                  <c:v>2.2558898840652963</c:v>
                </c:pt>
                <c:pt idx="32">
                  <c:v>2.724273800672091</c:v>
                </c:pt>
                <c:pt idx="33">
                  <c:v>3.0205983193416817</c:v>
                </c:pt>
                <c:pt idx="34">
                  <c:v>2.0360362089233419</c:v>
                </c:pt>
                <c:pt idx="35">
                  <c:v>3.0014806084597687</c:v>
                </c:pt>
                <c:pt idx="36">
                  <c:v>3.1257457291921753</c:v>
                </c:pt>
                <c:pt idx="37">
                  <c:v>2.7147149452311385</c:v>
                </c:pt>
                <c:pt idx="38">
                  <c:v>2.6669206680263473</c:v>
                </c:pt>
                <c:pt idx="39">
                  <c:v>2.7816269333178072</c:v>
                </c:pt>
                <c:pt idx="40">
                  <c:v>2.7816269333178076</c:v>
                </c:pt>
                <c:pt idx="41">
                  <c:v>2.3323607275929525</c:v>
                </c:pt>
                <c:pt idx="42">
                  <c:v>3.2022165727198248</c:v>
                </c:pt>
                <c:pt idx="43">
                  <c:v>2.5522144027348865</c:v>
                </c:pt>
                <c:pt idx="44">
                  <c:v>2.6286852462625223</c:v>
                </c:pt>
                <c:pt idx="45">
                  <c:v>2.9441274758140659</c:v>
                </c:pt>
                <c:pt idx="46">
                  <c:v>2.7720680778768347</c:v>
                </c:pt>
                <c:pt idx="47">
                  <c:v>2.4183904265615479</c:v>
                </c:pt>
                <c:pt idx="48">
                  <c:v>2.5617732581758599</c:v>
                </c:pt>
                <c:pt idx="49">
                  <c:v>2.7147149452311039</c:v>
                </c:pt>
                <c:pt idx="50">
                  <c:v>2.6764795234673064</c:v>
                </c:pt>
                <c:pt idx="51">
                  <c:v>2.752950366994956</c:v>
                </c:pt>
                <c:pt idx="52">
                  <c:v>2.6286852462625498</c:v>
                </c:pt>
                <c:pt idx="53">
                  <c:v>2.9250097649321196</c:v>
                </c:pt>
                <c:pt idx="54">
                  <c:v>2.4375081374434533</c:v>
                </c:pt>
                <c:pt idx="55">
                  <c:v>2.6764795234672931</c:v>
                </c:pt>
                <c:pt idx="56">
                  <c:v>2.5904498244987249</c:v>
                </c:pt>
                <c:pt idx="57">
                  <c:v>2.6191263908215765</c:v>
                </c:pt>
                <c:pt idx="58">
                  <c:v>2.5522144027348865</c:v>
                </c:pt>
                <c:pt idx="59">
                  <c:v>2.5330966918529945</c:v>
                </c:pt>
                <c:pt idx="60">
                  <c:v>2.5904498244987115</c:v>
                </c:pt>
                <c:pt idx="61">
                  <c:v>2.4183904265615479</c:v>
                </c:pt>
                <c:pt idx="62">
                  <c:v>2.934568620373093</c:v>
                </c:pt>
                <c:pt idx="63">
                  <c:v>2.2080956068605326</c:v>
                </c:pt>
                <c:pt idx="64">
                  <c:v>2.1603013296557618</c:v>
                </c:pt>
                <c:pt idx="65">
                  <c:v>2.7242738006720773</c:v>
                </c:pt>
                <c:pt idx="66">
                  <c:v>2.5044201255301024</c:v>
                </c:pt>
                <c:pt idx="67">
                  <c:v>2.2463310286243572</c:v>
                </c:pt>
                <c:pt idx="68">
                  <c:v>2.4853024146482241</c:v>
                </c:pt>
                <c:pt idx="69">
                  <c:v>2.7338326561130368</c:v>
                </c:pt>
                <c:pt idx="70">
                  <c:v>3.0588337411054991</c:v>
                </c:pt>
                <c:pt idx="71">
                  <c:v>2.6669206680263473</c:v>
                </c:pt>
                <c:pt idx="72">
                  <c:v>2.4470669928843991</c:v>
                </c:pt>
                <c:pt idx="73">
                  <c:v>2.4566258483253591</c:v>
                </c:pt>
                <c:pt idx="74">
                  <c:v>3.1066280183102699</c:v>
                </c:pt>
                <c:pt idx="75">
                  <c:v>2.724273800672091</c:v>
                </c:pt>
                <c:pt idx="76">
                  <c:v>2.6573618125853873</c:v>
                </c:pt>
                <c:pt idx="77">
                  <c:v>2.3132430167110201</c:v>
                </c:pt>
                <c:pt idx="78">
                  <c:v>2.3228018721519925</c:v>
                </c:pt>
                <c:pt idx="79">
                  <c:v>2.6286852462625498</c:v>
                </c:pt>
                <c:pt idx="80">
                  <c:v>2.188977895978613</c:v>
                </c:pt>
                <c:pt idx="81">
                  <c:v>2.7720680778768481</c:v>
                </c:pt>
                <c:pt idx="82">
                  <c:v>2.0551539198052473</c:v>
                </c:pt>
                <c:pt idx="83">
                  <c:v>2.179419040537681</c:v>
                </c:pt>
                <c:pt idx="84">
                  <c:v>2.0455950643643011</c:v>
                </c:pt>
                <c:pt idx="85">
                  <c:v>2.1316247633328969</c:v>
                </c:pt>
                <c:pt idx="86">
                  <c:v>2.8580977768454434</c:v>
                </c:pt>
                <c:pt idx="87">
                  <c:v>2.0933893415690719</c:v>
                </c:pt>
                <c:pt idx="88">
                  <c:v>2.3419195830339121</c:v>
                </c:pt>
                <c:pt idx="89">
                  <c:v>2.1220659078919102</c:v>
                </c:pt>
                <c:pt idx="90">
                  <c:v>2.3132430167110467</c:v>
                </c:pt>
                <c:pt idx="91">
                  <c:v>1.7875059674585287</c:v>
                </c:pt>
                <c:pt idx="92">
                  <c:v>2.4375081374434262</c:v>
                </c:pt>
                <c:pt idx="93">
                  <c:v>1.9786830762776388</c:v>
                </c:pt>
                <c:pt idx="94">
                  <c:v>2.1603013296557481</c:v>
                </c:pt>
                <c:pt idx="95">
                  <c:v>2.37059614935675</c:v>
                </c:pt>
                <c:pt idx="96">
                  <c:v>1.7875059674585287</c:v>
                </c:pt>
                <c:pt idx="97">
                  <c:v>2.3228018721519925</c:v>
                </c:pt>
                <c:pt idx="98">
                  <c:v>1.9117710881909353</c:v>
                </c:pt>
                <c:pt idx="99">
                  <c:v>2.0933893415690719</c:v>
                </c:pt>
                <c:pt idx="100">
                  <c:v>1.9786830762776386</c:v>
                </c:pt>
                <c:pt idx="101">
                  <c:v>1.7397116902537446</c:v>
                </c:pt>
                <c:pt idx="102">
                  <c:v>1.835300244663286</c:v>
                </c:pt>
                <c:pt idx="103">
                  <c:v>1.7397116902537446</c:v>
                </c:pt>
                <c:pt idx="104">
                  <c:v>1.5294168705527427</c:v>
                </c:pt>
                <c:pt idx="105">
                  <c:v>1.1279449420326584</c:v>
                </c:pt>
                <c:pt idx="106">
                  <c:v>1.3000043399698491</c:v>
                </c:pt>
                <c:pt idx="107">
                  <c:v>1.4529460270250933</c:v>
                </c:pt>
                <c:pt idx="108">
                  <c:v>1.1948569301193346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9F-42C1-8013-EFABC83BCC9F}"/>
            </c:ext>
          </c:extLst>
        </c:ser>
        <c:ser>
          <c:idx val="1"/>
          <c:order val="1"/>
          <c:tx>
            <c:v>700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3'!$X$4:$X$107</c:f>
                <c:numCache>
                  <c:formatCode>General</c:formatCode>
                  <c:ptCount val="104"/>
                  <c:pt idx="0">
                    <c:v>0.24643889072203987</c:v>
                  </c:pt>
                  <c:pt idx="1">
                    <c:v>0.21524525980360706</c:v>
                  </c:pt>
                  <c:pt idx="2">
                    <c:v>0.59480357223592784</c:v>
                  </c:pt>
                  <c:pt idx="3">
                    <c:v>0.66239488726273543</c:v>
                  </c:pt>
                  <c:pt idx="4">
                    <c:v>0.89220535835388504</c:v>
                  </c:pt>
                  <c:pt idx="5">
                    <c:v>0.13518263005361666</c:v>
                  </c:pt>
                  <c:pt idx="6">
                    <c:v>0.48665746819303313</c:v>
                  </c:pt>
                  <c:pt idx="7">
                    <c:v>0.43258441617158339</c:v>
                  </c:pt>
                  <c:pt idx="8">
                    <c:v>0.40554789016085468</c:v>
                  </c:pt>
                  <c:pt idx="9">
                    <c:v>0.20277394508042751</c:v>
                  </c:pt>
                  <c:pt idx="10">
                    <c:v>0.47313920518767416</c:v>
                  </c:pt>
                  <c:pt idx="11">
                    <c:v>0.59480357223592772</c:v>
                  </c:pt>
                  <c:pt idx="12">
                    <c:v>0.20277394508042784</c:v>
                  </c:pt>
                  <c:pt idx="13">
                    <c:v>0.43258441617158777</c:v>
                  </c:pt>
                  <c:pt idx="14">
                    <c:v>0.25684699710187453</c:v>
                  </c:pt>
                  <c:pt idx="15">
                    <c:v>1.6357098236487932</c:v>
                  </c:pt>
                  <c:pt idx="16">
                    <c:v>1.5005271935951765</c:v>
                  </c:pt>
                  <c:pt idx="17">
                    <c:v>0.25684699710187453</c:v>
                  </c:pt>
                  <c:pt idx="18">
                    <c:v>4.0554789016077779E-2</c:v>
                  </c:pt>
                  <c:pt idx="19">
                    <c:v>0.1216643670482528</c:v>
                  </c:pt>
                  <c:pt idx="20">
                    <c:v>0.78405925431100143</c:v>
                  </c:pt>
                  <c:pt idx="21">
                    <c:v>6.759131502680582E-2</c:v>
                  </c:pt>
                  <c:pt idx="22">
                    <c:v>0.39202962715549733</c:v>
                  </c:pt>
                  <c:pt idx="23">
                    <c:v>0.62184009824665043</c:v>
                  </c:pt>
                  <c:pt idx="24">
                    <c:v>0.21629220808579611</c:v>
                  </c:pt>
                  <c:pt idx="25">
                    <c:v>0.20277394508043695</c:v>
                  </c:pt>
                  <c:pt idx="26">
                    <c:v>0.21629220808578697</c:v>
                  </c:pt>
                  <c:pt idx="27">
                    <c:v>0.45962094218231786</c:v>
                  </c:pt>
                  <c:pt idx="28">
                    <c:v>8.1109578032175028E-2</c:v>
                  </c:pt>
                  <c:pt idx="29">
                    <c:v>0.59480357223593372</c:v>
                  </c:pt>
                  <c:pt idx="30">
                    <c:v>0.54073052021448653</c:v>
                  </c:pt>
                  <c:pt idx="31">
                    <c:v>0.93276014736997082</c:v>
                  </c:pt>
                  <c:pt idx="32">
                    <c:v>0.68943141327345936</c:v>
                  </c:pt>
                  <c:pt idx="33">
                    <c:v>1.351826300536889E-2</c:v>
                  </c:pt>
                  <c:pt idx="34">
                    <c:v>5.4073052021456243E-2</c:v>
                  </c:pt>
                  <c:pt idx="35">
                    <c:v>0.37851136415012665</c:v>
                  </c:pt>
                  <c:pt idx="36">
                    <c:v>0.32443831212871066</c:v>
                  </c:pt>
                  <c:pt idx="37">
                    <c:v>0.58128530923053423</c:v>
                  </c:pt>
                  <c:pt idx="38">
                    <c:v>0.47313920518764035</c:v>
                  </c:pt>
                  <c:pt idx="39">
                    <c:v>8.1109578032175028E-2</c:v>
                  </c:pt>
                  <c:pt idx="40">
                    <c:v>0.28388352311261128</c:v>
                  </c:pt>
                  <c:pt idx="41">
                    <c:v>0.91924188436462029</c:v>
                  </c:pt>
                  <c:pt idx="42">
                    <c:v>0.81109578032172958</c:v>
                  </c:pt>
                  <c:pt idx="43">
                    <c:v>0.3244383121286778</c:v>
                  </c:pt>
                  <c:pt idx="44">
                    <c:v>0.54073052021448487</c:v>
                  </c:pt>
                  <c:pt idx="45">
                    <c:v>0.93276014736995139</c:v>
                  </c:pt>
                  <c:pt idx="46">
                    <c:v>8.1109578032193874E-2</c:v>
                  </c:pt>
                  <c:pt idx="47">
                    <c:v>0.10814610404287386</c:v>
                  </c:pt>
                  <c:pt idx="48">
                    <c:v>0.27036526010722362</c:v>
                  </c:pt>
                  <c:pt idx="49">
                    <c:v>1.0003514623967784</c:v>
                  </c:pt>
                  <c:pt idx="50">
                    <c:v>1.2436801964933022</c:v>
                  </c:pt>
                  <c:pt idx="51">
                    <c:v>0.15806205115663746</c:v>
                  </c:pt>
                  <c:pt idx="52">
                    <c:v>0.91924188436460286</c:v>
                  </c:pt>
                  <c:pt idx="53">
                    <c:v>8.1109578032194179E-2</c:v>
                  </c:pt>
                  <c:pt idx="54">
                    <c:v>0.35147483813939734</c:v>
                  </c:pt>
                  <c:pt idx="55">
                    <c:v>1.3518263005349734E-2</c:v>
                  </c:pt>
                  <c:pt idx="56">
                    <c:v>1.0544245144182343</c:v>
                  </c:pt>
                  <c:pt idx="57">
                    <c:v>0.82461404332707777</c:v>
                  </c:pt>
                  <c:pt idx="58">
                    <c:v>0.40554789016085657</c:v>
                  </c:pt>
                  <c:pt idx="59">
                    <c:v>0.56776704622520369</c:v>
                  </c:pt>
                  <c:pt idx="60">
                    <c:v>0.85165056933783589</c:v>
                  </c:pt>
                  <c:pt idx="61">
                    <c:v>0.5407305202144832</c:v>
                  </c:pt>
                  <c:pt idx="62">
                    <c:v>0.28388352311259218</c:v>
                  </c:pt>
                  <c:pt idx="63">
                    <c:v>0.16221915606434942</c:v>
                  </c:pt>
                  <c:pt idx="64">
                    <c:v>0.49601862629066645</c:v>
                  </c:pt>
                  <c:pt idx="65">
                    <c:v>1.1490523554557781</c:v>
                  </c:pt>
                  <c:pt idx="66">
                    <c:v>0.48665746819304861</c:v>
                  </c:pt>
                  <c:pt idx="67">
                    <c:v>0.79757751731633975</c:v>
                  </c:pt>
                  <c:pt idx="68">
                    <c:v>0.46377804709002368</c:v>
                  </c:pt>
                  <c:pt idx="69">
                    <c:v>0.17989452397741301</c:v>
                  </c:pt>
                  <c:pt idx="70">
                    <c:v>1.5546002456166321</c:v>
                  </c:pt>
                  <c:pt idx="71">
                    <c:v>0.62184009824666042</c:v>
                  </c:pt>
                  <c:pt idx="72">
                    <c:v>0.49497167800847458</c:v>
                  </c:pt>
                  <c:pt idx="73">
                    <c:v>5.9277105211387543E-2</c:v>
                  </c:pt>
                  <c:pt idx="74">
                    <c:v>1.3923810895523026</c:v>
                  </c:pt>
                  <c:pt idx="75">
                    <c:v>0.13933973496134339</c:v>
                  </c:pt>
                  <c:pt idx="76">
                    <c:v>0.72582909738180668</c:v>
                  </c:pt>
                  <c:pt idx="77">
                    <c:v>0.16221915606433057</c:v>
                  </c:pt>
                  <c:pt idx="78">
                    <c:v>0.39202962715546674</c:v>
                  </c:pt>
                  <c:pt idx="79">
                    <c:v>0.29740178611796236</c:v>
                  </c:pt>
                  <c:pt idx="80">
                    <c:v>5.4073052021417774E-2</c:v>
                  </c:pt>
                  <c:pt idx="81">
                    <c:v>0.83813230633244795</c:v>
                  </c:pt>
                  <c:pt idx="82">
                    <c:v>0.31092004912331112</c:v>
                  </c:pt>
                  <c:pt idx="83">
                    <c:v>0.5136939942037495</c:v>
                  </c:pt>
                  <c:pt idx="84">
                    <c:v>0.20277394508041763</c:v>
                  </c:pt>
                  <c:pt idx="85">
                    <c:v>0.45962094218231109</c:v>
                  </c:pt>
                  <c:pt idx="86">
                    <c:v>6.7591315026824972E-2</c:v>
                  </c:pt>
                  <c:pt idx="87">
                    <c:v>0.17573741906973778</c:v>
                  </c:pt>
                  <c:pt idx="88">
                    <c:v>0.39202962715548484</c:v>
                  </c:pt>
                  <c:pt idx="89">
                    <c:v>0.31092004912331234</c:v>
                  </c:pt>
                  <c:pt idx="90">
                    <c:v>8.1109578032136406E-2</c:v>
                  </c:pt>
                  <c:pt idx="91">
                    <c:v>0.83813230633248603</c:v>
                  </c:pt>
                  <c:pt idx="92">
                    <c:v>0.44610267917696095</c:v>
                  </c:pt>
                  <c:pt idx="93">
                    <c:v>0.55424878321983606</c:v>
                  </c:pt>
                  <c:pt idx="94">
                    <c:v>0.17573741906969995</c:v>
                  </c:pt>
                  <c:pt idx="95">
                    <c:v>0.78405925431097145</c:v>
                  </c:pt>
                  <c:pt idx="96">
                    <c:v>5.4073052021475478E-2</c:v>
                  </c:pt>
                  <c:pt idx="97">
                    <c:v>1.3518263005311247E-2</c:v>
                  </c:pt>
                  <c:pt idx="98">
                    <c:v>0.24332873409652386</c:v>
                  </c:pt>
                  <c:pt idx="99">
                    <c:v>8.1109578032136254E-2</c:v>
                  </c:pt>
                  <c:pt idx="100">
                    <c:v>0.79757751731632154</c:v>
                  </c:pt>
                  <c:pt idx="101">
                    <c:v>0.22981047109117472</c:v>
                  </c:pt>
                  <c:pt idx="102">
                    <c:v>8.1109578032174834E-2</c:v>
                  </c:pt>
                  <c:pt idx="103">
                    <c:v>4.0554789016087459E-2</c:v>
                  </c:pt>
                </c:numCache>
              </c:numRef>
            </c:plus>
            <c:minus>
              <c:numRef>
                <c:f>'Figure 3'!$X$4:$X$107</c:f>
                <c:numCache>
                  <c:formatCode>General</c:formatCode>
                  <c:ptCount val="104"/>
                  <c:pt idx="0">
                    <c:v>0.24643889072203987</c:v>
                  </c:pt>
                  <c:pt idx="1">
                    <c:v>0.21524525980360706</c:v>
                  </c:pt>
                  <c:pt idx="2">
                    <c:v>0.59480357223592784</c:v>
                  </c:pt>
                  <c:pt idx="3">
                    <c:v>0.66239488726273543</c:v>
                  </c:pt>
                  <c:pt idx="4">
                    <c:v>0.89220535835388504</c:v>
                  </c:pt>
                  <c:pt idx="5">
                    <c:v>0.13518263005361666</c:v>
                  </c:pt>
                  <c:pt idx="6">
                    <c:v>0.48665746819303313</c:v>
                  </c:pt>
                  <c:pt idx="7">
                    <c:v>0.43258441617158339</c:v>
                  </c:pt>
                  <c:pt idx="8">
                    <c:v>0.40554789016085468</c:v>
                  </c:pt>
                  <c:pt idx="9">
                    <c:v>0.20277394508042751</c:v>
                  </c:pt>
                  <c:pt idx="10">
                    <c:v>0.47313920518767416</c:v>
                  </c:pt>
                  <c:pt idx="11">
                    <c:v>0.59480357223592772</c:v>
                  </c:pt>
                  <c:pt idx="12">
                    <c:v>0.20277394508042784</c:v>
                  </c:pt>
                  <c:pt idx="13">
                    <c:v>0.43258441617158777</c:v>
                  </c:pt>
                  <c:pt idx="14">
                    <c:v>0.25684699710187453</c:v>
                  </c:pt>
                  <c:pt idx="15">
                    <c:v>1.6357098236487932</c:v>
                  </c:pt>
                  <c:pt idx="16">
                    <c:v>1.5005271935951765</c:v>
                  </c:pt>
                  <c:pt idx="17">
                    <c:v>0.25684699710187453</c:v>
                  </c:pt>
                  <c:pt idx="18">
                    <c:v>4.0554789016077779E-2</c:v>
                  </c:pt>
                  <c:pt idx="19">
                    <c:v>0.1216643670482528</c:v>
                  </c:pt>
                  <c:pt idx="20">
                    <c:v>0.78405925431100143</c:v>
                  </c:pt>
                  <c:pt idx="21">
                    <c:v>6.759131502680582E-2</c:v>
                  </c:pt>
                  <c:pt idx="22">
                    <c:v>0.39202962715549733</c:v>
                  </c:pt>
                  <c:pt idx="23">
                    <c:v>0.62184009824665043</c:v>
                  </c:pt>
                  <c:pt idx="24">
                    <c:v>0.21629220808579611</c:v>
                  </c:pt>
                  <c:pt idx="25">
                    <c:v>0.20277394508043695</c:v>
                  </c:pt>
                  <c:pt idx="26">
                    <c:v>0.21629220808578697</c:v>
                  </c:pt>
                  <c:pt idx="27">
                    <c:v>0.45962094218231786</c:v>
                  </c:pt>
                  <c:pt idx="28">
                    <c:v>8.1109578032175028E-2</c:v>
                  </c:pt>
                  <c:pt idx="29">
                    <c:v>0.59480357223593372</c:v>
                  </c:pt>
                  <c:pt idx="30">
                    <c:v>0.54073052021448653</c:v>
                  </c:pt>
                  <c:pt idx="31">
                    <c:v>0.93276014736997082</c:v>
                  </c:pt>
                  <c:pt idx="32">
                    <c:v>0.68943141327345936</c:v>
                  </c:pt>
                  <c:pt idx="33">
                    <c:v>1.351826300536889E-2</c:v>
                  </c:pt>
                  <c:pt idx="34">
                    <c:v>5.4073052021456243E-2</c:v>
                  </c:pt>
                  <c:pt idx="35">
                    <c:v>0.37851136415012665</c:v>
                  </c:pt>
                  <c:pt idx="36">
                    <c:v>0.32443831212871066</c:v>
                  </c:pt>
                  <c:pt idx="37">
                    <c:v>0.58128530923053423</c:v>
                  </c:pt>
                  <c:pt idx="38">
                    <c:v>0.47313920518764035</c:v>
                  </c:pt>
                  <c:pt idx="39">
                    <c:v>8.1109578032175028E-2</c:v>
                  </c:pt>
                  <c:pt idx="40">
                    <c:v>0.28388352311261128</c:v>
                  </c:pt>
                  <c:pt idx="41">
                    <c:v>0.91924188436462029</c:v>
                  </c:pt>
                  <c:pt idx="42">
                    <c:v>0.81109578032172958</c:v>
                  </c:pt>
                  <c:pt idx="43">
                    <c:v>0.3244383121286778</c:v>
                  </c:pt>
                  <c:pt idx="44">
                    <c:v>0.54073052021448487</c:v>
                  </c:pt>
                  <c:pt idx="45">
                    <c:v>0.93276014736995139</c:v>
                  </c:pt>
                  <c:pt idx="46">
                    <c:v>8.1109578032193874E-2</c:v>
                  </c:pt>
                  <c:pt idx="47">
                    <c:v>0.10814610404287386</c:v>
                  </c:pt>
                  <c:pt idx="48">
                    <c:v>0.27036526010722362</c:v>
                  </c:pt>
                  <c:pt idx="49">
                    <c:v>1.0003514623967784</c:v>
                  </c:pt>
                  <c:pt idx="50">
                    <c:v>1.2436801964933022</c:v>
                  </c:pt>
                  <c:pt idx="51">
                    <c:v>0.15806205115663746</c:v>
                  </c:pt>
                  <c:pt idx="52">
                    <c:v>0.91924188436460286</c:v>
                  </c:pt>
                  <c:pt idx="53">
                    <c:v>8.1109578032194179E-2</c:v>
                  </c:pt>
                  <c:pt idx="54">
                    <c:v>0.35147483813939734</c:v>
                  </c:pt>
                  <c:pt idx="55">
                    <c:v>1.3518263005349734E-2</c:v>
                  </c:pt>
                  <c:pt idx="56">
                    <c:v>1.0544245144182343</c:v>
                  </c:pt>
                  <c:pt idx="57">
                    <c:v>0.82461404332707777</c:v>
                  </c:pt>
                  <c:pt idx="58">
                    <c:v>0.40554789016085657</c:v>
                  </c:pt>
                  <c:pt idx="59">
                    <c:v>0.56776704622520369</c:v>
                  </c:pt>
                  <c:pt idx="60">
                    <c:v>0.85165056933783589</c:v>
                  </c:pt>
                  <c:pt idx="61">
                    <c:v>0.5407305202144832</c:v>
                  </c:pt>
                  <c:pt idx="62">
                    <c:v>0.28388352311259218</c:v>
                  </c:pt>
                  <c:pt idx="63">
                    <c:v>0.16221915606434942</c:v>
                  </c:pt>
                  <c:pt idx="64">
                    <c:v>0.49601862629066645</c:v>
                  </c:pt>
                  <c:pt idx="65">
                    <c:v>1.1490523554557781</c:v>
                  </c:pt>
                  <c:pt idx="66">
                    <c:v>0.48665746819304861</c:v>
                  </c:pt>
                  <c:pt idx="67">
                    <c:v>0.79757751731633975</c:v>
                  </c:pt>
                  <c:pt idx="68">
                    <c:v>0.46377804709002368</c:v>
                  </c:pt>
                  <c:pt idx="69">
                    <c:v>0.17989452397741301</c:v>
                  </c:pt>
                  <c:pt idx="70">
                    <c:v>1.5546002456166321</c:v>
                  </c:pt>
                  <c:pt idx="71">
                    <c:v>0.62184009824666042</c:v>
                  </c:pt>
                  <c:pt idx="72">
                    <c:v>0.49497167800847458</c:v>
                  </c:pt>
                  <c:pt idx="73">
                    <c:v>5.9277105211387543E-2</c:v>
                  </c:pt>
                  <c:pt idx="74">
                    <c:v>1.3923810895523026</c:v>
                  </c:pt>
                  <c:pt idx="75">
                    <c:v>0.13933973496134339</c:v>
                  </c:pt>
                  <c:pt idx="76">
                    <c:v>0.72582909738180668</c:v>
                  </c:pt>
                  <c:pt idx="77">
                    <c:v>0.16221915606433057</c:v>
                  </c:pt>
                  <c:pt idx="78">
                    <c:v>0.39202962715546674</c:v>
                  </c:pt>
                  <c:pt idx="79">
                    <c:v>0.29740178611796236</c:v>
                  </c:pt>
                  <c:pt idx="80">
                    <c:v>5.4073052021417774E-2</c:v>
                  </c:pt>
                  <c:pt idx="81">
                    <c:v>0.83813230633244795</c:v>
                  </c:pt>
                  <c:pt idx="82">
                    <c:v>0.31092004912331112</c:v>
                  </c:pt>
                  <c:pt idx="83">
                    <c:v>0.5136939942037495</c:v>
                  </c:pt>
                  <c:pt idx="84">
                    <c:v>0.20277394508041763</c:v>
                  </c:pt>
                  <c:pt idx="85">
                    <c:v>0.45962094218231109</c:v>
                  </c:pt>
                  <c:pt idx="86">
                    <c:v>6.7591315026824972E-2</c:v>
                  </c:pt>
                  <c:pt idx="87">
                    <c:v>0.17573741906973778</c:v>
                  </c:pt>
                  <c:pt idx="88">
                    <c:v>0.39202962715548484</c:v>
                  </c:pt>
                  <c:pt idx="89">
                    <c:v>0.31092004912331234</c:v>
                  </c:pt>
                  <c:pt idx="90">
                    <c:v>8.1109578032136406E-2</c:v>
                  </c:pt>
                  <c:pt idx="91">
                    <c:v>0.83813230633248603</c:v>
                  </c:pt>
                  <c:pt idx="92">
                    <c:v>0.44610267917696095</c:v>
                  </c:pt>
                  <c:pt idx="93">
                    <c:v>0.55424878321983606</c:v>
                  </c:pt>
                  <c:pt idx="94">
                    <c:v>0.17573741906969995</c:v>
                  </c:pt>
                  <c:pt idx="95">
                    <c:v>0.78405925431097145</c:v>
                  </c:pt>
                  <c:pt idx="96">
                    <c:v>5.4073052021475478E-2</c:v>
                  </c:pt>
                  <c:pt idx="97">
                    <c:v>1.3518263005311247E-2</c:v>
                  </c:pt>
                  <c:pt idx="98">
                    <c:v>0.24332873409652386</c:v>
                  </c:pt>
                  <c:pt idx="99">
                    <c:v>8.1109578032136254E-2</c:v>
                  </c:pt>
                  <c:pt idx="100">
                    <c:v>0.79757751731632154</c:v>
                  </c:pt>
                  <c:pt idx="101">
                    <c:v>0.22981047109117472</c:v>
                  </c:pt>
                  <c:pt idx="102">
                    <c:v>8.1109578032174834E-2</c:v>
                  </c:pt>
                  <c:pt idx="103">
                    <c:v>4.0554789016087459E-2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plus>
            <c:minus>
              <c:numRef>
                <c:f>'Figure 3'!$V$4:$V$107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3'!$T$4:$T$107</c:f>
              <c:numCache>
                <c:formatCode>General</c:formatCode>
                <c:ptCount val="104"/>
                <c:pt idx="0">
                  <c:v>0.89350496746876018</c:v>
                </c:pt>
                <c:pt idx="1">
                  <c:v>0.8982796695741162</c:v>
                </c:pt>
                <c:pt idx="2">
                  <c:v>0.90230572341630511</c:v>
                </c:pt>
                <c:pt idx="3">
                  <c:v>0.9052172514578134</c:v>
                </c:pt>
                <c:pt idx="4">
                  <c:v>0.90846795969233862</c:v>
                </c:pt>
                <c:pt idx="5">
                  <c:v>0.91096891327196705</c:v>
                </c:pt>
                <c:pt idx="6">
                  <c:v>0.91303889578000708</c:v>
                </c:pt>
                <c:pt idx="7">
                  <c:v>0.91488088038823723</c:v>
                </c:pt>
                <c:pt idx="8">
                  <c:v>0.91717796141492935</c:v>
                </c:pt>
                <c:pt idx="9">
                  <c:v>0.91874209498235182</c:v>
                </c:pt>
                <c:pt idx="10">
                  <c:v>0.92076017556606826</c:v>
                </c:pt>
                <c:pt idx="11">
                  <c:v>0.92235670856088192</c:v>
                </c:pt>
                <c:pt idx="12">
                  <c:v>0.92484638228767746</c:v>
                </c:pt>
                <c:pt idx="13">
                  <c:v>0.92680206613147109</c:v>
                </c:pt>
                <c:pt idx="14">
                  <c:v>0.92888163574839933</c:v>
                </c:pt>
                <c:pt idx="15">
                  <c:v>0.93101665780480269</c:v>
                </c:pt>
                <c:pt idx="16">
                  <c:v>0.93359376879783795</c:v>
                </c:pt>
                <c:pt idx="17">
                  <c:v>0.93555550566005297</c:v>
                </c:pt>
                <c:pt idx="18">
                  <c:v>0.93745898341363543</c:v>
                </c:pt>
                <c:pt idx="19">
                  <c:v>0.93934316800839779</c:v>
                </c:pt>
                <c:pt idx="20">
                  <c:v>0.9414002424917074</c:v>
                </c:pt>
                <c:pt idx="21">
                  <c:v>0.94343676888219608</c:v>
                </c:pt>
                <c:pt idx="22">
                  <c:v>0.94482259787436207</c:v>
                </c:pt>
                <c:pt idx="23">
                  <c:v>0.9467138854206707</c:v>
                </c:pt>
                <c:pt idx="24">
                  <c:v>0.94839742376594627</c:v>
                </c:pt>
                <c:pt idx="25">
                  <c:v>0.94955188561574433</c:v>
                </c:pt>
                <c:pt idx="26">
                  <c:v>0.95168426618994761</c:v>
                </c:pt>
                <c:pt idx="27">
                  <c:v>0.9538003480409436</c:v>
                </c:pt>
                <c:pt idx="28">
                  <c:v>0.95529330776493382</c:v>
                </c:pt>
                <c:pt idx="29">
                  <c:v>0.95712423990321582</c:v>
                </c:pt>
                <c:pt idx="30">
                  <c:v>0.95902893354819274</c:v>
                </c:pt>
                <c:pt idx="31">
                  <c:v>0.96030392608154913</c:v>
                </c:pt>
                <c:pt idx="32">
                  <c:v>0.96246625686582865</c:v>
                </c:pt>
                <c:pt idx="33">
                  <c:v>0.96423776898154356</c:v>
                </c:pt>
                <c:pt idx="34">
                  <c:v>0.96533918805353514</c:v>
                </c:pt>
                <c:pt idx="35">
                  <c:v>0.96741117499664919</c:v>
                </c:pt>
                <c:pt idx="36">
                  <c:v>0.96890966008514945</c:v>
                </c:pt>
                <c:pt idx="37">
                  <c:v>0.97087398625637156</c:v>
                </c:pt>
                <c:pt idx="38">
                  <c:v>0.9723338056691897</c:v>
                </c:pt>
                <c:pt idx="39">
                  <c:v>0.97395691084692526</c:v>
                </c:pt>
                <c:pt idx="40">
                  <c:v>0.97532030824029969</c:v>
                </c:pt>
                <c:pt idx="41">
                  <c:v>0.9775940796418523</c:v>
                </c:pt>
                <c:pt idx="42">
                  <c:v>0.97907788578093591</c:v>
                </c:pt>
                <c:pt idx="43">
                  <c:v>0.98062922131378027</c:v>
                </c:pt>
                <c:pt idx="44">
                  <c:v>0.98283001241761481</c:v>
                </c:pt>
                <c:pt idx="45">
                  <c:v>0.98470635246079175</c:v>
                </c:pt>
                <c:pt idx="46">
                  <c:v>0.98652291617193044</c:v>
                </c:pt>
                <c:pt idx="47">
                  <c:v>0.98902330306618835</c:v>
                </c:pt>
                <c:pt idx="48">
                  <c:v>0.99076839013929829</c:v>
                </c:pt>
                <c:pt idx="49">
                  <c:v>0.99257362161915164</c:v>
                </c:pt>
                <c:pt idx="50">
                  <c:v>0.99424574244311925</c:v>
                </c:pt>
                <c:pt idx="51">
                  <c:v>0.99691935766573248</c:v>
                </c:pt>
                <c:pt idx="52">
                  <c:v>0.9986908875302134</c:v>
                </c:pt>
                <c:pt idx="53">
                  <c:v>1.000960217187798</c:v>
                </c:pt>
                <c:pt idx="54">
                  <c:v>1.0023298877239726</c:v>
                </c:pt>
                <c:pt idx="55">
                  <c:v>1.0043585581542718</c:v>
                </c:pt>
                <c:pt idx="56">
                  <c:v>1.0061738365011232</c:v>
                </c:pt>
                <c:pt idx="57">
                  <c:v>1.0078328913410513</c:v>
                </c:pt>
                <c:pt idx="58">
                  <c:v>1.009654392198156</c:v>
                </c:pt>
                <c:pt idx="59">
                  <c:v>1.0119773199379956</c:v>
                </c:pt>
                <c:pt idx="60">
                  <c:v>1.0142006286547369</c:v>
                </c:pt>
                <c:pt idx="61">
                  <c:v>1.0162654574736429</c:v>
                </c:pt>
                <c:pt idx="62">
                  <c:v>1.0183300424266042</c:v>
                </c:pt>
                <c:pt idx="63">
                  <c:v>1.0199570733915859</c:v>
                </c:pt>
                <c:pt idx="64">
                  <c:v>1.0221517091069841</c:v>
                </c:pt>
                <c:pt idx="65">
                  <c:v>1.0241290739798203</c:v>
                </c:pt>
                <c:pt idx="66">
                  <c:v>1.0254602932088122</c:v>
                </c:pt>
                <c:pt idx="67">
                  <c:v>1.027045881180789</c:v>
                </c:pt>
                <c:pt idx="68">
                  <c:v>1.0299888397988353</c:v>
                </c:pt>
                <c:pt idx="69">
                  <c:v>1.0318567215953585</c:v>
                </c:pt>
                <c:pt idx="70">
                  <c:v>1.0337638410022139</c:v>
                </c:pt>
                <c:pt idx="71">
                  <c:v>1.0355987076063142</c:v>
                </c:pt>
                <c:pt idx="72">
                  <c:v>1.0383043955445612</c:v>
                </c:pt>
                <c:pt idx="73">
                  <c:v>1.039806964388549</c:v>
                </c:pt>
                <c:pt idx="74">
                  <c:v>1.0421859868797148</c:v>
                </c:pt>
                <c:pt idx="75">
                  <c:v>1.0434515076949045</c:v>
                </c:pt>
                <c:pt idx="76">
                  <c:v>1.0461594155994032</c:v>
                </c:pt>
                <c:pt idx="77">
                  <c:v>1.0479806120884831</c:v>
                </c:pt>
                <c:pt idx="78">
                  <c:v>1.0491965123365443</c:v>
                </c:pt>
                <c:pt idx="79">
                  <c:v>1.0507260777940164</c:v>
                </c:pt>
                <c:pt idx="80">
                  <c:v>1.05276750779315</c:v>
                </c:pt>
                <c:pt idx="81">
                  <c:v>1.0548510033582299</c:v>
                </c:pt>
                <c:pt idx="82">
                  <c:v>1.0567918533097993</c:v>
                </c:pt>
                <c:pt idx="83">
                  <c:v>1.0589498130145725</c:v>
                </c:pt>
                <c:pt idx="84">
                  <c:v>1.0607206320515763</c:v>
                </c:pt>
                <c:pt idx="85">
                  <c:v>1.0623330584231323</c:v>
                </c:pt>
                <c:pt idx="86">
                  <c:v>1.0640491765577389</c:v>
                </c:pt>
                <c:pt idx="87">
                  <c:v>1.0659481840366838</c:v>
                </c:pt>
                <c:pt idx="88">
                  <c:v>1.0675112702546761</c:v>
                </c:pt>
                <c:pt idx="89">
                  <c:v>1.0691624469228636</c:v>
                </c:pt>
                <c:pt idx="90">
                  <c:v>1.0709963885004812</c:v>
                </c:pt>
                <c:pt idx="91">
                  <c:v>1.0725714945691676</c:v>
                </c:pt>
                <c:pt idx="92">
                  <c:v>1.0733143920666572</c:v>
                </c:pt>
                <c:pt idx="93">
                  <c:v>1.0743551376052336</c:v>
                </c:pt>
                <c:pt idx="94">
                  <c:v>1.0750799442960903</c:v>
                </c:pt>
                <c:pt idx="95">
                  <c:v>1.0762551991188243</c:v>
                </c:pt>
                <c:pt idx="96">
                  <c:v>1.0765619278167886</c:v>
                </c:pt>
                <c:pt idx="97">
                  <c:v>1.0766839676990192</c:v>
                </c:pt>
                <c:pt idx="98">
                  <c:v>1.0772934767297384</c:v>
                </c:pt>
                <c:pt idx="99">
                  <c:v>1.0773827621002747</c:v>
                </c:pt>
                <c:pt idx="100">
                  <c:v>1.0778390341503861</c:v>
                </c:pt>
                <c:pt idx="101">
                  <c:v>1.0779299450835995</c:v>
                </c:pt>
                <c:pt idx="102">
                  <c:v>1.0779793016526149</c:v>
                </c:pt>
                <c:pt idx="103">
                  <c:v>1.0780730258691742</c:v>
                </c:pt>
              </c:numCache>
            </c:numRef>
          </c:xVal>
          <c:yVal>
            <c:numRef>
              <c:f>'Figure 3'!$U$4:$U$107</c:f>
              <c:numCache>
                <c:formatCode>General</c:formatCode>
                <c:ptCount val="104"/>
                <c:pt idx="0">
                  <c:v>4.6007706840187446</c:v>
                </c:pt>
                <c:pt idx="1">
                  <c:v>4.7992857355891312</c:v>
                </c:pt>
                <c:pt idx="2">
                  <c:v>5.1235465163517055</c:v>
                </c:pt>
                <c:pt idx="3">
                  <c:v>3.6610416338856409</c:v>
                </c:pt>
                <c:pt idx="4">
                  <c:v>4.5308974790125172</c:v>
                </c:pt>
                <c:pt idx="5">
                  <c:v>3.5176588022713169</c:v>
                </c:pt>
                <c:pt idx="6">
                  <c:v>2.9823628975778633</c:v>
                </c:pt>
                <c:pt idx="7">
                  <c:v>2.7147149452311248</c:v>
                </c:pt>
                <c:pt idx="8">
                  <c:v>3.5367765131532334</c:v>
                </c:pt>
                <c:pt idx="9">
                  <c:v>2.3992727156796221</c:v>
                </c:pt>
                <c:pt idx="10">
                  <c:v>3.1448634400740874</c:v>
                </c:pt>
                <c:pt idx="11">
                  <c:v>2.4853024146482205</c:v>
                </c:pt>
                <c:pt idx="12">
                  <c:v>3.9095718753504589</c:v>
                </c:pt>
                <c:pt idx="13">
                  <c:v>3.0779514519874014</c:v>
                </c:pt>
                <c:pt idx="14">
                  <c:v>3.2786874162474606</c:v>
                </c:pt>
                <c:pt idx="15">
                  <c:v>3.374275970656992</c:v>
                </c:pt>
                <c:pt idx="16">
                  <c:v>4.0433958515238322</c:v>
                </c:pt>
                <c:pt idx="17">
                  <c:v>3.0683925965464587</c:v>
                </c:pt>
                <c:pt idx="18">
                  <c:v>2.9536863312549917</c:v>
                </c:pt>
                <c:pt idx="19">
                  <c:v>2.8963331986092613</c:v>
                </c:pt>
                <c:pt idx="20">
                  <c:v>3.1544222955150474</c:v>
                </c:pt>
                <c:pt idx="21">
                  <c:v>3.1257457291921753</c:v>
                </c:pt>
                <c:pt idx="22">
                  <c:v>2.1316247633328897</c:v>
                </c:pt>
                <c:pt idx="23">
                  <c:v>2.8676566322864097</c:v>
                </c:pt>
                <c:pt idx="24">
                  <c:v>2.5617732581758532</c:v>
                </c:pt>
                <c:pt idx="25">
                  <c:v>1.7492705456947042</c:v>
                </c:pt>
                <c:pt idx="26">
                  <c:v>3.1926577172788653</c:v>
                </c:pt>
                <c:pt idx="27">
                  <c:v>3.1544222955150403</c:v>
                </c:pt>
                <c:pt idx="28">
                  <c:v>2.2367721731833976</c:v>
                </c:pt>
                <c:pt idx="29">
                  <c:v>2.7147149452311243</c:v>
                </c:pt>
                <c:pt idx="30">
                  <c:v>2.8103034996406726</c:v>
                </c:pt>
                <c:pt idx="31">
                  <c:v>1.8639768109861645</c:v>
                </c:pt>
                <c:pt idx="32">
                  <c:v>3.1639811509559932</c:v>
                </c:pt>
                <c:pt idx="33">
                  <c:v>2.5904498244987249</c:v>
                </c:pt>
                <c:pt idx="34">
                  <c:v>1.6058877140803784</c:v>
                </c:pt>
                <c:pt idx="35">
                  <c:v>3.0205983193416812</c:v>
                </c:pt>
                <c:pt idx="36">
                  <c:v>2.1794190405376739</c:v>
                </c:pt>
                <c:pt idx="37">
                  <c:v>2.838980065963538</c:v>
                </c:pt>
                <c:pt idx="38">
                  <c:v>2.0933893415690585</c:v>
                </c:pt>
                <c:pt idx="39">
                  <c:v>2.3323607275929388</c:v>
                </c:pt>
                <c:pt idx="40">
                  <c:v>1.9404476545138003</c:v>
                </c:pt>
                <c:pt idx="41">
                  <c:v>3.2117754281607844</c:v>
                </c:pt>
                <c:pt idx="42">
                  <c:v>2.1029481970100314</c:v>
                </c:pt>
                <c:pt idx="43">
                  <c:v>2.1794190405376539</c:v>
                </c:pt>
                <c:pt idx="44">
                  <c:v>3.0779514519874049</c:v>
                </c:pt>
                <c:pt idx="45">
                  <c:v>2.6095675353806307</c:v>
                </c:pt>
                <c:pt idx="46">
                  <c:v>2.5235378364120353</c:v>
                </c:pt>
                <c:pt idx="47">
                  <c:v>3.4603056696255972</c:v>
                </c:pt>
                <c:pt idx="48">
                  <c:v>2.4088315711205608</c:v>
                </c:pt>
                <c:pt idx="49">
                  <c:v>2.466184703766332</c:v>
                </c:pt>
                <c:pt idx="50">
                  <c:v>2.2750075949471951</c:v>
                </c:pt>
                <c:pt idx="51">
                  <c:v>3.1514827784447066</c:v>
                </c:pt>
                <c:pt idx="52">
                  <c:v>2.4088315711205746</c:v>
                </c:pt>
                <c:pt idx="53">
                  <c:v>3.0779514519873912</c:v>
                </c:pt>
                <c:pt idx="54">
                  <c:v>1.8544179555452049</c:v>
                </c:pt>
                <c:pt idx="55">
                  <c:v>2.7242738006721048</c:v>
                </c:pt>
                <c:pt idx="56">
                  <c:v>2.4279492820024804</c:v>
                </c:pt>
                <c:pt idx="57">
                  <c:v>2.227213317742438</c:v>
                </c:pt>
                <c:pt idx="58">
                  <c:v>2.4279492820024937</c:v>
                </c:pt>
                <c:pt idx="59">
                  <c:v>3.0588337411054995</c:v>
                </c:pt>
                <c:pt idx="60">
                  <c:v>2.9154509094911596</c:v>
                </c:pt>
                <c:pt idx="61">
                  <c:v>2.7147149452311314</c:v>
                </c:pt>
                <c:pt idx="62">
                  <c:v>2.7051560897901719</c:v>
                </c:pt>
                <c:pt idx="63">
                  <c:v>2.1411836187738564</c:v>
                </c:pt>
                <c:pt idx="64">
                  <c:v>3.3580977768454447</c:v>
                </c:pt>
                <c:pt idx="65">
                  <c:v>2.5713321136167919</c:v>
                </c:pt>
                <c:pt idx="66">
                  <c:v>1.7014762684899609</c:v>
                </c:pt>
                <c:pt idx="67">
                  <c:v>2.0360362089233282</c:v>
                </c:pt>
                <c:pt idx="68">
                  <c:v>3.2661890437361398</c:v>
                </c:pt>
                <c:pt idx="69">
                  <c:v>2.8610372939158051</c:v>
                </c:pt>
                <c:pt idx="70">
                  <c:v>2.4183904265615341</c:v>
                </c:pt>
                <c:pt idx="71">
                  <c:v>2.3132430167110196</c:v>
                </c:pt>
                <c:pt idx="72">
                  <c:v>2.3838348260979751</c:v>
                </c:pt>
                <c:pt idx="73">
                  <c:v>2.863976810986161</c:v>
                </c:pt>
                <c:pt idx="74">
                  <c:v>2.9728040421369042</c:v>
                </c:pt>
                <c:pt idx="75">
                  <c:v>2.0676522923165681</c:v>
                </c:pt>
                <c:pt idx="76">
                  <c:v>2.8455994043341244</c:v>
                </c:pt>
                <c:pt idx="77">
                  <c:v>2.2367721731834109</c:v>
                </c:pt>
                <c:pt idx="78">
                  <c:v>1.5007403042298642</c:v>
                </c:pt>
                <c:pt idx="79">
                  <c:v>1.8735356664271241</c:v>
                </c:pt>
                <c:pt idx="80">
                  <c:v>2.5044201255301433</c:v>
                </c:pt>
                <c:pt idx="81">
                  <c:v>2.5235378364120216</c:v>
                </c:pt>
                <c:pt idx="82">
                  <c:v>2.3610372939158037</c:v>
                </c:pt>
                <c:pt idx="83">
                  <c:v>2.6191263908215903</c:v>
                </c:pt>
                <c:pt idx="84">
                  <c:v>2.1316247633328964</c:v>
                </c:pt>
                <c:pt idx="85">
                  <c:v>1.9308887990728545</c:v>
                </c:pt>
                <c:pt idx="86">
                  <c:v>2.0551539198052335</c:v>
                </c:pt>
                <c:pt idx="87">
                  <c:v>2.2463310286243434</c:v>
                </c:pt>
                <c:pt idx="88">
                  <c:v>1.8257413892223398</c:v>
                </c:pt>
                <c:pt idx="89">
                  <c:v>1.9404476545138003</c:v>
                </c:pt>
                <c:pt idx="90">
                  <c:v>2.1603013296557751</c:v>
                </c:pt>
                <c:pt idx="91">
                  <c:v>1.835300244663286</c:v>
                </c:pt>
                <c:pt idx="92">
                  <c:v>0.86985584512687231</c:v>
                </c:pt>
                <c:pt idx="93">
                  <c:v>1.2330923518831456</c:v>
                </c:pt>
                <c:pt idx="94">
                  <c:v>0.88897355600879147</c:v>
                </c:pt>
                <c:pt idx="95">
                  <c:v>1.4147106052613097</c:v>
                </c:pt>
                <c:pt idx="96">
                  <c:v>0.43970735028389557</c:v>
                </c:pt>
                <c:pt idx="97">
                  <c:v>0.25808909690578602</c:v>
                </c:pt>
                <c:pt idx="98">
                  <c:v>0.82206156792211527</c:v>
                </c:pt>
                <c:pt idx="99">
                  <c:v>0.22941253058289379</c:v>
                </c:pt>
                <c:pt idx="100">
                  <c:v>0.65956102542587047</c:v>
                </c:pt>
                <c:pt idx="101">
                  <c:v>0.23897138602386689</c:v>
                </c:pt>
                <c:pt idx="102">
                  <c:v>0.17205939793719069</c:v>
                </c:pt>
                <c:pt idx="103">
                  <c:v>0.21985367514194779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9F-42C1-8013-EFABC83BCC9F}"/>
            </c:ext>
          </c:extLst>
        </c:ser>
        <c:ser>
          <c:idx val="2"/>
          <c:order val="2"/>
          <c:tx>
            <c:v>500 ml</c:v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3'!$AJ$4:$AJ$83</c:f>
                <c:numCache>
                  <c:formatCode>General</c:formatCode>
                  <c:ptCount val="80"/>
                  <c:pt idx="0">
                    <c:v>0.18405162888512247</c:v>
                  </c:pt>
                  <c:pt idx="1">
                    <c:v>0.15701510287443335</c:v>
                  </c:pt>
                  <c:pt idx="2">
                    <c:v>0.94627841037533711</c:v>
                  </c:pt>
                  <c:pt idx="3">
                    <c:v>0.41906615316622076</c:v>
                  </c:pt>
                  <c:pt idx="4">
                    <c:v>0.2568469971018767</c:v>
                  </c:pt>
                  <c:pt idx="5">
                    <c:v>0.29740178611796392</c:v>
                  </c:pt>
                  <c:pt idx="6">
                    <c:v>0.17573741906970669</c:v>
                  </c:pt>
                  <c:pt idx="7">
                    <c:v>9.4627841037534174E-2</c:v>
                  </c:pt>
                  <c:pt idx="8">
                    <c:v>0.10814610404289836</c:v>
                  </c:pt>
                  <c:pt idx="9">
                    <c:v>0.71646793928418351</c:v>
                  </c:pt>
                  <c:pt idx="10">
                    <c:v>0.6218400982466461</c:v>
                  </c:pt>
                  <c:pt idx="11">
                    <c:v>0.30987310084113373</c:v>
                  </c:pt>
                  <c:pt idx="12">
                    <c:v>0.98267609448368975</c:v>
                  </c:pt>
                  <c:pt idx="13">
                    <c:v>0.3098731008411359</c:v>
                  </c:pt>
                  <c:pt idx="14">
                    <c:v>0.644719519349643</c:v>
                  </c:pt>
                  <c:pt idx="15">
                    <c:v>3.1101566255307914E-3</c:v>
                  </c:pt>
                  <c:pt idx="16">
                    <c:v>0.14454378815124752</c:v>
                  </c:pt>
                  <c:pt idx="17">
                    <c:v>0.36915020605249893</c:v>
                  </c:pt>
                  <c:pt idx="18">
                    <c:v>1.3518263005354443E-2</c:v>
                  </c:pt>
                  <c:pt idx="19">
                    <c:v>0.62184009824664466</c:v>
                  </c:pt>
                  <c:pt idx="20">
                    <c:v>1.2571984594986616</c:v>
                  </c:pt>
                  <c:pt idx="21">
                    <c:v>1.0409062514128653</c:v>
                  </c:pt>
                  <c:pt idx="22">
                    <c:v>0.89220535835388504</c:v>
                  </c:pt>
                  <c:pt idx="23">
                    <c:v>1.2842349855093997</c:v>
                  </c:pt>
                  <c:pt idx="24">
                    <c:v>0.48665746819304223</c:v>
                  </c:pt>
                  <c:pt idx="25">
                    <c:v>0.80693867541400188</c:v>
                  </c:pt>
                  <c:pt idx="26">
                    <c:v>1.1719317765587836</c:v>
                  </c:pt>
                  <c:pt idx="27">
                    <c:v>2.7036526010718626E-2</c:v>
                  </c:pt>
                  <c:pt idx="28">
                    <c:v>0.19861684017268508</c:v>
                  </c:pt>
                  <c:pt idx="29">
                    <c:v>0.42842731126384104</c:v>
                  </c:pt>
                  <c:pt idx="30">
                    <c:v>0.25684699710189335</c:v>
                  </c:pt>
                  <c:pt idx="31">
                    <c:v>0.66239488726272944</c:v>
                  </c:pt>
                  <c:pt idx="32">
                    <c:v>0.48665746819302763</c:v>
                  </c:pt>
                  <c:pt idx="33">
                    <c:v>1.3518263005349734E-2</c:v>
                  </c:pt>
                  <c:pt idx="34">
                    <c:v>1.3788628265469136</c:v>
                  </c:pt>
                  <c:pt idx="35">
                    <c:v>4.0554789016087354E-2</c:v>
                  </c:pt>
                  <c:pt idx="36">
                    <c:v>0</c:v>
                  </c:pt>
                  <c:pt idx="37">
                    <c:v>0.44610267917694252</c:v>
                  </c:pt>
                  <c:pt idx="38">
                    <c:v>0.29740178611795937</c:v>
                  </c:pt>
                  <c:pt idx="39">
                    <c:v>0.85165056933779726</c:v>
                  </c:pt>
                  <c:pt idx="40">
                    <c:v>0.39202962715548711</c:v>
                  </c:pt>
                  <c:pt idx="41">
                    <c:v>0.92860304246224568</c:v>
                  </c:pt>
                  <c:pt idx="42">
                    <c:v>0.2162922080857865</c:v>
                  </c:pt>
                  <c:pt idx="43">
                    <c:v>0.26100410200958202</c:v>
                  </c:pt>
                  <c:pt idx="44">
                    <c:v>6.8638263309018704E-2</c:v>
                  </c:pt>
                  <c:pt idx="45">
                    <c:v>0.21629220808578634</c:v>
                  </c:pt>
                  <c:pt idx="46">
                    <c:v>0.17573741906969917</c:v>
                  </c:pt>
                  <c:pt idx="47">
                    <c:v>0.72998620228955335</c:v>
                  </c:pt>
                  <c:pt idx="48">
                    <c:v>0.74350446529490533</c:v>
                  </c:pt>
                  <c:pt idx="49">
                    <c:v>0.18509857716735609</c:v>
                  </c:pt>
                  <c:pt idx="50">
                    <c:v>1.3518263005369046E-2</c:v>
                  </c:pt>
                  <c:pt idx="51">
                    <c:v>0.35147483813939484</c:v>
                  </c:pt>
                  <c:pt idx="52">
                    <c:v>0.83813230633246805</c:v>
                  </c:pt>
                  <c:pt idx="53">
                    <c:v>0.16221915606433043</c:v>
                  </c:pt>
                  <c:pt idx="54">
                    <c:v>0.3244383121286819</c:v>
                  </c:pt>
                  <c:pt idx="55">
                    <c:v>0.18925568207506835</c:v>
                  </c:pt>
                  <c:pt idx="56">
                    <c:v>0.17573741906971846</c:v>
                  </c:pt>
                  <c:pt idx="57">
                    <c:v>0.12582147195597451</c:v>
                  </c:pt>
                  <c:pt idx="58">
                    <c:v>3.5350735826161397E-2</c:v>
                  </c:pt>
                  <c:pt idx="59">
                    <c:v>0.36083599623705748</c:v>
                  </c:pt>
                  <c:pt idx="60">
                    <c:v>0.6623948872627462</c:v>
                  </c:pt>
                  <c:pt idx="61">
                    <c:v>5.4073052021456555E-2</c:v>
                  </c:pt>
                  <c:pt idx="62">
                    <c:v>0.91924188436460386</c:v>
                  </c:pt>
                  <c:pt idx="63">
                    <c:v>0.60832183524127137</c:v>
                  </c:pt>
                  <c:pt idx="64">
                    <c:v>0.68111720345802718</c:v>
                  </c:pt>
                  <c:pt idx="65">
                    <c:v>0.63535836125199008</c:v>
                  </c:pt>
                  <c:pt idx="66">
                    <c:v>1.1490523554557579</c:v>
                  </c:pt>
                  <c:pt idx="67">
                    <c:v>1.3247897745254575</c:v>
                  </c:pt>
                  <c:pt idx="68">
                    <c:v>0.55424878321983839</c:v>
                  </c:pt>
                  <c:pt idx="69">
                    <c:v>0.24332873409648581</c:v>
                  </c:pt>
                  <c:pt idx="70">
                    <c:v>0.24228178581431084</c:v>
                  </c:pt>
                  <c:pt idx="71">
                    <c:v>0.24332873409652386</c:v>
                  </c:pt>
                  <c:pt idx="72">
                    <c:v>0.74350446529490288</c:v>
                  </c:pt>
                  <c:pt idx="73">
                    <c:v>0.51369399420376505</c:v>
                  </c:pt>
                  <c:pt idx="74">
                    <c:v>0.22981047109117633</c:v>
                  </c:pt>
                  <c:pt idx="75">
                    <c:v>0.54073052021448575</c:v>
                  </c:pt>
                  <c:pt idx="76">
                    <c:v>1.2707167225040206</c:v>
                  </c:pt>
                  <c:pt idx="77">
                    <c:v>1.0138697254021467</c:v>
                  </c:pt>
                  <c:pt idx="78">
                    <c:v>0.11750726214052951</c:v>
                  </c:pt>
                  <c:pt idx="79">
                    <c:v>0.12790002440985063</c:v>
                  </c:pt>
                </c:numCache>
              </c:numRef>
            </c:plus>
            <c:minus>
              <c:numRef>
                <c:f>'Figure 3'!$AJ$4:$AJ$83</c:f>
                <c:numCache>
                  <c:formatCode>General</c:formatCode>
                  <c:ptCount val="80"/>
                  <c:pt idx="0">
                    <c:v>0.18405162888512247</c:v>
                  </c:pt>
                  <c:pt idx="1">
                    <c:v>0.15701510287443335</c:v>
                  </c:pt>
                  <c:pt idx="2">
                    <c:v>0.94627841037533711</c:v>
                  </c:pt>
                  <c:pt idx="3">
                    <c:v>0.41906615316622076</c:v>
                  </c:pt>
                  <c:pt idx="4">
                    <c:v>0.2568469971018767</c:v>
                  </c:pt>
                  <c:pt idx="5">
                    <c:v>0.29740178611796392</c:v>
                  </c:pt>
                  <c:pt idx="6">
                    <c:v>0.17573741906970669</c:v>
                  </c:pt>
                  <c:pt idx="7">
                    <c:v>9.4627841037534174E-2</c:v>
                  </c:pt>
                  <c:pt idx="8">
                    <c:v>0.10814610404289836</c:v>
                  </c:pt>
                  <c:pt idx="9">
                    <c:v>0.71646793928418351</c:v>
                  </c:pt>
                  <c:pt idx="10">
                    <c:v>0.6218400982466461</c:v>
                  </c:pt>
                  <c:pt idx="11">
                    <c:v>0.30987310084113373</c:v>
                  </c:pt>
                  <c:pt idx="12">
                    <c:v>0.98267609448368975</c:v>
                  </c:pt>
                  <c:pt idx="13">
                    <c:v>0.3098731008411359</c:v>
                  </c:pt>
                  <c:pt idx="14">
                    <c:v>0.644719519349643</c:v>
                  </c:pt>
                  <c:pt idx="15">
                    <c:v>3.1101566255307914E-3</c:v>
                  </c:pt>
                  <c:pt idx="16">
                    <c:v>0.14454378815124752</c:v>
                  </c:pt>
                  <c:pt idx="17">
                    <c:v>0.36915020605249893</c:v>
                  </c:pt>
                  <c:pt idx="18">
                    <c:v>1.3518263005354443E-2</c:v>
                  </c:pt>
                  <c:pt idx="19">
                    <c:v>0.62184009824664466</c:v>
                  </c:pt>
                  <c:pt idx="20">
                    <c:v>1.2571984594986616</c:v>
                  </c:pt>
                  <c:pt idx="21">
                    <c:v>1.0409062514128653</c:v>
                  </c:pt>
                  <c:pt idx="22">
                    <c:v>0.89220535835388504</c:v>
                  </c:pt>
                  <c:pt idx="23">
                    <c:v>1.2842349855093997</c:v>
                  </c:pt>
                  <c:pt idx="24">
                    <c:v>0.48665746819304223</c:v>
                  </c:pt>
                  <c:pt idx="25">
                    <c:v>0.80693867541400188</c:v>
                  </c:pt>
                  <c:pt idx="26">
                    <c:v>1.1719317765587836</c:v>
                  </c:pt>
                  <c:pt idx="27">
                    <c:v>2.7036526010718626E-2</c:v>
                  </c:pt>
                  <c:pt idx="28">
                    <c:v>0.19861684017268508</c:v>
                  </c:pt>
                  <c:pt idx="29">
                    <c:v>0.42842731126384104</c:v>
                  </c:pt>
                  <c:pt idx="30">
                    <c:v>0.25684699710189335</c:v>
                  </c:pt>
                  <c:pt idx="31">
                    <c:v>0.66239488726272944</c:v>
                  </c:pt>
                  <c:pt idx="32">
                    <c:v>0.48665746819302763</c:v>
                  </c:pt>
                  <c:pt idx="33">
                    <c:v>1.3518263005349734E-2</c:v>
                  </c:pt>
                  <c:pt idx="34">
                    <c:v>1.3788628265469136</c:v>
                  </c:pt>
                  <c:pt idx="35">
                    <c:v>4.0554789016087354E-2</c:v>
                  </c:pt>
                  <c:pt idx="36">
                    <c:v>0</c:v>
                  </c:pt>
                  <c:pt idx="37">
                    <c:v>0.44610267917694252</c:v>
                  </c:pt>
                  <c:pt idx="38">
                    <c:v>0.29740178611795937</c:v>
                  </c:pt>
                  <c:pt idx="39">
                    <c:v>0.85165056933779726</c:v>
                  </c:pt>
                  <c:pt idx="40">
                    <c:v>0.39202962715548711</c:v>
                  </c:pt>
                  <c:pt idx="41">
                    <c:v>0.92860304246224568</c:v>
                  </c:pt>
                  <c:pt idx="42">
                    <c:v>0.2162922080857865</c:v>
                  </c:pt>
                  <c:pt idx="43">
                    <c:v>0.26100410200958202</c:v>
                  </c:pt>
                  <c:pt idx="44">
                    <c:v>6.8638263309018704E-2</c:v>
                  </c:pt>
                  <c:pt idx="45">
                    <c:v>0.21629220808578634</c:v>
                  </c:pt>
                  <c:pt idx="46">
                    <c:v>0.17573741906969917</c:v>
                  </c:pt>
                  <c:pt idx="47">
                    <c:v>0.72998620228955335</c:v>
                  </c:pt>
                  <c:pt idx="48">
                    <c:v>0.74350446529490533</c:v>
                  </c:pt>
                  <c:pt idx="49">
                    <c:v>0.18509857716735609</c:v>
                  </c:pt>
                  <c:pt idx="50">
                    <c:v>1.3518263005369046E-2</c:v>
                  </c:pt>
                  <c:pt idx="51">
                    <c:v>0.35147483813939484</c:v>
                  </c:pt>
                  <c:pt idx="52">
                    <c:v>0.83813230633246805</c:v>
                  </c:pt>
                  <c:pt idx="53">
                    <c:v>0.16221915606433043</c:v>
                  </c:pt>
                  <c:pt idx="54">
                    <c:v>0.3244383121286819</c:v>
                  </c:pt>
                  <c:pt idx="55">
                    <c:v>0.18925568207506835</c:v>
                  </c:pt>
                  <c:pt idx="56">
                    <c:v>0.17573741906971846</c:v>
                  </c:pt>
                  <c:pt idx="57">
                    <c:v>0.12582147195597451</c:v>
                  </c:pt>
                  <c:pt idx="58">
                    <c:v>3.5350735826161397E-2</c:v>
                  </c:pt>
                  <c:pt idx="59">
                    <c:v>0.36083599623705748</c:v>
                  </c:pt>
                  <c:pt idx="60">
                    <c:v>0.6623948872627462</c:v>
                  </c:pt>
                  <c:pt idx="61">
                    <c:v>5.4073052021456555E-2</c:v>
                  </c:pt>
                  <c:pt idx="62">
                    <c:v>0.91924188436460386</c:v>
                  </c:pt>
                  <c:pt idx="63">
                    <c:v>0.60832183524127137</c:v>
                  </c:pt>
                  <c:pt idx="64">
                    <c:v>0.68111720345802718</c:v>
                  </c:pt>
                  <c:pt idx="65">
                    <c:v>0.63535836125199008</c:v>
                  </c:pt>
                  <c:pt idx="66">
                    <c:v>1.1490523554557579</c:v>
                  </c:pt>
                  <c:pt idx="67">
                    <c:v>1.3247897745254575</c:v>
                  </c:pt>
                  <c:pt idx="68">
                    <c:v>0.55424878321983839</c:v>
                  </c:pt>
                  <c:pt idx="69">
                    <c:v>0.24332873409648581</c:v>
                  </c:pt>
                  <c:pt idx="70">
                    <c:v>0.24228178581431084</c:v>
                  </c:pt>
                  <c:pt idx="71">
                    <c:v>0.24332873409652386</c:v>
                  </c:pt>
                  <c:pt idx="72">
                    <c:v>0.74350446529490288</c:v>
                  </c:pt>
                  <c:pt idx="73">
                    <c:v>0.51369399420376505</c:v>
                  </c:pt>
                  <c:pt idx="74">
                    <c:v>0.22981047109117633</c:v>
                  </c:pt>
                  <c:pt idx="75">
                    <c:v>0.54073052021448575</c:v>
                  </c:pt>
                  <c:pt idx="76">
                    <c:v>1.2707167225040206</c:v>
                  </c:pt>
                  <c:pt idx="77">
                    <c:v>1.0138697254021467</c:v>
                  </c:pt>
                  <c:pt idx="78">
                    <c:v>0.11750726214052951</c:v>
                  </c:pt>
                  <c:pt idx="79">
                    <c:v>0.12790002440985063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plus>
            <c:minus>
              <c:numRef>
                <c:f>'Figure 3'!$AH$4:$AH$83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3'!$AF$4:$AF$83</c:f>
              <c:numCache>
                <c:formatCode>General</c:formatCode>
                <c:ptCount val="80"/>
                <c:pt idx="0">
                  <c:v>0.89943362124435522</c:v>
                </c:pt>
                <c:pt idx="1">
                  <c:v>0.90593841409901743</c:v>
                </c:pt>
                <c:pt idx="2">
                  <c:v>0.90921284715980577</c:v>
                </c:pt>
                <c:pt idx="3">
                  <c:v>0.91194817949204388</c:v>
                </c:pt>
                <c:pt idx="4">
                  <c:v>0.91410110288784707</c:v>
                </c:pt>
                <c:pt idx="5">
                  <c:v>0.916492484874877</c:v>
                </c:pt>
                <c:pt idx="6">
                  <c:v>0.9181775080528003</c:v>
                </c:pt>
                <c:pt idx="7">
                  <c:v>0.92008138015415675</c:v>
                </c:pt>
                <c:pt idx="8">
                  <c:v>0.92229243921373372</c:v>
                </c:pt>
                <c:pt idx="9">
                  <c:v>0.92434223452601016</c:v>
                </c:pt>
                <c:pt idx="10">
                  <c:v>0.92608860200654786</c:v>
                </c:pt>
                <c:pt idx="11">
                  <c:v>0.92960457334335911</c:v>
                </c:pt>
                <c:pt idx="12">
                  <c:v>0.9318977714932446</c:v>
                </c:pt>
                <c:pt idx="13">
                  <c:v>0.93590091282587107</c:v>
                </c:pt>
                <c:pt idx="14">
                  <c:v>0.93819699642615006</c:v>
                </c:pt>
                <c:pt idx="15">
                  <c:v>0.94069204238787862</c:v>
                </c:pt>
                <c:pt idx="16">
                  <c:v>0.94257652770028311</c:v>
                </c:pt>
                <c:pt idx="17">
                  <c:v>0.94586732563788678</c:v>
                </c:pt>
                <c:pt idx="18">
                  <c:v>0.94891289507447818</c:v>
                </c:pt>
                <c:pt idx="19">
                  <c:v>0.95197900298350846</c:v>
                </c:pt>
                <c:pt idx="20">
                  <c:v>0.95431164726969409</c:v>
                </c:pt>
                <c:pt idx="21">
                  <c:v>0.95603199077583401</c:v>
                </c:pt>
                <c:pt idx="22">
                  <c:v>0.95853717116527171</c:v>
                </c:pt>
                <c:pt idx="23">
                  <c:v>0.96121271897294602</c:v>
                </c:pt>
                <c:pt idx="24">
                  <c:v>0.96360195405352278</c:v>
                </c:pt>
                <c:pt idx="25">
                  <c:v>0.96536698620753814</c:v>
                </c:pt>
                <c:pt idx="26">
                  <c:v>0.96792495336411488</c:v>
                </c:pt>
                <c:pt idx="27">
                  <c:v>0.97113015660944402</c:v>
                </c:pt>
                <c:pt idx="28">
                  <c:v>0.97279670890210124</c:v>
                </c:pt>
                <c:pt idx="29">
                  <c:v>0.97568195057551121</c:v>
                </c:pt>
                <c:pt idx="30">
                  <c:v>0.97793307491760406</c:v>
                </c:pt>
                <c:pt idx="31">
                  <c:v>0.97957658702077977</c:v>
                </c:pt>
                <c:pt idx="32">
                  <c:v>0.98195288193277541</c:v>
                </c:pt>
                <c:pt idx="33">
                  <c:v>0.98426952149731439</c:v>
                </c:pt>
                <c:pt idx="34">
                  <c:v>0.98648909521288997</c:v>
                </c:pt>
                <c:pt idx="35">
                  <c:v>0.9883392779915221</c:v>
                </c:pt>
                <c:pt idx="36">
                  <c:v>0.99009332117451254</c:v>
                </c:pt>
                <c:pt idx="37">
                  <c:v>0.9927658563018571</c:v>
                </c:pt>
                <c:pt idx="38">
                  <c:v>0.99440615011065625</c:v>
                </c:pt>
                <c:pt idx="39">
                  <c:v>0.99701375880166199</c:v>
                </c:pt>
                <c:pt idx="40">
                  <c:v>0.99886711761003022</c:v>
                </c:pt>
                <c:pt idx="41">
                  <c:v>1.0010810007470003</c:v>
                </c:pt>
                <c:pt idx="42">
                  <c:v>1.0029992355164978</c:v>
                </c:pt>
                <c:pt idx="43">
                  <c:v>1.004194571262742</c:v>
                </c:pt>
                <c:pt idx="44">
                  <c:v>1.0059422016343342</c:v>
                </c:pt>
                <c:pt idx="45">
                  <c:v>1.008162091257967</c:v>
                </c:pt>
                <c:pt idx="46">
                  <c:v>1.0110954218333368</c:v>
                </c:pt>
                <c:pt idx="47">
                  <c:v>1.0140746632813205</c:v>
                </c:pt>
                <c:pt idx="48">
                  <c:v>1.0166474340011677</c:v>
                </c:pt>
                <c:pt idx="49">
                  <c:v>1.019925728985684</c:v>
                </c:pt>
                <c:pt idx="50">
                  <c:v>1.0220139461230731</c:v>
                </c:pt>
                <c:pt idx="51">
                  <c:v>1.0245209774113027</c:v>
                </c:pt>
                <c:pt idx="52">
                  <c:v>1.0270656757773244</c:v>
                </c:pt>
                <c:pt idx="53">
                  <c:v>1.0287325848501212</c:v>
                </c:pt>
                <c:pt idx="54">
                  <c:v>1.0308600391119933</c:v>
                </c:pt>
                <c:pt idx="55">
                  <c:v>1.0336865394235137</c:v>
                </c:pt>
                <c:pt idx="56">
                  <c:v>1.0358389195826798</c:v>
                </c:pt>
                <c:pt idx="57">
                  <c:v>1.037381252133073</c:v>
                </c:pt>
                <c:pt idx="58">
                  <c:v>1.0405702561476544</c:v>
                </c:pt>
                <c:pt idx="59">
                  <c:v>1.0421803206009403</c:v>
                </c:pt>
                <c:pt idx="60">
                  <c:v>1.0451941929984305</c:v>
                </c:pt>
                <c:pt idx="61">
                  <c:v>1.0474426845583606</c:v>
                </c:pt>
                <c:pt idx="62">
                  <c:v>1.0495657028905838</c:v>
                </c:pt>
                <c:pt idx="63">
                  <c:v>1.0514734199582652</c:v>
                </c:pt>
                <c:pt idx="64">
                  <c:v>1.0548787202509209</c:v>
                </c:pt>
                <c:pt idx="65">
                  <c:v>1.0568934924938351</c:v>
                </c:pt>
                <c:pt idx="66">
                  <c:v>1.0591636937590863</c:v>
                </c:pt>
                <c:pt idx="67">
                  <c:v>1.0624791048926272</c:v>
                </c:pt>
                <c:pt idx="68">
                  <c:v>1.065300001284478</c:v>
                </c:pt>
                <c:pt idx="69">
                  <c:v>1.0678688708650488</c:v>
                </c:pt>
                <c:pt idx="70">
                  <c:v>1.0711791182829042</c:v>
                </c:pt>
                <c:pt idx="71">
                  <c:v>1.0730132904687304</c:v>
                </c:pt>
                <c:pt idx="72">
                  <c:v>1.0753585152570859</c:v>
                </c:pt>
                <c:pt idx="73">
                  <c:v>1.0787943014349444</c:v>
                </c:pt>
                <c:pt idx="74">
                  <c:v>1.0805544313767055</c:v>
                </c:pt>
                <c:pt idx="75">
                  <c:v>1.0825116250252331</c:v>
                </c:pt>
                <c:pt idx="76">
                  <c:v>1.0836116516577481</c:v>
                </c:pt>
                <c:pt idx="77">
                  <c:v>1.0848670587771139</c:v>
                </c:pt>
                <c:pt idx="78">
                  <c:v>1.0857385033770641</c:v>
                </c:pt>
                <c:pt idx="79">
                  <c:v>1.0866821750479669</c:v>
                </c:pt>
              </c:numCache>
            </c:numRef>
          </c:xVal>
          <c:yVal>
            <c:numRef>
              <c:f>'Figure 3'!$AG$4:$AG$83</c:f>
              <c:numCache>
                <c:formatCode>General</c:formatCode>
                <c:ptCount val="80"/>
                <c:pt idx="0">
                  <c:v>3.9772458675162001</c:v>
                </c:pt>
                <c:pt idx="1">
                  <c:v>4.3698775449760552</c:v>
                </c:pt>
                <c:pt idx="2">
                  <c:v>3.1544222955150438</c:v>
                </c:pt>
                <c:pt idx="3">
                  <c:v>2.7242738006720826</c:v>
                </c:pt>
                <c:pt idx="4">
                  <c:v>2.2080956068605309</c:v>
                </c:pt>
                <c:pt idx="5">
                  <c:v>2.6000086799396724</c:v>
                </c:pt>
                <c:pt idx="6">
                  <c:v>1.8448591001042507</c:v>
                </c:pt>
                <c:pt idx="7">
                  <c:v>2.1316247633328969</c:v>
                </c:pt>
                <c:pt idx="8">
                  <c:v>2.5044201255301193</c:v>
                </c:pt>
                <c:pt idx="9">
                  <c:v>2.322801872151993</c:v>
                </c:pt>
                <c:pt idx="10">
                  <c:v>1.9882419317185676</c:v>
                </c:pt>
                <c:pt idx="11">
                  <c:v>2.4573661525552382</c:v>
                </c:pt>
                <c:pt idx="12">
                  <c:v>3.0713321136168101</c:v>
                </c:pt>
                <c:pt idx="13">
                  <c:v>2.9353089246029702</c:v>
                </c:pt>
                <c:pt idx="14">
                  <c:v>3.0426555472939443</c:v>
                </c:pt>
                <c:pt idx="15">
                  <c:v>3.7242738006720852</c:v>
                </c:pt>
                <c:pt idx="16">
                  <c:v>2.5551539198052486</c:v>
                </c:pt>
                <c:pt idx="17">
                  <c:v>3.0845707903580033</c:v>
                </c:pt>
                <c:pt idx="18">
                  <c:v>3.2978051271293696</c:v>
                </c:pt>
                <c:pt idx="19">
                  <c:v>3.2882462716884033</c:v>
                </c:pt>
                <c:pt idx="20">
                  <c:v>2.4757435592072579</c:v>
                </c:pt>
                <c:pt idx="21">
                  <c:v>1.8257413892223535</c:v>
                </c:pt>
                <c:pt idx="22">
                  <c:v>2.6382441017034819</c:v>
                </c:pt>
                <c:pt idx="23">
                  <c:v>2.8007446441997197</c:v>
                </c:pt>
                <c:pt idx="24">
                  <c:v>2.5044201255301362</c:v>
                </c:pt>
                <c:pt idx="25">
                  <c:v>2.3544179555452018</c:v>
                </c:pt>
                <c:pt idx="26">
                  <c:v>2.1095675353806165</c:v>
                </c:pt>
                <c:pt idx="27">
                  <c:v>3.2882462716884202</c:v>
                </c:pt>
                <c:pt idx="28">
                  <c:v>2.1536819912851501</c:v>
                </c:pt>
                <c:pt idx="29">
                  <c:v>2.4441274758140379</c:v>
                </c:pt>
                <c:pt idx="30">
                  <c:v>2.284566450388168</c:v>
                </c:pt>
                <c:pt idx="31">
                  <c:v>1.6727997021670817</c:v>
                </c:pt>
                <c:pt idx="32">
                  <c:v>2.3897138602386558</c:v>
                </c:pt>
                <c:pt idx="33">
                  <c:v>2.3228018721519925</c:v>
                </c:pt>
                <c:pt idx="34">
                  <c:v>2.1985367514195731</c:v>
                </c:pt>
                <c:pt idx="35">
                  <c:v>1.82574138922234</c:v>
                </c:pt>
                <c:pt idx="36">
                  <c:v>1.7205939793718528</c:v>
                </c:pt>
                <c:pt idx="37">
                  <c:v>2.6095675353806307</c:v>
                </c:pt>
                <c:pt idx="38">
                  <c:v>1.6058877140803651</c:v>
                </c:pt>
                <c:pt idx="39">
                  <c:v>2.5330966918529945</c:v>
                </c:pt>
                <c:pt idx="40">
                  <c:v>1.8066236783404479</c:v>
                </c:pt>
                <c:pt idx="41">
                  <c:v>2.6125070524509737</c:v>
                </c:pt>
                <c:pt idx="42">
                  <c:v>1.8544179555452049</c:v>
                </c:pt>
                <c:pt idx="43">
                  <c:v>1.6375037974736002</c:v>
                </c:pt>
                <c:pt idx="44">
                  <c:v>2.2205939793718352</c:v>
                </c:pt>
                <c:pt idx="45">
                  <c:v>2.1220659078919368</c:v>
                </c:pt>
                <c:pt idx="46">
                  <c:v>2.7816269333178072</c:v>
                </c:pt>
                <c:pt idx="47">
                  <c:v>2.7911857887587672</c:v>
                </c:pt>
                <c:pt idx="48">
                  <c:v>2.4183904265615475</c:v>
                </c:pt>
                <c:pt idx="49">
                  <c:v>2.5779514519873912</c:v>
                </c:pt>
                <c:pt idx="50">
                  <c:v>1.9404476545138141</c:v>
                </c:pt>
                <c:pt idx="51">
                  <c:v>2.3132430167110201</c:v>
                </c:pt>
                <c:pt idx="52">
                  <c:v>2.3514784384748442</c:v>
                </c:pt>
                <c:pt idx="53">
                  <c:v>1.5294168705527564</c:v>
                </c:pt>
                <c:pt idx="54">
                  <c:v>1.9308887990728407</c:v>
                </c:pt>
                <c:pt idx="55">
                  <c:v>2.5617732581758461</c:v>
                </c:pt>
                <c:pt idx="56">
                  <c:v>1.9404476545138141</c:v>
                </c:pt>
                <c:pt idx="57">
                  <c:v>1.8860340389384174</c:v>
                </c:pt>
                <c:pt idx="58">
                  <c:v>1.867656632286403</c:v>
                </c:pt>
                <c:pt idx="59">
                  <c:v>0.92426946070224325</c:v>
                </c:pt>
                <c:pt idx="60">
                  <c:v>2.6860383789082665</c:v>
                </c:pt>
                <c:pt idx="61">
                  <c:v>1.9882419317185711</c:v>
                </c:pt>
                <c:pt idx="62">
                  <c:v>1.8544179555452187</c:v>
                </c:pt>
                <c:pt idx="63">
                  <c:v>1.6727997021670684</c:v>
                </c:pt>
                <c:pt idx="64">
                  <c:v>1.9919217530188118</c:v>
                </c:pt>
                <c:pt idx="65">
                  <c:v>1.7492705456947042</c:v>
                </c:pt>
                <c:pt idx="66">
                  <c:v>1.9404476545138003</c:v>
                </c:pt>
                <c:pt idx="67">
                  <c:v>2.8294212105225913</c:v>
                </c:pt>
                <c:pt idx="68">
                  <c:v>2.399272715679615</c:v>
                </c:pt>
                <c:pt idx="69">
                  <c:v>2.1794190405376677</c:v>
                </c:pt>
                <c:pt idx="70">
                  <c:v>1.3007446441997264</c:v>
                </c:pt>
                <c:pt idx="71">
                  <c:v>1.5102991596708237</c:v>
                </c:pt>
                <c:pt idx="72">
                  <c:v>1.9595653653957059</c:v>
                </c:pt>
                <c:pt idx="73">
                  <c:v>2.8676566322864168</c:v>
                </c:pt>
                <c:pt idx="74">
                  <c:v>1.4625048824660665</c:v>
                </c:pt>
                <c:pt idx="75">
                  <c:v>1.6250054249622841</c:v>
                </c:pt>
                <c:pt idx="76">
                  <c:v>0.91765012233165655</c:v>
                </c:pt>
                <c:pt idx="77">
                  <c:v>1.0992683757097932</c:v>
                </c:pt>
                <c:pt idx="78">
                  <c:v>0.27426729071731631</c:v>
                </c:pt>
                <c:pt idx="79">
                  <c:v>0.3301506648279004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59F-42C1-8013-EFABC83BCC9F}"/>
            </c:ext>
          </c:extLst>
        </c:ser>
        <c:ser>
          <c:idx val="3"/>
          <c:order val="3"/>
          <c:tx>
            <c:v>340 ml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3'!$AV$4:$AV$63</c:f>
                <c:numCache>
                  <c:formatCode>General</c:formatCode>
                  <c:ptCount val="60"/>
                  <c:pt idx="0">
                    <c:v>0.68943141327345936</c:v>
                  </c:pt>
                  <c:pt idx="1">
                    <c:v>0.79757751731635196</c:v>
                  </c:pt>
                  <c:pt idx="2">
                    <c:v>0.91924188436461252</c:v>
                  </c:pt>
                  <c:pt idx="3">
                    <c:v>0.62184009824664754</c:v>
                  </c:pt>
                  <c:pt idx="4">
                    <c:v>1.0273879884075094</c:v>
                  </c:pt>
                  <c:pt idx="5">
                    <c:v>1.6627463496595185</c:v>
                  </c:pt>
                  <c:pt idx="6">
                    <c:v>0.18925568207506585</c:v>
                  </c:pt>
                  <c:pt idx="7">
                    <c:v>0.77054099130563203</c:v>
                  </c:pt>
                  <c:pt idx="8">
                    <c:v>0.22981047109115305</c:v>
                  </c:pt>
                  <c:pt idx="9">
                    <c:v>0.32443831212868723</c:v>
                  </c:pt>
                  <c:pt idx="10">
                    <c:v>0.79757751731636095</c:v>
                  </c:pt>
                  <c:pt idx="11">
                    <c:v>0.25684699710186948</c:v>
                  </c:pt>
                  <c:pt idx="12">
                    <c:v>5.0242958677880805E-15</c:v>
                  </c:pt>
                  <c:pt idx="13">
                    <c:v>0.24332873409651501</c:v>
                  </c:pt>
                  <c:pt idx="14">
                    <c:v>6.7591315026810844E-2</c:v>
                  </c:pt>
                  <c:pt idx="15">
                    <c:v>0.72998620228954847</c:v>
                  </c:pt>
                  <c:pt idx="16">
                    <c:v>0.91924188436461352</c:v>
                  </c:pt>
                  <c:pt idx="17">
                    <c:v>0.56776704622520535</c:v>
                  </c:pt>
                  <c:pt idx="18">
                    <c:v>0.50017573119839631</c:v>
                  </c:pt>
                  <c:pt idx="19">
                    <c:v>0.10814610404289773</c:v>
                  </c:pt>
                  <c:pt idx="20">
                    <c:v>0.74350446529490766</c:v>
                  </c:pt>
                  <c:pt idx="21">
                    <c:v>0.58128530923057387</c:v>
                  </c:pt>
                  <c:pt idx="22">
                    <c:v>0.81109578032172958</c:v>
                  </c:pt>
                  <c:pt idx="23">
                    <c:v>0.44610267917694252</c:v>
                  </c:pt>
                  <c:pt idx="24">
                    <c:v>0.7435044652949041</c:v>
                  </c:pt>
                  <c:pt idx="25">
                    <c:v>0.18925568207506818</c:v>
                  </c:pt>
                  <c:pt idx="26">
                    <c:v>0.20277394508043695</c:v>
                  </c:pt>
                  <c:pt idx="27">
                    <c:v>0.21629220808580613</c:v>
                  </c:pt>
                  <c:pt idx="28">
                    <c:v>0.35147483813942515</c:v>
                  </c:pt>
                  <c:pt idx="29">
                    <c:v>4.0554789016106353E-2</c:v>
                  </c:pt>
                  <c:pt idx="30">
                    <c:v>0.50017573119838921</c:v>
                  </c:pt>
                  <c:pt idx="31">
                    <c:v>0.58128530923057387</c:v>
                  </c:pt>
                  <c:pt idx="32">
                    <c:v>0.66239488726271667</c:v>
                  </c:pt>
                  <c:pt idx="33">
                    <c:v>0.7840592543109709</c:v>
                  </c:pt>
                  <c:pt idx="34">
                    <c:v>0.36499310114478667</c:v>
                  </c:pt>
                  <c:pt idx="35">
                    <c:v>1.0949793034343307</c:v>
                  </c:pt>
                  <c:pt idx="36">
                    <c:v>0.64887662425738712</c:v>
                  </c:pt>
                  <c:pt idx="37">
                    <c:v>0.13518263005363113</c:v>
                  </c:pt>
                  <c:pt idx="38">
                    <c:v>0.41906615316623336</c:v>
                  </c:pt>
                  <c:pt idx="39">
                    <c:v>0.13518263005363079</c:v>
                  </c:pt>
                  <c:pt idx="40">
                    <c:v>0.67591315026809795</c:v>
                  </c:pt>
                  <c:pt idx="41">
                    <c:v>0.21629220808578697</c:v>
                  </c:pt>
                  <c:pt idx="42">
                    <c:v>0.13518263005361195</c:v>
                  </c:pt>
                  <c:pt idx="43">
                    <c:v>0.67591315026809917</c:v>
                  </c:pt>
                  <c:pt idx="44">
                    <c:v>9.4627841037543597E-2</c:v>
                  </c:pt>
                  <c:pt idx="45">
                    <c:v>6.759131502680582E-2</c:v>
                  </c:pt>
                  <c:pt idx="46">
                    <c:v>0.17573741906969917</c:v>
                  </c:pt>
                  <c:pt idx="47">
                    <c:v>0.51369399420376682</c:v>
                  </c:pt>
                  <c:pt idx="48">
                    <c:v>0.83813230633244684</c:v>
                  </c:pt>
                  <c:pt idx="49">
                    <c:v>0.27036526010724304</c:v>
                  </c:pt>
                  <c:pt idx="50">
                    <c:v>1.1490523554557595</c:v>
                  </c:pt>
                  <c:pt idx="51">
                    <c:v>0.148700893059</c:v>
                  </c:pt>
                  <c:pt idx="52">
                    <c:v>0.21629220808578634</c:v>
                  </c:pt>
                  <c:pt idx="53">
                    <c:v>0.56776704622522567</c:v>
                  </c:pt>
                  <c:pt idx="54">
                    <c:v>0.25684699710189368</c:v>
                  </c:pt>
                  <c:pt idx="55">
                    <c:v>0.8786870953485344</c:v>
                  </c:pt>
                  <c:pt idx="56">
                    <c:v>0.62184009824664188</c:v>
                  </c:pt>
                  <c:pt idx="57">
                    <c:v>0.81109578032169061</c:v>
                  </c:pt>
                  <c:pt idx="58">
                    <c:v>0.18925568207506818</c:v>
                  </c:pt>
                  <c:pt idx="59">
                    <c:v>0.36499310114476813</c:v>
                  </c:pt>
                </c:numCache>
              </c:numRef>
            </c:plus>
            <c:minus>
              <c:numRef>
                <c:f>'Figure 3'!$AV$4:$AV$63</c:f>
                <c:numCache>
                  <c:formatCode>General</c:formatCode>
                  <c:ptCount val="60"/>
                  <c:pt idx="0">
                    <c:v>0.68943141327345936</c:v>
                  </c:pt>
                  <c:pt idx="1">
                    <c:v>0.79757751731635196</c:v>
                  </c:pt>
                  <c:pt idx="2">
                    <c:v>0.91924188436461252</c:v>
                  </c:pt>
                  <c:pt idx="3">
                    <c:v>0.62184009824664754</c:v>
                  </c:pt>
                  <c:pt idx="4">
                    <c:v>1.0273879884075094</c:v>
                  </c:pt>
                  <c:pt idx="5">
                    <c:v>1.6627463496595185</c:v>
                  </c:pt>
                  <c:pt idx="6">
                    <c:v>0.18925568207506585</c:v>
                  </c:pt>
                  <c:pt idx="7">
                    <c:v>0.77054099130563203</c:v>
                  </c:pt>
                  <c:pt idx="8">
                    <c:v>0.22981047109115305</c:v>
                  </c:pt>
                  <c:pt idx="9">
                    <c:v>0.32443831212868723</c:v>
                  </c:pt>
                  <c:pt idx="10">
                    <c:v>0.79757751731636095</c:v>
                  </c:pt>
                  <c:pt idx="11">
                    <c:v>0.25684699710186948</c:v>
                  </c:pt>
                  <c:pt idx="12">
                    <c:v>5.0242958677880805E-15</c:v>
                  </c:pt>
                  <c:pt idx="13">
                    <c:v>0.24332873409651501</c:v>
                  </c:pt>
                  <c:pt idx="14">
                    <c:v>6.7591315026810844E-2</c:v>
                  </c:pt>
                  <c:pt idx="15">
                    <c:v>0.72998620228954847</c:v>
                  </c:pt>
                  <c:pt idx="16">
                    <c:v>0.91924188436461352</c:v>
                  </c:pt>
                  <c:pt idx="17">
                    <c:v>0.56776704622520535</c:v>
                  </c:pt>
                  <c:pt idx="18">
                    <c:v>0.50017573119839631</c:v>
                  </c:pt>
                  <c:pt idx="19">
                    <c:v>0.10814610404289773</c:v>
                  </c:pt>
                  <c:pt idx="20">
                    <c:v>0.74350446529490766</c:v>
                  </c:pt>
                  <c:pt idx="21">
                    <c:v>0.58128530923057387</c:v>
                  </c:pt>
                  <c:pt idx="22">
                    <c:v>0.81109578032172958</c:v>
                  </c:pt>
                  <c:pt idx="23">
                    <c:v>0.44610267917694252</c:v>
                  </c:pt>
                  <c:pt idx="24">
                    <c:v>0.7435044652949041</c:v>
                  </c:pt>
                  <c:pt idx="25">
                    <c:v>0.18925568207506818</c:v>
                  </c:pt>
                  <c:pt idx="26">
                    <c:v>0.20277394508043695</c:v>
                  </c:pt>
                  <c:pt idx="27">
                    <c:v>0.21629220808580613</c:v>
                  </c:pt>
                  <c:pt idx="28">
                    <c:v>0.35147483813942515</c:v>
                  </c:pt>
                  <c:pt idx="29">
                    <c:v>4.0554789016106353E-2</c:v>
                  </c:pt>
                  <c:pt idx="30">
                    <c:v>0.50017573119838921</c:v>
                  </c:pt>
                  <c:pt idx="31">
                    <c:v>0.58128530923057387</c:v>
                  </c:pt>
                  <c:pt idx="32">
                    <c:v>0.66239488726271667</c:v>
                  </c:pt>
                  <c:pt idx="33">
                    <c:v>0.7840592543109709</c:v>
                  </c:pt>
                  <c:pt idx="34">
                    <c:v>0.36499310114478667</c:v>
                  </c:pt>
                  <c:pt idx="35">
                    <c:v>1.0949793034343307</c:v>
                  </c:pt>
                  <c:pt idx="36">
                    <c:v>0.64887662425738712</c:v>
                  </c:pt>
                  <c:pt idx="37">
                    <c:v>0.13518263005363113</c:v>
                  </c:pt>
                  <c:pt idx="38">
                    <c:v>0.41906615316623336</c:v>
                  </c:pt>
                  <c:pt idx="39">
                    <c:v>0.13518263005363079</c:v>
                  </c:pt>
                  <c:pt idx="40">
                    <c:v>0.67591315026809795</c:v>
                  </c:pt>
                  <c:pt idx="41">
                    <c:v>0.21629220808578697</c:v>
                  </c:pt>
                  <c:pt idx="42">
                    <c:v>0.13518263005361195</c:v>
                  </c:pt>
                  <c:pt idx="43">
                    <c:v>0.67591315026809917</c:v>
                  </c:pt>
                  <c:pt idx="44">
                    <c:v>9.4627841037543597E-2</c:v>
                  </c:pt>
                  <c:pt idx="45">
                    <c:v>6.759131502680582E-2</c:v>
                  </c:pt>
                  <c:pt idx="46">
                    <c:v>0.17573741906969917</c:v>
                  </c:pt>
                  <c:pt idx="47">
                    <c:v>0.51369399420376682</c:v>
                  </c:pt>
                  <c:pt idx="48">
                    <c:v>0.83813230633244684</c:v>
                  </c:pt>
                  <c:pt idx="49">
                    <c:v>0.27036526010724304</c:v>
                  </c:pt>
                  <c:pt idx="50">
                    <c:v>1.1490523554557595</c:v>
                  </c:pt>
                  <c:pt idx="51">
                    <c:v>0.148700893059</c:v>
                  </c:pt>
                  <c:pt idx="52">
                    <c:v>0.21629220808578634</c:v>
                  </c:pt>
                  <c:pt idx="53">
                    <c:v>0.56776704622522567</c:v>
                  </c:pt>
                  <c:pt idx="54">
                    <c:v>0.25684699710189368</c:v>
                  </c:pt>
                  <c:pt idx="55">
                    <c:v>0.8786870953485344</c:v>
                  </c:pt>
                  <c:pt idx="56">
                    <c:v>0.62184009824664188</c:v>
                  </c:pt>
                  <c:pt idx="57">
                    <c:v>0.81109578032169061</c:v>
                  </c:pt>
                  <c:pt idx="58">
                    <c:v>0.18925568207506818</c:v>
                  </c:pt>
                  <c:pt idx="59">
                    <c:v>0.36499310114476813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3'!$AT$4:$AT$63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3'!$AR$4:$AR$63</c:f>
              <c:numCache>
                <c:formatCode>General</c:formatCode>
                <c:ptCount val="60"/>
                <c:pt idx="0">
                  <c:v>0.89522767214319976</c:v>
                </c:pt>
                <c:pt idx="1">
                  <c:v>0.90163165393082267</c:v>
                </c:pt>
                <c:pt idx="2">
                  <c:v>0.9091491115382242</c:v>
                </c:pt>
                <c:pt idx="3">
                  <c:v>0.91464667759219886</c:v>
                </c:pt>
                <c:pt idx="4">
                  <c:v>0.91789604713642059</c:v>
                </c:pt>
                <c:pt idx="5">
                  <c:v>0.92130738769972575</c:v>
                </c:pt>
                <c:pt idx="6">
                  <c:v>0.92474643654492916</c:v>
                </c:pt>
                <c:pt idx="7">
                  <c:v>0.92862107163358854</c:v>
                </c:pt>
                <c:pt idx="8">
                  <c:v>0.93226886534221443</c:v>
                </c:pt>
                <c:pt idx="9">
                  <c:v>0.93597558376268086</c:v>
                </c:pt>
                <c:pt idx="10">
                  <c:v>0.93979775350352002</c:v>
                </c:pt>
                <c:pt idx="11">
                  <c:v>0.94394976874245828</c:v>
                </c:pt>
                <c:pt idx="12">
                  <c:v>0.94737229654341459</c:v>
                </c:pt>
                <c:pt idx="13">
                  <c:v>0.95182126872612527</c:v>
                </c:pt>
                <c:pt idx="14">
                  <c:v>0.95531556927467665</c:v>
                </c:pt>
                <c:pt idx="15">
                  <c:v>0.95931216107738992</c:v>
                </c:pt>
                <c:pt idx="16">
                  <c:v>0.96280121615052439</c:v>
                </c:pt>
                <c:pt idx="17">
                  <c:v>0.96658941322867276</c:v>
                </c:pt>
                <c:pt idx="18">
                  <c:v>0.96997955053644547</c:v>
                </c:pt>
                <c:pt idx="19">
                  <c:v>0.97349673706854034</c:v>
                </c:pt>
                <c:pt idx="20">
                  <c:v>0.97673169533349924</c:v>
                </c:pt>
                <c:pt idx="21">
                  <c:v>0.9806820061256083</c:v>
                </c:pt>
                <c:pt idx="22">
                  <c:v>0.9843769221360007</c:v>
                </c:pt>
                <c:pt idx="23">
                  <c:v>0.98814467317464805</c:v>
                </c:pt>
                <c:pt idx="24">
                  <c:v>0.99285853496239906</c:v>
                </c:pt>
                <c:pt idx="25">
                  <c:v>0.99572870871938368</c:v>
                </c:pt>
                <c:pt idx="26">
                  <c:v>0.99963681580698083</c:v>
                </c:pt>
                <c:pt idx="27">
                  <c:v>1.0046854697190124</c:v>
                </c:pt>
                <c:pt idx="28">
                  <c:v>1.0079273632768515</c:v>
                </c:pt>
                <c:pt idx="29">
                  <c:v>1.011217423089233</c:v>
                </c:pt>
                <c:pt idx="30">
                  <c:v>1.0147092770905335</c:v>
                </c:pt>
                <c:pt idx="31">
                  <c:v>1.0190307546486475</c:v>
                </c:pt>
                <c:pt idx="32">
                  <c:v>1.0242024241119021</c:v>
                </c:pt>
                <c:pt idx="33">
                  <c:v>1.0278890552959816</c:v>
                </c:pt>
                <c:pt idx="34">
                  <c:v>1.0325467610814001</c:v>
                </c:pt>
                <c:pt idx="35">
                  <c:v>1.0368947812734248</c:v>
                </c:pt>
                <c:pt idx="36">
                  <c:v>1.0415524811669141</c:v>
                </c:pt>
                <c:pt idx="37">
                  <c:v>1.0459384903866693</c:v>
                </c:pt>
                <c:pt idx="38">
                  <c:v>1.0509194480137642</c:v>
                </c:pt>
                <c:pt idx="39">
                  <c:v>1.0548372303974989</c:v>
                </c:pt>
                <c:pt idx="40">
                  <c:v>1.0592724248577587</c:v>
                </c:pt>
                <c:pt idx="41">
                  <c:v>1.0632158248842942</c:v>
                </c:pt>
                <c:pt idx="42">
                  <c:v>1.0674879661406795</c:v>
                </c:pt>
                <c:pt idx="43">
                  <c:v>1.0712578077612007</c:v>
                </c:pt>
                <c:pt idx="44">
                  <c:v>1.0749159949646998</c:v>
                </c:pt>
                <c:pt idx="45">
                  <c:v>1.0789881694330776</c:v>
                </c:pt>
                <c:pt idx="46">
                  <c:v>1.0847843894619287</c:v>
                </c:pt>
                <c:pt idx="47">
                  <c:v>1.0888858470123099</c:v>
                </c:pt>
                <c:pt idx="48">
                  <c:v>1.0927902716570177</c:v>
                </c:pt>
                <c:pt idx="49">
                  <c:v>1.097373736970253</c:v>
                </c:pt>
                <c:pt idx="50">
                  <c:v>1.1028337067642897</c:v>
                </c:pt>
                <c:pt idx="51">
                  <c:v>1.1067726953892609</c:v>
                </c:pt>
                <c:pt idx="52">
                  <c:v>1.1119419208099206</c:v>
                </c:pt>
                <c:pt idx="53">
                  <c:v>1.1159986103897142</c:v>
                </c:pt>
                <c:pt idx="54">
                  <c:v>1.1204121153057285</c:v>
                </c:pt>
                <c:pt idx="55">
                  <c:v>1.125031794924451</c:v>
                </c:pt>
                <c:pt idx="56">
                  <c:v>1.1286753099715285</c:v>
                </c:pt>
                <c:pt idx="57">
                  <c:v>1.1314303684465974</c:v>
                </c:pt>
                <c:pt idx="58">
                  <c:v>1.1344023147186757</c:v>
                </c:pt>
                <c:pt idx="59">
                  <c:v>1.1363351823959984</c:v>
                </c:pt>
              </c:numCache>
            </c:numRef>
          </c:xVal>
          <c:yVal>
            <c:numRef>
              <c:f>'Figure 3'!$AS$4:$AS$63</c:f>
              <c:numCache>
                <c:formatCode>General</c:formatCode>
                <c:ptCount val="60"/>
                <c:pt idx="0">
                  <c:v>3.9860427188781005</c:v>
                </c:pt>
                <c:pt idx="1">
                  <c:v>4.6551625997449264</c:v>
                </c:pt>
                <c:pt idx="2">
                  <c:v>5.735313264572806</c:v>
                </c:pt>
                <c:pt idx="3">
                  <c:v>4.2058963940200584</c:v>
                </c:pt>
                <c:pt idx="4">
                  <c:v>2.4853024146482152</c:v>
                </c:pt>
                <c:pt idx="5">
                  <c:v>2.6478029571444468</c:v>
                </c:pt>
                <c:pt idx="6">
                  <c:v>2.6764795234673082</c:v>
                </c:pt>
                <c:pt idx="7">
                  <c:v>2.9919217530188162</c:v>
                </c:pt>
                <c:pt idx="8">
                  <c:v>2.8198623550816273</c:v>
                </c:pt>
                <c:pt idx="9">
                  <c:v>2.8294212105225833</c:v>
                </c:pt>
                <c:pt idx="10">
                  <c:v>2.8580977768454501</c:v>
                </c:pt>
                <c:pt idx="11">
                  <c:v>3.087510307428361</c:v>
                </c:pt>
                <c:pt idx="12">
                  <c:v>2.5044201255301264</c:v>
                </c:pt>
                <c:pt idx="13">
                  <c:v>3.2117754281607707</c:v>
                </c:pt>
                <c:pt idx="14">
                  <c:v>2.4948612700891664</c:v>
                </c:pt>
                <c:pt idx="15">
                  <c:v>2.8485389214044972</c:v>
                </c:pt>
                <c:pt idx="16">
                  <c:v>2.4661847037663049</c:v>
                </c:pt>
                <c:pt idx="17">
                  <c:v>2.6573618125854011</c:v>
                </c:pt>
                <c:pt idx="18">
                  <c:v>2.3801550047977127</c:v>
                </c:pt>
                <c:pt idx="19">
                  <c:v>2.4853024146482139</c:v>
                </c:pt>
                <c:pt idx="20">
                  <c:v>2.2845664503881715</c:v>
                </c:pt>
                <c:pt idx="21">
                  <c:v>2.7242738006720773</c:v>
                </c:pt>
                <c:pt idx="22">
                  <c:v>2.5235378364120349</c:v>
                </c:pt>
                <c:pt idx="23">
                  <c:v>2.5522144027349003</c:v>
                </c:pt>
                <c:pt idx="24">
                  <c:v>3.1830988618379052</c:v>
                </c:pt>
                <c:pt idx="25">
                  <c:v>1.9308887990728407</c:v>
                </c:pt>
                <c:pt idx="26">
                  <c:v>2.5904498244987249</c:v>
                </c:pt>
                <c:pt idx="27">
                  <c:v>3.3073639825703123</c:v>
                </c:pt>
                <c:pt idx="28">
                  <c:v>2.1220659078919439</c:v>
                </c:pt>
                <c:pt idx="29">
                  <c:v>2.1125070524509777</c:v>
                </c:pt>
                <c:pt idx="30">
                  <c:v>2.2272133177424447</c:v>
                </c:pt>
                <c:pt idx="31">
                  <c:v>2.7433915115539964</c:v>
                </c:pt>
                <c:pt idx="32">
                  <c:v>3.2595697053655348</c:v>
                </c:pt>
                <c:pt idx="33">
                  <c:v>2.294125305829128</c:v>
                </c:pt>
                <c:pt idx="34">
                  <c:v>2.8772154877273488</c:v>
                </c:pt>
                <c:pt idx="35">
                  <c:v>2.6669206680263677</c:v>
                </c:pt>
                <c:pt idx="36">
                  <c:v>2.8103034996406659</c:v>
                </c:pt>
                <c:pt idx="37">
                  <c:v>2.6382441017034957</c:v>
                </c:pt>
                <c:pt idx="38">
                  <c:v>2.9728040421368971</c:v>
                </c:pt>
                <c:pt idx="39">
                  <c:v>2.3132430167110334</c:v>
                </c:pt>
                <c:pt idx="40">
                  <c:v>2.6000086799396711</c:v>
                </c:pt>
                <c:pt idx="41">
                  <c:v>2.2941253058291275</c:v>
                </c:pt>
                <c:pt idx="42">
                  <c:v>2.4661847037663183</c:v>
                </c:pt>
                <c:pt idx="43">
                  <c:v>2.1603013296557481</c:v>
                </c:pt>
                <c:pt idx="44">
                  <c:v>2.0933893415690585</c:v>
                </c:pt>
                <c:pt idx="45">
                  <c:v>2.3228018721520067</c:v>
                </c:pt>
                <c:pt idx="46">
                  <c:v>3.259569705365541</c:v>
                </c:pt>
                <c:pt idx="47">
                  <c:v>2.2941253058291142</c:v>
                </c:pt>
                <c:pt idx="48">
                  <c:v>2.1794190405376677</c:v>
                </c:pt>
                <c:pt idx="49">
                  <c:v>2.5235378364120349</c:v>
                </c:pt>
                <c:pt idx="50">
                  <c:v>2.9536863312549979</c:v>
                </c:pt>
                <c:pt idx="51">
                  <c:v>2.1316247633328831</c:v>
                </c:pt>
                <c:pt idx="52">
                  <c:v>2.7529503669949422</c:v>
                </c:pt>
                <c:pt idx="53">
                  <c:v>2.141183618773856</c:v>
                </c:pt>
                <c:pt idx="54">
                  <c:v>2.3228018721519792</c:v>
                </c:pt>
                <c:pt idx="55">
                  <c:v>2.4375081374434533</c:v>
                </c:pt>
                <c:pt idx="56">
                  <c:v>1.9308887990728409</c:v>
                </c:pt>
                <c:pt idx="57">
                  <c:v>1.472063737907026</c:v>
                </c:pt>
                <c:pt idx="58">
                  <c:v>1.5485345814346485</c:v>
                </c:pt>
                <c:pt idx="59">
                  <c:v>1.0227975321821574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59F-42C1-8013-EFABC83BCC9F}"/>
            </c:ext>
          </c:extLst>
        </c:ser>
        <c:ser>
          <c:idx val="4"/>
          <c:order val="4"/>
          <c:tx>
            <c:v>270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3'!$BH$4:$BH$62</c:f>
                <c:numCache>
                  <c:formatCode>General</c:formatCode>
                  <c:ptCount val="59"/>
                  <c:pt idx="0">
                    <c:v>0.71126388609426905</c:v>
                  </c:pt>
                  <c:pt idx="1">
                    <c:v>0.34522383666731427</c:v>
                  </c:pt>
                  <c:pt idx="2">
                    <c:v>1.3372610892486489</c:v>
                  </c:pt>
                  <c:pt idx="3">
                    <c:v>0.14974784134116204</c:v>
                  </c:pt>
                  <c:pt idx="4">
                    <c:v>0.52305515230139099</c:v>
                  </c:pt>
                  <c:pt idx="5">
                    <c:v>0.32443831212868474</c:v>
                  </c:pt>
                  <c:pt idx="6">
                    <c:v>0.33795657513404886</c:v>
                  </c:pt>
                  <c:pt idx="7">
                    <c:v>1.6845788224803324</c:v>
                  </c:pt>
                  <c:pt idx="8">
                    <c:v>1.6221915606434294</c:v>
                  </c:pt>
                  <c:pt idx="9">
                    <c:v>1.3923810895522886</c:v>
                  </c:pt>
                  <c:pt idx="10">
                    <c:v>0.62184009824665187</c:v>
                  </c:pt>
                  <c:pt idx="11">
                    <c:v>5.4073052021451379E-2</c:v>
                  </c:pt>
                  <c:pt idx="12">
                    <c:v>0.2433287340965147</c:v>
                  </c:pt>
                  <c:pt idx="13">
                    <c:v>0.47313920518766478</c:v>
                  </c:pt>
                  <c:pt idx="14">
                    <c:v>0.9192418843646164</c:v>
                  </c:pt>
                  <c:pt idx="15">
                    <c:v>1.1760888814664912</c:v>
                  </c:pt>
                  <c:pt idx="16">
                    <c:v>0.66239488726274087</c:v>
                  </c:pt>
                  <c:pt idx="17">
                    <c:v>6.759131502680582E-2</c:v>
                  </c:pt>
                  <c:pt idx="18">
                    <c:v>0.21629220808578667</c:v>
                  </c:pt>
                  <c:pt idx="19">
                    <c:v>0.21629220808578697</c:v>
                  </c:pt>
                  <c:pt idx="20">
                    <c:v>1.203125407477216</c:v>
                  </c:pt>
                  <c:pt idx="21">
                    <c:v>0.86516883234316477</c:v>
                  </c:pt>
                  <c:pt idx="22">
                    <c:v>0.36499310114477695</c:v>
                  </c:pt>
                  <c:pt idx="23">
                    <c:v>0.90572362135925311</c:v>
                  </c:pt>
                  <c:pt idx="24">
                    <c:v>0.36499310114477668</c:v>
                  </c:pt>
                  <c:pt idx="25">
                    <c:v>0.37851136415012721</c:v>
                  </c:pt>
                  <c:pt idx="26">
                    <c:v>0.94627841037534077</c:v>
                  </c:pt>
                  <c:pt idx="27">
                    <c:v>0.43258441617158339</c:v>
                  </c:pt>
                  <c:pt idx="28">
                    <c:v>0.94627841037533988</c:v>
                  </c:pt>
                  <c:pt idx="29">
                    <c:v>0.67591315026810839</c:v>
                  </c:pt>
                  <c:pt idx="30">
                    <c:v>0.24332873409650499</c:v>
                  </c:pt>
                  <c:pt idx="31">
                    <c:v>2.7036526010718622E-2</c:v>
                  </c:pt>
                  <c:pt idx="32">
                    <c:v>6.7591315026796245E-2</c:v>
                  </c:pt>
                  <c:pt idx="33">
                    <c:v>0.90572362135925411</c:v>
                  </c:pt>
                  <c:pt idx="34">
                    <c:v>0.21629220808578667</c:v>
                  </c:pt>
                  <c:pt idx="35">
                    <c:v>0.24332873409652445</c:v>
                  </c:pt>
                  <c:pt idx="36">
                    <c:v>0.33795657513406868</c:v>
                  </c:pt>
                  <c:pt idx="37">
                    <c:v>0.10814610404291249</c:v>
                  </c:pt>
                  <c:pt idx="38">
                    <c:v>0.20277394508041746</c:v>
                  </c:pt>
                  <c:pt idx="39">
                    <c:v>0.58128530923057542</c:v>
                  </c:pt>
                  <c:pt idx="40">
                    <c:v>0.74350446529488379</c:v>
                  </c:pt>
                  <c:pt idx="41">
                    <c:v>0.35147483813943653</c:v>
                  </c:pt>
                  <c:pt idx="42">
                    <c:v>0.13518263005363079</c:v>
                  </c:pt>
                  <c:pt idx="43">
                    <c:v>0.16221915606433027</c:v>
                  </c:pt>
                  <c:pt idx="44">
                    <c:v>0.74350446529492198</c:v>
                  </c:pt>
                  <c:pt idx="45">
                    <c:v>0.12166436704826222</c:v>
                  </c:pt>
                  <c:pt idx="46">
                    <c:v>0.2298104710911554</c:v>
                  </c:pt>
                  <c:pt idx="47">
                    <c:v>0.13518263005361181</c:v>
                  </c:pt>
                  <c:pt idx="48">
                    <c:v>0.25684699710187386</c:v>
                  </c:pt>
                  <c:pt idx="49">
                    <c:v>1.013869725402146</c:v>
                  </c:pt>
                  <c:pt idx="50">
                    <c:v>0.72998620228953481</c:v>
                  </c:pt>
                  <c:pt idx="51">
                    <c:v>0.58128530923057387</c:v>
                  </c:pt>
                  <c:pt idx="52">
                    <c:v>0.33795657513404898</c:v>
                  </c:pt>
                  <c:pt idx="53">
                    <c:v>0.21629220808578656</c:v>
                  </c:pt>
                  <c:pt idx="54">
                    <c:v>0.51369399420374773</c:v>
                  </c:pt>
                  <c:pt idx="55">
                    <c:v>0.5365734153067746</c:v>
                  </c:pt>
                  <c:pt idx="56">
                    <c:v>0.5043359049282039</c:v>
                  </c:pt>
                  <c:pt idx="57">
                    <c:v>0.50953688929601781</c:v>
                  </c:pt>
                  <c:pt idx="58">
                    <c:v>8.526668293986886E-2</c:v>
                  </c:pt>
                </c:numCache>
              </c:numRef>
            </c:plus>
            <c:minus>
              <c:numRef>
                <c:f>'Figure 3'!$BH$4:$BH$62</c:f>
                <c:numCache>
                  <c:formatCode>General</c:formatCode>
                  <c:ptCount val="59"/>
                  <c:pt idx="0">
                    <c:v>0.71126388609426905</c:v>
                  </c:pt>
                  <c:pt idx="1">
                    <c:v>0.34522383666731427</c:v>
                  </c:pt>
                  <c:pt idx="2">
                    <c:v>1.3372610892486489</c:v>
                  </c:pt>
                  <c:pt idx="3">
                    <c:v>0.14974784134116204</c:v>
                  </c:pt>
                  <c:pt idx="4">
                    <c:v>0.52305515230139099</c:v>
                  </c:pt>
                  <c:pt idx="5">
                    <c:v>0.32443831212868474</c:v>
                  </c:pt>
                  <c:pt idx="6">
                    <c:v>0.33795657513404886</c:v>
                  </c:pt>
                  <c:pt idx="7">
                    <c:v>1.6845788224803324</c:v>
                  </c:pt>
                  <c:pt idx="8">
                    <c:v>1.6221915606434294</c:v>
                  </c:pt>
                  <c:pt idx="9">
                    <c:v>1.3923810895522886</c:v>
                  </c:pt>
                  <c:pt idx="10">
                    <c:v>0.62184009824665187</c:v>
                  </c:pt>
                  <c:pt idx="11">
                    <c:v>5.4073052021451379E-2</c:v>
                  </c:pt>
                  <c:pt idx="12">
                    <c:v>0.2433287340965147</c:v>
                  </c:pt>
                  <c:pt idx="13">
                    <c:v>0.47313920518766478</c:v>
                  </c:pt>
                  <c:pt idx="14">
                    <c:v>0.9192418843646164</c:v>
                  </c:pt>
                  <c:pt idx="15">
                    <c:v>1.1760888814664912</c:v>
                  </c:pt>
                  <c:pt idx="16">
                    <c:v>0.66239488726274087</c:v>
                  </c:pt>
                  <c:pt idx="17">
                    <c:v>6.759131502680582E-2</c:v>
                  </c:pt>
                  <c:pt idx="18">
                    <c:v>0.21629220808578667</c:v>
                  </c:pt>
                  <c:pt idx="19">
                    <c:v>0.21629220808578697</c:v>
                  </c:pt>
                  <c:pt idx="20">
                    <c:v>1.203125407477216</c:v>
                  </c:pt>
                  <c:pt idx="21">
                    <c:v>0.86516883234316477</c:v>
                  </c:pt>
                  <c:pt idx="22">
                    <c:v>0.36499310114477695</c:v>
                  </c:pt>
                  <c:pt idx="23">
                    <c:v>0.90572362135925311</c:v>
                  </c:pt>
                  <c:pt idx="24">
                    <c:v>0.36499310114477668</c:v>
                  </c:pt>
                  <c:pt idx="25">
                    <c:v>0.37851136415012721</c:v>
                  </c:pt>
                  <c:pt idx="26">
                    <c:v>0.94627841037534077</c:v>
                  </c:pt>
                  <c:pt idx="27">
                    <c:v>0.43258441617158339</c:v>
                  </c:pt>
                  <c:pt idx="28">
                    <c:v>0.94627841037533988</c:v>
                  </c:pt>
                  <c:pt idx="29">
                    <c:v>0.67591315026810839</c:v>
                  </c:pt>
                  <c:pt idx="30">
                    <c:v>0.24332873409650499</c:v>
                  </c:pt>
                  <c:pt idx="31">
                    <c:v>2.7036526010718622E-2</c:v>
                  </c:pt>
                  <c:pt idx="32">
                    <c:v>6.7591315026796245E-2</c:v>
                  </c:pt>
                  <c:pt idx="33">
                    <c:v>0.90572362135925411</c:v>
                  </c:pt>
                  <c:pt idx="34">
                    <c:v>0.21629220808578667</c:v>
                  </c:pt>
                  <c:pt idx="35">
                    <c:v>0.24332873409652445</c:v>
                  </c:pt>
                  <c:pt idx="36">
                    <c:v>0.33795657513406868</c:v>
                  </c:pt>
                  <c:pt idx="37">
                    <c:v>0.10814610404291249</c:v>
                  </c:pt>
                  <c:pt idx="38">
                    <c:v>0.20277394508041746</c:v>
                  </c:pt>
                  <c:pt idx="39">
                    <c:v>0.58128530923057542</c:v>
                  </c:pt>
                  <c:pt idx="40">
                    <c:v>0.74350446529488379</c:v>
                  </c:pt>
                  <c:pt idx="41">
                    <c:v>0.35147483813943653</c:v>
                  </c:pt>
                  <c:pt idx="42">
                    <c:v>0.13518263005363079</c:v>
                  </c:pt>
                  <c:pt idx="43">
                    <c:v>0.16221915606433027</c:v>
                  </c:pt>
                  <c:pt idx="44">
                    <c:v>0.74350446529492198</c:v>
                  </c:pt>
                  <c:pt idx="45">
                    <c:v>0.12166436704826222</c:v>
                  </c:pt>
                  <c:pt idx="46">
                    <c:v>0.2298104710911554</c:v>
                  </c:pt>
                  <c:pt idx="47">
                    <c:v>0.13518263005361181</c:v>
                  </c:pt>
                  <c:pt idx="48">
                    <c:v>0.25684699710187386</c:v>
                  </c:pt>
                  <c:pt idx="49">
                    <c:v>1.013869725402146</c:v>
                  </c:pt>
                  <c:pt idx="50">
                    <c:v>0.72998620228953481</c:v>
                  </c:pt>
                  <c:pt idx="51">
                    <c:v>0.58128530923057387</c:v>
                  </c:pt>
                  <c:pt idx="52">
                    <c:v>0.33795657513404898</c:v>
                  </c:pt>
                  <c:pt idx="53">
                    <c:v>0.21629220808578656</c:v>
                  </c:pt>
                  <c:pt idx="54">
                    <c:v>0.51369399420374773</c:v>
                  </c:pt>
                  <c:pt idx="55">
                    <c:v>0.5365734153067746</c:v>
                  </c:pt>
                  <c:pt idx="56">
                    <c:v>0.5043359049282039</c:v>
                  </c:pt>
                  <c:pt idx="57">
                    <c:v>0.50953688929601781</c:v>
                  </c:pt>
                  <c:pt idx="58">
                    <c:v>8.526668293986886E-2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3'!$BF$4:$BF$62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'Figure 3'!$BF$4:$BF$62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3'!$BD$4:$BD$62</c:f>
              <c:numCache>
                <c:formatCode>General</c:formatCode>
                <c:ptCount val="59"/>
                <c:pt idx="0">
                  <c:v>0.89877427853378133</c:v>
                </c:pt>
                <c:pt idx="1">
                  <c:v>0.91090270389785877</c:v>
                </c:pt>
                <c:pt idx="2">
                  <c:v>0.92081720483766627</c:v>
                </c:pt>
                <c:pt idx="3">
                  <c:v>0.93214692681945155</c:v>
                </c:pt>
                <c:pt idx="4">
                  <c:v>0.93876777372843168</c:v>
                </c:pt>
                <c:pt idx="5">
                  <c:v>0.94416989175010579</c:v>
                </c:pt>
                <c:pt idx="6">
                  <c:v>0.94962685925863921</c:v>
                </c:pt>
                <c:pt idx="7">
                  <c:v>0.95885781502518985</c:v>
                </c:pt>
                <c:pt idx="8">
                  <c:v>0.96509393145061195</c:v>
                </c:pt>
                <c:pt idx="9">
                  <c:v>0.97115255311934434</c:v>
                </c:pt>
                <c:pt idx="10">
                  <c:v>0.97516980513353158</c:v>
                </c:pt>
                <c:pt idx="11">
                  <c:v>0.98041970908071607</c:v>
                </c:pt>
                <c:pt idx="12">
                  <c:v>0.98501750903683716</c:v>
                </c:pt>
                <c:pt idx="13">
                  <c:v>0.98902684609888247</c:v>
                </c:pt>
                <c:pt idx="14">
                  <c:v>0.9947604647863999</c:v>
                </c:pt>
                <c:pt idx="15">
                  <c:v>1.0008791165720039</c:v>
                </c:pt>
                <c:pt idx="16">
                  <c:v>1.0069586360821234</c:v>
                </c:pt>
                <c:pt idx="17">
                  <c:v>1.0122775873317136</c:v>
                </c:pt>
                <c:pt idx="18">
                  <c:v>1.0170683270685239</c:v>
                </c:pt>
                <c:pt idx="19">
                  <c:v>1.023351901292846</c:v>
                </c:pt>
                <c:pt idx="20">
                  <c:v>1.0292177447584314</c:v>
                </c:pt>
                <c:pt idx="21">
                  <c:v>1.0339529016231297</c:v>
                </c:pt>
                <c:pt idx="22">
                  <c:v>1.0396470561806261</c:v>
                </c:pt>
                <c:pt idx="23">
                  <c:v>1.0461799640807876</c:v>
                </c:pt>
                <c:pt idx="24">
                  <c:v>1.0507819724875254</c:v>
                </c:pt>
                <c:pt idx="25">
                  <c:v>1.0563024875794755</c:v>
                </c:pt>
                <c:pt idx="26">
                  <c:v>1.0628665743812222</c:v>
                </c:pt>
                <c:pt idx="27">
                  <c:v>1.0673990285429995</c:v>
                </c:pt>
                <c:pt idx="28">
                  <c:v>1.0721227593070048</c:v>
                </c:pt>
                <c:pt idx="29">
                  <c:v>1.0786499074282596</c:v>
                </c:pt>
                <c:pt idx="30">
                  <c:v>1.0859432318454771</c:v>
                </c:pt>
                <c:pt idx="31">
                  <c:v>1.0898866471083837</c:v>
                </c:pt>
                <c:pt idx="32">
                  <c:v>1.0933539611347425</c:v>
                </c:pt>
                <c:pt idx="33">
                  <c:v>1.0995966231898024</c:v>
                </c:pt>
                <c:pt idx="34">
                  <c:v>1.1068638860327757</c:v>
                </c:pt>
                <c:pt idx="35">
                  <c:v>1.1127761327890568</c:v>
                </c:pt>
                <c:pt idx="36">
                  <c:v>1.1166587362912932</c:v>
                </c:pt>
                <c:pt idx="37">
                  <c:v>1.1210146926621529</c:v>
                </c:pt>
                <c:pt idx="38">
                  <c:v>1.1269159292933659</c:v>
                </c:pt>
                <c:pt idx="39">
                  <c:v>1.1331920629672918</c:v>
                </c:pt>
                <c:pt idx="40">
                  <c:v>1.138919894718363</c:v>
                </c:pt>
                <c:pt idx="41">
                  <c:v>1.1433961508333068</c:v>
                </c:pt>
                <c:pt idx="42">
                  <c:v>1.1501867684057658</c:v>
                </c:pt>
                <c:pt idx="43">
                  <c:v>1.1567111773021879</c:v>
                </c:pt>
                <c:pt idx="44">
                  <c:v>1.1623379619942444</c:v>
                </c:pt>
                <c:pt idx="45">
                  <c:v>1.1672815394841676</c:v>
                </c:pt>
                <c:pt idx="46">
                  <c:v>1.1718110309951077</c:v>
                </c:pt>
                <c:pt idx="47">
                  <c:v>1.1756933922224051</c:v>
                </c:pt>
                <c:pt idx="48">
                  <c:v>1.1796308751123235</c:v>
                </c:pt>
                <c:pt idx="49">
                  <c:v>1.1855585193718268</c:v>
                </c:pt>
                <c:pt idx="50">
                  <c:v>1.1893410772104307</c:v>
                </c:pt>
                <c:pt idx="51">
                  <c:v>1.193955789013839</c:v>
                </c:pt>
                <c:pt idx="52">
                  <c:v>1.1984030197313618</c:v>
                </c:pt>
                <c:pt idx="53">
                  <c:v>1.201940922263014</c:v>
                </c:pt>
                <c:pt idx="54">
                  <c:v>1.2054562842023393</c:v>
                </c:pt>
                <c:pt idx="55">
                  <c:v>1.2100929836349748</c:v>
                </c:pt>
                <c:pt idx="56">
                  <c:v>1.2142919437560695</c:v>
                </c:pt>
                <c:pt idx="57">
                  <c:v>1.2183600267742907</c:v>
                </c:pt>
                <c:pt idx="58">
                  <c:v>1.2221012891249166</c:v>
                </c:pt>
              </c:numCache>
            </c:numRef>
          </c:xVal>
          <c:yVal>
            <c:numRef>
              <c:f>'Figure 3'!$BE$4:$BE$62</c:f>
              <c:numCache>
                <c:formatCode>General</c:formatCode>
                <c:ptCount val="59"/>
                <c:pt idx="0">
                  <c:v>4.1500238698340954</c:v>
                </c:pt>
                <c:pt idx="1">
                  <c:v>3.8220832677712853</c:v>
                </c:pt>
                <c:pt idx="2">
                  <c:v>4.1779601319270778</c:v>
                </c:pt>
                <c:pt idx="3">
                  <c:v>3.8720767578165272</c:v>
                </c:pt>
                <c:pt idx="4">
                  <c:v>3.3331010318228254</c:v>
                </c:pt>
                <c:pt idx="5">
                  <c:v>3.1161868737512259</c:v>
                </c:pt>
                <c:pt idx="6">
                  <c:v>3.1448634400740878</c:v>
                </c:pt>
                <c:pt idx="7">
                  <c:v>4.2764882034069815</c:v>
                </c:pt>
                <c:pt idx="8">
                  <c:v>3.4220702478617726</c:v>
                </c:pt>
                <c:pt idx="9">
                  <c:v>3.3551582597750924</c:v>
                </c:pt>
                <c:pt idx="10">
                  <c:v>2.2176544623014851</c:v>
                </c:pt>
                <c:pt idx="11">
                  <c:v>2.8676566322863994</c:v>
                </c:pt>
                <c:pt idx="12">
                  <c:v>2.485302414648217</c:v>
                </c:pt>
                <c:pt idx="13">
                  <c:v>2.1507424742148058</c:v>
                </c:pt>
                <c:pt idx="14">
                  <c:v>3.0397160302235866</c:v>
                </c:pt>
                <c:pt idx="15">
                  <c:v>3.2022165727198146</c:v>
                </c:pt>
                <c:pt idx="16">
                  <c:v>3.1448634400740878</c:v>
                </c:pt>
                <c:pt idx="17">
                  <c:v>2.7242738006720773</c:v>
                </c:pt>
                <c:pt idx="18">
                  <c:v>2.4279492820024937</c:v>
                </c:pt>
                <c:pt idx="19">
                  <c:v>3.1544222955150403</c:v>
                </c:pt>
                <c:pt idx="20">
                  <c:v>2.896333198609268</c:v>
                </c:pt>
                <c:pt idx="21">
                  <c:v>2.3323607275929388</c:v>
                </c:pt>
                <c:pt idx="22">
                  <c:v>2.7625092224359094</c:v>
                </c:pt>
                <c:pt idx="23">
                  <c:v>3.1448634400740811</c:v>
                </c:pt>
                <c:pt idx="24">
                  <c:v>2.1889778959786201</c:v>
                </c:pt>
                <c:pt idx="25">
                  <c:v>2.6000086799396778</c:v>
                </c:pt>
                <c:pt idx="26">
                  <c:v>3.0588337411054995</c:v>
                </c:pt>
                <c:pt idx="27">
                  <c:v>2.0838304861281194</c:v>
                </c:pt>
                <c:pt idx="28">
                  <c:v>2.1603013296557485</c:v>
                </c:pt>
                <c:pt idx="29">
                  <c:v>2.944127475814045</c:v>
                </c:pt>
                <c:pt idx="30">
                  <c:v>3.2500108499245952</c:v>
                </c:pt>
                <c:pt idx="31">
                  <c:v>1.7397116902537446</c:v>
                </c:pt>
                <c:pt idx="32">
                  <c:v>1.5198580151118035</c:v>
                </c:pt>
                <c:pt idx="33">
                  <c:v>2.7051560897901719</c:v>
                </c:pt>
                <c:pt idx="34">
                  <c:v>3.1161868737512157</c:v>
                </c:pt>
                <c:pt idx="35">
                  <c:v>2.5044201255301295</c:v>
                </c:pt>
                <c:pt idx="36">
                  <c:v>1.6345642804032434</c:v>
                </c:pt>
                <c:pt idx="37">
                  <c:v>1.8161825337813939</c:v>
                </c:pt>
                <c:pt idx="38">
                  <c:v>2.43750813744344</c:v>
                </c:pt>
                <c:pt idx="39">
                  <c:v>2.5713321136168057</c:v>
                </c:pt>
                <c:pt idx="40">
                  <c:v>2.322801872151993</c:v>
                </c:pt>
                <c:pt idx="41">
                  <c:v>1.7970648228994748</c:v>
                </c:pt>
                <c:pt idx="42">
                  <c:v>2.6955972343492256</c:v>
                </c:pt>
                <c:pt idx="43">
                  <c:v>2.5617732581758466</c:v>
                </c:pt>
                <c:pt idx="44">
                  <c:v>2.1889778959786135</c:v>
                </c:pt>
                <c:pt idx="45">
                  <c:v>1.9022122327499893</c:v>
                </c:pt>
                <c:pt idx="46">
                  <c:v>1.730152834812785</c:v>
                </c:pt>
                <c:pt idx="47">
                  <c:v>1.4720637379070398</c:v>
                </c:pt>
                <c:pt idx="48">
                  <c:v>1.4816225933479585</c:v>
                </c:pt>
                <c:pt idx="49">
                  <c:v>2.2080956068605326</c:v>
                </c:pt>
                <c:pt idx="50">
                  <c:v>1.3955928943793905</c:v>
                </c:pt>
                <c:pt idx="51">
                  <c:v>1.6919174130489876</c:v>
                </c:pt>
                <c:pt idx="52">
                  <c:v>1.4433871715841475</c:v>
                </c:pt>
                <c:pt idx="53">
                  <c:v>1.2808866290879299</c:v>
                </c:pt>
                <c:pt idx="54">
                  <c:v>1.2617689182060108</c:v>
                </c:pt>
                <c:pt idx="55">
                  <c:v>1.1441231358442039</c:v>
                </c:pt>
                <c:pt idx="56">
                  <c:v>1.3316225933479733</c:v>
                </c:pt>
                <c:pt idx="57">
                  <c:v>0.91471060526129655</c:v>
                </c:pt>
                <c:pt idx="58">
                  <c:v>0.80000433996983467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59F-42C1-8013-EFABC83B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.3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145745264474489"/>
              <c:y val="0.91812314317600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  <c:majorUnit val="0.1"/>
      </c:valAx>
      <c:valAx>
        <c:axId val="592648399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Flux  (kg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3518084005495658E-2"/>
              <c:y val="0.301958611180669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245980221393725"/>
          <c:y val="3.5998426433444933E-2"/>
          <c:w val="0.15700948144736018"/>
          <c:h val="0.31966587215467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1024629690941"/>
          <c:y val="3.1317143219288406E-2"/>
          <c:w val="0.79559207864099246"/>
          <c:h val="0.8253758474536973"/>
        </c:manualLayout>
      </c:layout>
      <c:scatterChart>
        <c:scatterStyle val="smoothMarker"/>
        <c:varyColors val="0"/>
        <c:ser>
          <c:idx val="0"/>
          <c:order val="0"/>
          <c:tx>
            <c:v>900 ml</c:v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4'!$L$4:$L$112</c:f>
                <c:numCache>
                  <c:formatCode>General</c:formatCode>
                  <c:ptCount val="109"/>
                  <c:pt idx="0">
                    <c:v>0.12699637790110441</c:v>
                  </c:pt>
                  <c:pt idx="1">
                    <c:v>4.5325544674055064E-2</c:v>
                  </c:pt>
                  <c:pt idx="2">
                    <c:v>2.1920310216757008E-3</c:v>
                  </c:pt>
                  <c:pt idx="3">
                    <c:v>4.3133513652379357E-2</c:v>
                  </c:pt>
                  <c:pt idx="4">
                    <c:v>3.181980515339082E-2</c:v>
                  </c:pt>
                  <c:pt idx="5">
                    <c:v>2.0223253941933347E-2</c:v>
                  </c:pt>
                  <c:pt idx="6">
                    <c:v>3.1819805153395844E-2</c:v>
                  </c:pt>
                  <c:pt idx="7">
                    <c:v>2.7365032431923442E-2</c:v>
                  </c:pt>
                  <c:pt idx="8">
                    <c:v>3.6345288552989248E-2</c:v>
                  </c:pt>
                  <c:pt idx="9">
                    <c:v>5.6639253173043594E-2</c:v>
                  </c:pt>
                  <c:pt idx="10">
                    <c:v>4.0870771952577628E-2</c:v>
                  </c:pt>
                  <c:pt idx="11">
                    <c:v>2.729432175380244E-2</c:v>
                  </c:pt>
                  <c:pt idx="12">
                    <c:v>2.5031580054005735E-2</c:v>
                  </c:pt>
                  <c:pt idx="13">
                    <c:v>4.5042701961581097E-2</c:v>
                  </c:pt>
                  <c:pt idx="14">
                    <c:v>3.6062445840515295E-2</c:v>
                  </c:pt>
                  <c:pt idx="15">
                    <c:v>5.9114126907193261E-2</c:v>
                  </c:pt>
                  <c:pt idx="16">
                    <c:v>7.0710678118690922E-3</c:v>
                  </c:pt>
                  <c:pt idx="17">
                    <c:v>4.2779960261784399E-2</c:v>
                  </c:pt>
                  <c:pt idx="18">
                    <c:v>4.2779960261784399E-2</c:v>
                  </c:pt>
                  <c:pt idx="19">
                    <c:v>4.5042701961586128E-2</c:v>
                  </c:pt>
                  <c:pt idx="20">
                    <c:v>1.0960155108393576E-2</c:v>
                  </c:pt>
                  <c:pt idx="21">
                    <c:v>4.1153614665056619E-2</c:v>
                  </c:pt>
                  <c:pt idx="22">
                    <c:v>9.3196673760385804E-2</c:v>
                  </c:pt>
                  <c:pt idx="23">
                    <c:v>4.5608387386529017E-2</c:v>
                  </c:pt>
                  <c:pt idx="24">
                    <c:v>0.20859650045003272</c:v>
                  </c:pt>
                  <c:pt idx="25">
                    <c:v>5.2467323164045156E-2</c:v>
                  </c:pt>
                  <c:pt idx="26">
                    <c:v>0.24253762594698408</c:v>
                  </c:pt>
                  <c:pt idx="27">
                    <c:v>0.2880753026554011</c:v>
                  </c:pt>
                  <c:pt idx="28">
                    <c:v>0.1928987299076928</c:v>
                  </c:pt>
                  <c:pt idx="29">
                    <c:v>0.43076945109884046</c:v>
                  </c:pt>
                  <c:pt idx="30">
                    <c:v>5.458864350759985E-2</c:v>
                  </c:pt>
                  <c:pt idx="31">
                    <c:v>5.2325901807803152E-2</c:v>
                  </c:pt>
                  <c:pt idx="32">
                    <c:v>0.10670241328105004</c:v>
                  </c:pt>
                  <c:pt idx="33">
                    <c:v>0.15414927829866984</c:v>
                  </c:pt>
                  <c:pt idx="34">
                    <c:v>0.30363165184150437</c:v>
                  </c:pt>
                  <c:pt idx="35">
                    <c:v>0.21305127317150513</c:v>
                  </c:pt>
                  <c:pt idx="36">
                    <c:v>0.25151788206805248</c:v>
                  </c:pt>
                  <c:pt idx="37">
                    <c:v>7.0710678118640685E-3</c:v>
                  </c:pt>
                  <c:pt idx="38">
                    <c:v>0.33523932496054143</c:v>
                  </c:pt>
                  <c:pt idx="39">
                    <c:v>0.24020417356907106</c:v>
                  </c:pt>
                  <c:pt idx="40">
                    <c:v>0.19268659787333481</c:v>
                  </c:pt>
                  <c:pt idx="41">
                    <c:v>0.38268618997816239</c:v>
                  </c:pt>
                  <c:pt idx="42">
                    <c:v>0.38261547930004003</c:v>
                  </c:pt>
                  <c:pt idx="43">
                    <c:v>0.1881611144737414</c:v>
                  </c:pt>
                  <c:pt idx="44">
                    <c:v>0.3713724814791739</c:v>
                  </c:pt>
                  <c:pt idx="45">
                    <c:v>0.35984664094583257</c:v>
                  </c:pt>
                  <c:pt idx="46">
                    <c:v>0.35998806230207042</c:v>
                  </c:pt>
                  <c:pt idx="47">
                    <c:v>0.31254119728445512</c:v>
                  </c:pt>
                  <c:pt idx="48">
                    <c:v>0.31013703422841593</c:v>
                  </c:pt>
                  <c:pt idx="49">
                    <c:v>0.25590194411141115</c:v>
                  </c:pt>
                  <c:pt idx="50">
                    <c:v>0.30801571388486021</c:v>
                  </c:pt>
                  <c:pt idx="51">
                    <c:v>0.35984664094583257</c:v>
                  </c:pt>
                  <c:pt idx="52">
                    <c:v>0.31239977592821178</c:v>
                  </c:pt>
                  <c:pt idx="53">
                    <c:v>0.21531401487130183</c:v>
                  </c:pt>
                  <c:pt idx="54">
                    <c:v>0.31239977592821178</c:v>
                  </c:pt>
                  <c:pt idx="55">
                    <c:v>0.3034902304852678</c:v>
                  </c:pt>
                  <c:pt idx="56">
                    <c:v>0.30801571388486021</c:v>
                  </c:pt>
                  <c:pt idx="57">
                    <c:v>0.35758389924603445</c:v>
                  </c:pt>
                  <c:pt idx="58">
                    <c:v>0.26502362158871812</c:v>
                  </c:pt>
                  <c:pt idx="59">
                    <c:v>0.35758389924603567</c:v>
                  </c:pt>
                  <c:pt idx="60">
                    <c:v>0.40283873324197944</c:v>
                  </c:pt>
                  <c:pt idx="61">
                    <c:v>0.15379572490807489</c:v>
                  </c:pt>
                  <c:pt idx="62">
                    <c:v>0.25363920241161814</c:v>
                  </c:pt>
                  <c:pt idx="63">
                    <c:v>0.26226590514209136</c:v>
                  </c:pt>
                  <c:pt idx="64">
                    <c:v>0.35744247788979827</c:v>
                  </c:pt>
                  <c:pt idx="65">
                    <c:v>0.34612876939081383</c:v>
                  </c:pt>
                  <c:pt idx="66">
                    <c:v>0.30087393539487611</c:v>
                  </c:pt>
                  <c:pt idx="67">
                    <c:v>0.38473679964360147</c:v>
                  </c:pt>
                  <c:pt idx="68">
                    <c:v>0.19438365414818359</c:v>
                  </c:pt>
                  <c:pt idx="69">
                    <c:v>0.38473679964360147</c:v>
                  </c:pt>
                  <c:pt idx="70">
                    <c:v>0.38473679964360147</c:v>
                  </c:pt>
                  <c:pt idx="71">
                    <c:v>0.33714851326974449</c:v>
                  </c:pt>
                  <c:pt idx="72">
                    <c:v>0.33262302987015091</c:v>
                  </c:pt>
                  <c:pt idx="73">
                    <c:v>0.33488577156994775</c:v>
                  </c:pt>
                  <c:pt idx="74">
                    <c:v>8.7822662223370512E-2</c:v>
                  </c:pt>
                  <c:pt idx="75">
                    <c:v>0.18759542904879348</c:v>
                  </c:pt>
                  <c:pt idx="76">
                    <c:v>0.28277200179650391</c:v>
                  </c:pt>
                  <c:pt idx="77">
                    <c:v>0.16716004307249713</c:v>
                  </c:pt>
                  <c:pt idx="78">
                    <c:v>0.14905810947412351</c:v>
                  </c:pt>
                  <c:pt idx="79">
                    <c:v>0.2941564209736014</c:v>
                  </c:pt>
                  <c:pt idx="80">
                    <c:v>0.198909137547777</c:v>
                  </c:pt>
                  <c:pt idx="81">
                    <c:v>0.33948196564766242</c:v>
                  </c:pt>
                  <c:pt idx="82">
                    <c:v>0.19664639584798027</c:v>
                  </c:pt>
                  <c:pt idx="83">
                    <c:v>0.19664639584798027</c:v>
                  </c:pt>
                  <c:pt idx="84">
                    <c:v>0.13548165927534328</c:v>
                  </c:pt>
                  <c:pt idx="85">
                    <c:v>3.5708892449925353E-2</c:v>
                  </c:pt>
                  <c:pt idx="86">
                    <c:v>0.27605448737522725</c:v>
                  </c:pt>
                  <c:pt idx="87">
                    <c:v>0.13095617587574987</c:v>
                  </c:pt>
                  <c:pt idx="88">
                    <c:v>0.26891270888524349</c:v>
                  </c:pt>
                  <c:pt idx="89">
                    <c:v>0.32109718933681353</c:v>
                  </c:pt>
                  <c:pt idx="90">
                    <c:v>0.10146982310026671</c:v>
                  </c:pt>
                  <c:pt idx="91">
                    <c:v>0.28022641738423165</c:v>
                  </c:pt>
                  <c:pt idx="92">
                    <c:v>8.5559920523548706E-3</c:v>
                  </c:pt>
                  <c:pt idx="93">
                    <c:v>6.2932503525581669E-3</c:v>
                  </c:pt>
                  <c:pt idx="94">
                    <c:v>0.14905810947412351</c:v>
                  </c:pt>
                  <c:pt idx="95">
                    <c:v>5.3881536726414957E-2</c:v>
                  </c:pt>
                  <c:pt idx="96">
                    <c:v>0.23079965337928882</c:v>
                  </c:pt>
                  <c:pt idx="97">
                    <c:v>0.84619468504594131</c:v>
                  </c:pt>
                  <c:pt idx="98">
                    <c:v>4.1295036021298623E-2</c:v>
                  </c:pt>
                  <c:pt idx="99">
                    <c:v>0.48274179951605767</c:v>
                  </c:pt>
                  <c:pt idx="100">
                    <c:v>0.34485597718467753</c:v>
                  </c:pt>
                  <c:pt idx="101">
                    <c:v>0.39619192949882054</c:v>
                  </c:pt>
                  <c:pt idx="102">
                    <c:v>1.1596551211459359E-2</c:v>
                  </c:pt>
                  <c:pt idx="103">
                    <c:v>0.19148451634531732</c:v>
                  </c:pt>
                  <c:pt idx="104">
                    <c:v>0.13979501064057998</c:v>
                  </c:pt>
                  <c:pt idx="105">
                    <c:v>0.53068363928050311</c:v>
                  </c:pt>
                  <c:pt idx="106">
                    <c:v>0.2890652521490627</c:v>
                  </c:pt>
                  <c:pt idx="107">
                    <c:v>0.30285383438219965</c:v>
                  </c:pt>
                  <c:pt idx="108">
                    <c:v>0.46654905422688447</c:v>
                  </c:pt>
                </c:numCache>
              </c:numRef>
            </c:plus>
            <c:minus>
              <c:numRef>
                <c:f>'Figure 4'!$L$4:$L$112</c:f>
                <c:numCache>
                  <c:formatCode>General</c:formatCode>
                  <c:ptCount val="109"/>
                  <c:pt idx="0">
                    <c:v>0.12699637790110441</c:v>
                  </c:pt>
                  <c:pt idx="1">
                    <c:v>4.5325544674055064E-2</c:v>
                  </c:pt>
                  <c:pt idx="2">
                    <c:v>2.1920310216757008E-3</c:v>
                  </c:pt>
                  <c:pt idx="3">
                    <c:v>4.3133513652379357E-2</c:v>
                  </c:pt>
                  <c:pt idx="4">
                    <c:v>3.181980515339082E-2</c:v>
                  </c:pt>
                  <c:pt idx="5">
                    <c:v>2.0223253941933347E-2</c:v>
                  </c:pt>
                  <c:pt idx="6">
                    <c:v>3.1819805153395844E-2</c:v>
                  </c:pt>
                  <c:pt idx="7">
                    <c:v>2.7365032431923442E-2</c:v>
                  </c:pt>
                  <c:pt idx="8">
                    <c:v>3.6345288552989248E-2</c:v>
                  </c:pt>
                  <c:pt idx="9">
                    <c:v>5.6639253173043594E-2</c:v>
                  </c:pt>
                  <c:pt idx="10">
                    <c:v>4.0870771952577628E-2</c:v>
                  </c:pt>
                  <c:pt idx="11">
                    <c:v>2.729432175380244E-2</c:v>
                  </c:pt>
                  <c:pt idx="12">
                    <c:v>2.5031580054005735E-2</c:v>
                  </c:pt>
                  <c:pt idx="13">
                    <c:v>4.5042701961581097E-2</c:v>
                  </c:pt>
                  <c:pt idx="14">
                    <c:v>3.6062445840515295E-2</c:v>
                  </c:pt>
                  <c:pt idx="15">
                    <c:v>5.9114126907193261E-2</c:v>
                  </c:pt>
                  <c:pt idx="16">
                    <c:v>7.0710678118690922E-3</c:v>
                  </c:pt>
                  <c:pt idx="17">
                    <c:v>4.2779960261784399E-2</c:v>
                  </c:pt>
                  <c:pt idx="18">
                    <c:v>4.2779960261784399E-2</c:v>
                  </c:pt>
                  <c:pt idx="19">
                    <c:v>4.5042701961586128E-2</c:v>
                  </c:pt>
                  <c:pt idx="20">
                    <c:v>1.0960155108393576E-2</c:v>
                  </c:pt>
                  <c:pt idx="21">
                    <c:v>4.1153614665056619E-2</c:v>
                  </c:pt>
                  <c:pt idx="22">
                    <c:v>9.3196673760385804E-2</c:v>
                  </c:pt>
                  <c:pt idx="23">
                    <c:v>4.5608387386529017E-2</c:v>
                  </c:pt>
                  <c:pt idx="24">
                    <c:v>0.20859650045003272</c:v>
                  </c:pt>
                  <c:pt idx="25">
                    <c:v>5.2467323164045156E-2</c:v>
                  </c:pt>
                  <c:pt idx="26">
                    <c:v>0.24253762594698408</c:v>
                  </c:pt>
                  <c:pt idx="27">
                    <c:v>0.2880753026554011</c:v>
                  </c:pt>
                  <c:pt idx="28">
                    <c:v>0.1928987299076928</c:v>
                  </c:pt>
                  <c:pt idx="29">
                    <c:v>0.43076945109884046</c:v>
                  </c:pt>
                  <c:pt idx="30">
                    <c:v>5.458864350759985E-2</c:v>
                  </c:pt>
                  <c:pt idx="31">
                    <c:v>5.2325901807803152E-2</c:v>
                  </c:pt>
                  <c:pt idx="32">
                    <c:v>0.10670241328105004</c:v>
                  </c:pt>
                  <c:pt idx="33">
                    <c:v>0.15414927829866984</c:v>
                  </c:pt>
                  <c:pt idx="34">
                    <c:v>0.30363165184150437</c:v>
                  </c:pt>
                  <c:pt idx="35">
                    <c:v>0.21305127317150513</c:v>
                  </c:pt>
                  <c:pt idx="36">
                    <c:v>0.25151788206805248</c:v>
                  </c:pt>
                  <c:pt idx="37">
                    <c:v>7.0710678118640685E-3</c:v>
                  </c:pt>
                  <c:pt idx="38">
                    <c:v>0.33523932496054143</c:v>
                  </c:pt>
                  <c:pt idx="39">
                    <c:v>0.24020417356907106</c:v>
                  </c:pt>
                  <c:pt idx="40">
                    <c:v>0.19268659787333481</c:v>
                  </c:pt>
                  <c:pt idx="41">
                    <c:v>0.38268618997816239</c:v>
                  </c:pt>
                  <c:pt idx="42">
                    <c:v>0.38261547930004003</c:v>
                  </c:pt>
                  <c:pt idx="43">
                    <c:v>0.1881611144737414</c:v>
                  </c:pt>
                  <c:pt idx="44">
                    <c:v>0.3713724814791739</c:v>
                  </c:pt>
                  <c:pt idx="45">
                    <c:v>0.35984664094583257</c:v>
                  </c:pt>
                  <c:pt idx="46">
                    <c:v>0.35998806230207042</c:v>
                  </c:pt>
                  <c:pt idx="47">
                    <c:v>0.31254119728445512</c:v>
                  </c:pt>
                  <c:pt idx="48">
                    <c:v>0.31013703422841593</c:v>
                  </c:pt>
                  <c:pt idx="49">
                    <c:v>0.25590194411141115</c:v>
                  </c:pt>
                  <c:pt idx="50">
                    <c:v>0.30801571388486021</c:v>
                  </c:pt>
                  <c:pt idx="51">
                    <c:v>0.35984664094583257</c:v>
                  </c:pt>
                  <c:pt idx="52">
                    <c:v>0.31239977592821178</c:v>
                  </c:pt>
                  <c:pt idx="53">
                    <c:v>0.21531401487130183</c:v>
                  </c:pt>
                  <c:pt idx="54">
                    <c:v>0.31239977592821178</c:v>
                  </c:pt>
                  <c:pt idx="55">
                    <c:v>0.3034902304852678</c:v>
                  </c:pt>
                  <c:pt idx="56">
                    <c:v>0.30801571388486021</c:v>
                  </c:pt>
                  <c:pt idx="57">
                    <c:v>0.35758389924603445</c:v>
                  </c:pt>
                  <c:pt idx="58">
                    <c:v>0.26502362158871812</c:v>
                  </c:pt>
                  <c:pt idx="59">
                    <c:v>0.35758389924603567</c:v>
                  </c:pt>
                  <c:pt idx="60">
                    <c:v>0.40283873324197944</c:v>
                  </c:pt>
                  <c:pt idx="61">
                    <c:v>0.15379572490807489</c:v>
                  </c:pt>
                  <c:pt idx="62">
                    <c:v>0.25363920241161814</c:v>
                  </c:pt>
                  <c:pt idx="63">
                    <c:v>0.26226590514209136</c:v>
                  </c:pt>
                  <c:pt idx="64">
                    <c:v>0.35744247788979827</c:v>
                  </c:pt>
                  <c:pt idx="65">
                    <c:v>0.34612876939081383</c:v>
                  </c:pt>
                  <c:pt idx="66">
                    <c:v>0.30087393539487611</c:v>
                  </c:pt>
                  <c:pt idx="67">
                    <c:v>0.38473679964360147</c:v>
                  </c:pt>
                  <c:pt idx="68">
                    <c:v>0.19438365414818359</c:v>
                  </c:pt>
                  <c:pt idx="69">
                    <c:v>0.38473679964360147</c:v>
                  </c:pt>
                  <c:pt idx="70">
                    <c:v>0.38473679964360147</c:v>
                  </c:pt>
                  <c:pt idx="71">
                    <c:v>0.33714851326974449</c:v>
                  </c:pt>
                  <c:pt idx="72">
                    <c:v>0.33262302987015091</c:v>
                  </c:pt>
                  <c:pt idx="73">
                    <c:v>0.33488577156994775</c:v>
                  </c:pt>
                  <c:pt idx="74">
                    <c:v>8.7822662223370512E-2</c:v>
                  </c:pt>
                  <c:pt idx="75">
                    <c:v>0.18759542904879348</c:v>
                  </c:pt>
                  <c:pt idx="76">
                    <c:v>0.28277200179650391</c:v>
                  </c:pt>
                  <c:pt idx="77">
                    <c:v>0.16716004307249713</c:v>
                  </c:pt>
                  <c:pt idx="78">
                    <c:v>0.14905810947412351</c:v>
                  </c:pt>
                  <c:pt idx="79">
                    <c:v>0.2941564209736014</c:v>
                  </c:pt>
                  <c:pt idx="80">
                    <c:v>0.198909137547777</c:v>
                  </c:pt>
                  <c:pt idx="81">
                    <c:v>0.33948196564766242</c:v>
                  </c:pt>
                  <c:pt idx="82">
                    <c:v>0.19664639584798027</c:v>
                  </c:pt>
                  <c:pt idx="83">
                    <c:v>0.19664639584798027</c:v>
                  </c:pt>
                  <c:pt idx="84">
                    <c:v>0.13548165927534328</c:v>
                  </c:pt>
                  <c:pt idx="85">
                    <c:v>3.5708892449925353E-2</c:v>
                  </c:pt>
                  <c:pt idx="86">
                    <c:v>0.27605448737522725</c:v>
                  </c:pt>
                  <c:pt idx="87">
                    <c:v>0.13095617587574987</c:v>
                  </c:pt>
                  <c:pt idx="88">
                    <c:v>0.26891270888524349</c:v>
                  </c:pt>
                  <c:pt idx="89">
                    <c:v>0.32109718933681353</c:v>
                  </c:pt>
                  <c:pt idx="90">
                    <c:v>0.10146982310026671</c:v>
                  </c:pt>
                  <c:pt idx="91">
                    <c:v>0.28022641738423165</c:v>
                  </c:pt>
                  <c:pt idx="92">
                    <c:v>8.5559920523548706E-3</c:v>
                  </c:pt>
                  <c:pt idx="93">
                    <c:v>6.2932503525581669E-3</c:v>
                  </c:pt>
                  <c:pt idx="94">
                    <c:v>0.14905810947412351</c:v>
                  </c:pt>
                  <c:pt idx="95">
                    <c:v>5.3881536726414957E-2</c:v>
                  </c:pt>
                  <c:pt idx="96">
                    <c:v>0.23079965337928882</c:v>
                  </c:pt>
                  <c:pt idx="97">
                    <c:v>0.84619468504594131</c:v>
                  </c:pt>
                  <c:pt idx="98">
                    <c:v>4.1295036021298623E-2</c:v>
                  </c:pt>
                  <c:pt idx="99">
                    <c:v>0.48274179951605767</c:v>
                  </c:pt>
                  <c:pt idx="100">
                    <c:v>0.34485597718467753</c:v>
                  </c:pt>
                  <c:pt idx="101">
                    <c:v>0.39619192949882054</c:v>
                  </c:pt>
                  <c:pt idx="102">
                    <c:v>1.1596551211459359E-2</c:v>
                  </c:pt>
                  <c:pt idx="103">
                    <c:v>0.19148451634531732</c:v>
                  </c:pt>
                  <c:pt idx="104">
                    <c:v>0.13979501064057998</c:v>
                  </c:pt>
                  <c:pt idx="105">
                    <c:v>0.53068363928050311</c:v>
                  </c:pt>
                  <c:pt idx="106">
                    <c:v>0.2890652521490627</c:v>
                  </c:pt>
                  <c:pt idx="107">
                    <c:v>0.30285383438219965</c:v>
                  </c:pt>
                  <c:pt idx="108">
                    <c:v>0.46654905422688447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plus>
            <c:minus>
              <c:numRef>
                <c:f>'Figure 4'!$J$4:$J$112</c:f>
                <c:numCache>
                  <c:formatCode>General</c:formatCode>
                  <c:ptCount val="10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4'!$H$4:$H$112</c:f>
              <c:numCache>
                <c:formatCode>General</c:formatCode>
                <c:ptCount val="109"/>
                <c:pt idx="0">
                  <c:v>0.88997263243018288</c:v>
                </c:pt>
                <c:pt idx="1">
                  <c:v>0.89413058504813203</c:v>
                </c:pt>
                <c:pt idx="2">
                  <c:v>0.8971069608771125</c:v>
                </c:pt>
                <c:pt idx="3">
                  <c:v>0.90008585012470976</c:v>
                </c:pt>
                <c:pt idx="4">
                  <c:v>0.90274075411298615</c:v>
                </c:pt>
                <c:pt idx="5">
                  <c:v>0.90502442584035003</c:v>
                </c:pt>
                <c:pt idx="6">
                  <c:v>0.90689977405491451</c:v>
                </c:pt>
                <c:pt idx="7">
                  <c:v>0.90890125801948829</c:v>
                </c:pt>
                <c:pt idx="8">
                  <c:v>0.91101907621377842</c:v>
                </c:pt>
                <c:pt idx="9">
                  <c:v>0.91316492662780746</c:v>
                </c:pt>
                <c:pt idx="10">
                  <c:v>0.91489319633173971</c:v>
                </c:pt>
                <c:pt idx="11">
                  <c:v>0.91656762359797006</c:v>
                </c:pt>
                <c:pt idx="12">
                  <c:v>0.91819904800482366</c:v>
                </c:pt>
                <c:pt idx="13">
                  <c:v>0.9199123249000597</c:v>
                </c:pt>
                <c:pt idx="14">
                  <c:v>0.92137204487258173</c:v>
                </c:pt>
                <c:pt idx="15">
                  <c:v>0.92253520650129017</c:v>
                </c:pt>
                <c:pt idx="16">
                  <c:v>0.9241493612853191</c:v>
                </c:pt>
                <c:pt idx="17">
                  <c:v>0.92557324517702388</c:v>
                </c:pt>
                <c:pt idx="18">
                  <c:v>0.92730471436450679</c:v>
                </c:pt>
                <c:pt idx="19">
                  <c:v>0.92880128937509654</c:v>
                </c:pt>
                <c:pt idx="20">
                  <c:v>0.93031555535884514</c:v>
                </c:pt>
                <c:pt idx="21">
                  <c:v>0.93177574848417444</c:v>
                </c:pt>
                <c:pt idx="22">
                  <c:v>0.93301399638593197</c:v>
                </c:pt>
                <c:pt idx="23">
                  <c:v>0.93448448728231648</c:v>
                </c:pt>
                <c:pt idx="24">
                  <c:v>0.93586986142778761</c:v>
                </c:pt>
                <c:pt idx="25">
                  <c:v>0.93750541465900383</c:v>
                </c:pt>
                <c:pt idx="26">
                  <c:v>0.93889879981109703</c:v>
                </c:pt>
                <c:pt idx="27">
                  <c:v>0.94065612278766964</c:v>
                </c:pt>
                <c:pt idx="28">
                  <c:v>0.94211390765334713</c:v>
                </c:pt>
                <c:pt idx="29">
                  <c:v>0.94346005187590054</c:v>
                </c:pt>
                <c:pt idx="30">
                  <c:v>0.94515821852064619</c:v>
                </c:pt>
                <c:pt idx="31">
                  <c:v>0.9463201643189012</c:v>
                </c:pt>
                <c:pt idx="32">
                  <c:v>0.94770290787291245</c:v>
                </c:pt>
                <c:pt idx="33">
                  <c:v>0.94925957377768544</c:v>
                </c:pt>
                <c:pt idx="34">
                  <c:v>0.95030724312865766</c:v>
                </c:pt>
                <c:pt idx="35">
                  <c:v>0.95186267398578772</c:v>
                </c:pt>
                <c:pt idx="36">
                  <c:v>0.95348945408454289</c:v>
                </c:pt>
                <c:pt idx="37">
                  <c:v>0.95492172645899998</c:v>
                </c:pt>
                <c:pt idx="38">
                  <c:v>0.9563254663682097</c:v>
                </c:pt>
                <c:pt idx="39">
                  <c:v>0.95778771660158779</c:v>
                </c:pt>
                <c:pt idx="40">
                  <c:v>0.95925949278426836</c:v>
                </c:pt>
                <c:pt idx="41">
                  <c:v>0.96050056122682681</c:v>
                </c:pt>
                <c:pt idx="42">
                  <c:v>0.96220362457430086</c:v>
                </c:pt>
                <c:pt idx="43">
                  <c:v>0.96356963671784412</c:v>
                </c:pt>
                <c:pt idx="44">
                  <c:v>0.9649793505760671</c:v>
                </c:pt>
                <c:pt idx="45">
                  <c:v>0.96656594924976436</c:v>
                </c:pt>
                <c:pt idx="46">
                  <c:v>0.96806391487089805</c:v>
                </c:pt>
                <c:pt idx="47">
                  <c:v>0.96938131754309342</c:v>
                </c:pt>
                <c:pt idx="48">
                  <c:v>0.97076767933353181</c:v>
                </c:pt>
                <c:pt idx="49">
                  <c:v>0.97224309660836328</c:v>
                </c:pt>
                <c:pt idx="50">
                  <c:v>0.97370868747913819</c:v>
                </c:pt>
                <c:pt idx="51">
                  <c:v>0.97521452850589463</c:v>
                </c:pt>
                <c:pt idx="52">
                  <c:v>0.97665532962949952</c:v>
                </c:pt>
                <c:pt idx="53">
                  <c:v>0.9782602524592412</c:v>
                </c:pt>
                <c:pt idx="54">
                  <c:v>0.97959240829386163</c:v>
                </c:pt>
                <c:pt idx="55">
                  <c:v>0.98106552570957828</c:v>
                </c:pt>
                <c:pt idx="56">
                  <c:v>0.98248908700659965</c:v>
                </c:pt>
                <c:pt idx="57">
                  <c:v>0.9839298412956875</c:v>
                </c:pt>
                <c:pt idx="58">
                  <c:v>0.98534102096175769</c:v>
                </c:pt>
                <c:pt idx="59">
                  <c:v>0.98675423239486859</c:v>
                </c:pt>
                <c:pt idx="60">
                  <c:v>0.98819613166803011</c:v>
                </c:pt>
                <c:pt idx="61">
                  <c:v>0.98954856926843204</c:v>
                </c:pt>
                <c:pt idx="62">
                  <c:v>0.99118487302627289</c:v>
                </c:pt>
                <c:pt idx="63">
                  <c:v>0.99242396437992642</c:v>
                </c:pt>
                <c:pt idx="64">
                  <c:v>0.99364454818875902</c:v>
                </c:pt>
                <c:pt idx="65">
                  <c:v>0.99518129618465578</c:v>
                </c:pt>
                <c:pt idx="66">
                  <c:v>0.99661112020055964</c:v>
                </c:pt>
                <c:pt idx="67">
                  <c:v>0.99790175144443583</c:v>
                </c:pt>
                <c:pt idx="68">
                  <c:v>0.99932855651588692</c:v>
                </c:pt>
                <c:pt idx="69">
                  <c:v>1.0009085103144051</c:v>
                </c:pt>
                <c:pt idx="70">
                  <c:v>1.0026929845158159</c:v>
                </c:pt>
                <c:pt idx="71">
                  <c:v>1.0042785765760112</c:v>
                </c:pt>
                <c:pt idx="72">
                  <c:v>1.0057500207906589</c:v>
                </c:pt>
                <c:pt idx="73">
                  <c:v>1.0072250643047722</c:v>
                </c:pt>
                <c:pt idx="74">
                  <c:v>1.0090793992321876</c:v>
                </c:pt>
                <c:pt idx="75">
                  <c:v>1.0107126659235317</c:v>
                </c:pt>
                <c:pt idx="76">
                  <c:v>1.0123154899876818</c:v>
                </c:pt>
                <c:pt idx="77">
                  <c:v>1.0137018443453272</c:v>
                </c:pt>
                <c:pt idx="78">
                  <c:v>1.0150966283851208</c:v>
                </c:pt>
                <c:pt idx="79">
                  <c:v>1.0166788407362781</c:v>
                </c:pt>
                <c:pt idx="80">
                  <c:v>1.0180012388470365</c:v>
                </c:pt>
                <c:pt idx="81">
                  <c:v>1.0196711176516187</c:v>
                </c:pt>
                <c:pt idx="82">
                  <c:v>1.0209182625945563</c:v>
                </c:pt>
                <c:pt idx="83">
                  <c:v>1.0222335687073474</c:v>
                </c:pt>
                <c:pt idx="84">
                  <c:v>1.0234635787530133</c:v>
                </c:pt>
                <c:pt idx="85">
                  <c:v>1.0247485657152855</c:v>
                </c:pt>
                <c:pt idx="86">
                  <c:v>1.0264692234412263</c:v>
                </c:pt>
                <c:pt idx="87">
                  <c:v>1.027727082002559</c:v>
                </c:pt>
                <c:pt idx="88">
                  <c:v>1.0291410687119593</c:v>
                </c:pt>
                <c:pt idx="89">
                  <c:v>1.0304330514588769</c:v>
                </c:pt>
                <c:pt idx="90">
                  <c:v>1.0318525935002159</c:v>
                </c:pt>
                <c:pt idx="91">
                  <c:v>1.0329470151781379</c:v>
                </c:pt>
                <c:pt idx="92">
                  <c:v>1.0344455913742561</c:v>
                </c:pt>
                <c:pt idx="93">
                  <c:v>1.0356620726888948</c:v>
                </c:pt>
                <c:pt idx="94">
                  <c:v>1.0369913760414504</c:v>
                </c:pt>
                <c:pt idx="95">
                  <c:v>1.0384557383974387</c:v>
                </c:pt>
                <c:pt idx="96">
                  <c:v>1.0395632793417935</c:v>
                </c:pt>
                <c:pt idx="97">
                  <c:v>1.0410120486189298</c:v>
                </c:pt>
                <c:pt idx="98">
                  <c:v>1.042207680458207</c:v>
                </c:pt>
                <c:pt idx="99">
                  <c:v>1.0435183855573129</c:v>
                </c:pt>
                <c:pt idx="100">
                  <c:v>1.044742460380216</c:v>
                </c:pt>
                <c:pt idx="101">
                  <c:v>1.0458094048834548</c:v>
                </c:pt>
                <c:pt idx="102">
                  <c:v>1.0469637597714514</c:v>
                </c:pt>
                <c:pt idx="103">
                  <c:v>1.0480579949394349</c:v>
                </c:pt>
                <c:pt idx="104">
                  <c:v>1.0489093708685617</c:v>
                </c:pt>
                <c:pt idx="105">
                  <c:v>1.0496204516853593</c:v>
                </c:pt>
                <c:pt idx="106">
                  <c:v>1.0504446088022461</c:v>
                </c:pt>
                <c:pt idx="107">
                  <c:v>1.0511478192191115</c:v>
                </c:pt>
                <c:pt idx="108">
                  <c:v>1.0518588939579669</c:v>
                </c:pt>
              </c:numCache>
            </c:numRef>
          </c:xVal>
          <c:yVal>
            <c:numRef>
              <c:f>'Figure 4'!$I$4:$I$112</c:f>
              <c:numCache>
                <c:formatCode>General</c:formatCode>
                <c:ptCount val="109"/>
                <c:pt idx="0">
                  <c:v>1.495000000000001</c:v>
                </c:pt>
                <c:pt idx="1">
                  <c:v>1.4404499999999985</c:v>
                </c:pt>
                <c:pt idx="2">
                  <c:v>1.4099499999999985</c:v>
                </c:pt>
                <c:pt idx="3">
                  <c:v>1.4452000000000034</c:v>
                </c:pt>
                <c:pt idx="4">
                  <c:v>1.4499999999999993</c:v>
                </c:pt>
                <c:pt idx="5">
                  <c:v>1.422699999999999</c:v>
                </c:pt>
                <c:pt idx="6">
                  <c:v>1.4532000000000025</c:v>
                </c:pt>
                <c:pt idx="7">
                  <c:v>1.4563500000000005</c:v>
                </c:pt>
                <c:pt idx="8">
                  <c:v>1.4500000000000028</c:v>
                </c:pt>
                <c:pt idx="9">
                  <c:v>1.4484500000000011</c:v>
                </c:pt>
                <c:pt idx="10">
                  <c:v>1.4436</c:v>
                </c:pt>
                <c:pt idx="11">
                  <c:v>1.4277000000000015</c:v>
                </c:pt>
                <c:pt idx="12">
                  <c:v>1.4261000000000017</c:v>
                </c:pt>
                <c:pt idx="13">
                  <c:v>1.4083499999999987</c:v>
                </c:pt>
                <c:pt idx="14">
                  <c:v>1.402000000000001</c:v>
                </c:pt>
                <c:pt idx="15">
                  <c:v>1.4693000000000005</c:v>
                </c:pt>
                <c:pt idx="16">
                  <c:v>1.4388000000000005</c:v>
                </c:pt>
                <c:pt idx="17">
                  <c:v>1.4067499999999988</c:v>
                </c:pt>
                <c:pt idx="18">
                  <c:v>1.4067499999999988</c:v>
                </c:pt>
                <c:pt idx="19">
                  <c:v>1.3988499999999995</c:v>
                </c:pt>
                <c:pt idx="20">
                  <c:v>1.4261499999999998</c:v>
                </c:pt>
                <c:pt idx="21">
                  <c:v>1.4566000000000017</c:v>
                </c:pt>
                <c:pt idx="22">
                  <c:v>1.4870000000000019</c:v>
                </c:pt>
                <c:pt idx="23">
                  <c:v>1.4469500000000011</c:v>
                </c:pt>
                <c:pt idx="24">
                  <c:v>1.5589999999999975</c:v>
                </c:pt>
                <c:pt idx="25">
                  <c:v>1.448599999999999</c:v>
                </c:pt>
                <c:pt idx="26">
                  <c:v>1.5798999999999985</c:v>
                </c:pt>
                <c:pt idx="27">
                  <c:v>1.4100000000000001</c:v>
                </c:pt>
                <c:pt idx="28">
                  <c:v>1.4100999999999999</c:v>
                </c:pt>
                <c:pt idx="29">
                  <c:v>1.4436</c:v>
                </c:pt>
                <c:pt idx="30">
                  <c:v>1.4405999999999999</c:v>
                </c:pt>
                <c:pt idx="31">
                  <c:v>1.4421999999999997</c:v>
                </c:pt>
                <c:pt idx="32">
                  <c:v>1.4710500000000017</c:v>
                </c:pt>
                <c:pt idx="33">
                  <c:v>1.4983000000000004</c:v>
                </c:pt>
                <c:pt idx="34">
                  <c:v>1.6007999999999996</c:v>
                </c:pt>
                <c:pt idx="35">
                  <c:v>1.5303499999999985</c:v>
                </c:pt>
                <c:pt idx="36">
                  <c:v>1.5543499999999995</c:v>
                </c:pt>
                <c:pt idx="37">
                  <c:v>1.4488000000000021</c:v>
                </c:pt>
                <c:pt idx="38">
                  <c:v>1.61355</c:v>
                </c:pt>
                <c:pt idx="39">
                  <c:v>1.5463500000000003</c:v>
                </c:pt>
                <c:pt idx="40">
                  <c:v>1.5127500000000005</c:v>
                </c:pt>
                <c:pt idx="41">
                  <c:v>1.6471000000000018</c:v>
                </c:pt>
                <c:pt idx="42">
                  <c:v>1.7143500000000031</c:v>
                </c:pt>
                <c:pt idx="43">
                  <c:v>1.5095500000000008</c:v>
                </c:pt>
                <c:pt idx="44">
                  <c:v>1.6390999999999991</c:v>
                </c:pt>
                <c:pt idx="45">
                  <c:v>1.6982500000000016</c:v>
                </c:pt>
                <c:pt idx="46">
                  <c:v>1.6310499999999983</c:v>
                </c:pt>
                <c:pt idx="47">
                  <c:v>1.5975000000000001</c:v>
                </c:pt>
                <c:pt idx="48">
                  <c:v>1.6662999999999997</c:v>
                </c:pt>
                <c:pt idx="49">
                  <c:v>1.6375500000000009</c:v>
                </c:pt>
                <c:pt idx="50">
                  <c:v>1.6006999999999998</c:v>
                </c:pt>
                <c:pt idx="51">
                  <c:v>1.6982500000000016</c:v>
                </c:pt>
                <c:pt idx="52">
                  <c:v>1.6646999999999998</c:v>
                </c:pt>
                <c:pt idx="53">
                  <c:v>1.5319499999999984</c:v>
                </c:pt>
                <c:pt idx="54">
                  <c:v>1.6646999999999998</c:v>
                </c:pt>
                <c:pt idx="55">
                  <c:v>1.5975000000000001</c:v>
                </c:pt>
                <c:pt idx="56">
                  <c:v>1.6006999999999998</c:v>
                </c:pt>
                <c:pt idx="57">
                  <c:v>1.6998500000000014</c:v>
                </c:pt>
                <c:pt idx="58">
                  <c:v>1.5639000000000003</c:v>
                </c:pt>
                <c:pt idx="59">
                  <c:v>1.6966500000000018</c:v>
                </c:pt>
                <c:pt idx="60">
                  <c:v>1.6582499999999989</c:v>
                </c:pt>
                <c:pt idx="61">
                  <c:v>1.7544499999999985</c:v>
                </c:pt>
                <c:pt idx="62">
                  <c:v>1.54955</c:v>
                </c:pt>
                <c:pt idx="63">
                  <c:v>1.7351500000000009</c:v>
                </c:pt>
                <c:pt idx="64">
                  <c:v>1.6742500000000007</c:v>
                </c:pt>
                <c:pt idx="65">
                  <c:v>1.6854499999999994</c:v>
                </c:pt>
                <c:pt idx="66">
                  <c:v>1.7078500000000005</c:v>
                </c:pt>
                <c:pt idx="67">
                  <c:v>1.6485500000000002</c:v>
                </c:pt>
                <c:pt idx="68">
                  <c:v>1.7831499999999991</c:v>
                </c:pt>
                <c:pt idx="69">
                  <c:v>1.6485500000000002</c:v>
                </c:pt>
                <c:pt idx="70">
                  <c:v>1.6485500000000002</c:v>
                </c:pt>
                <c:pt idx="71">
                  <c:v>1.6822000000000017</c:v>
                </c:pt>
                <c:pt idx="72">
                  <c:v>1.6854000000000013</c:v>
                </c:pt>
                <c:pt idx="73">
                  <c:v>1.6838000000000015</c:v>
                </c:pt>
                <c:pt idx="74">
                  <c:v>1.8423999999999978</c:v>
                </c:pt>
                <c:pt idx="75">
                  <c:v>1.7815499999999993</c:v>
                </c:pt>
                <c:pt idx="76">
                  <c:v>1.7206499999999991</c:v>
                </c:pt>
                <c:pt idx="77">
                  <c:v>1.7799000000000014</c:v>
                </c:pt>
                <c:pt idx="78">
                  <c:v>1.783100000000001</c:v>
                </c:pt>
                <c:pt idx="79">
                  <c:v>1.6837000000000018</c:v>
                </c:pt>
                <c:pt idx="80">
                  <c:v>1.7510499999999993</c:v>
                </c:pt>
                <c:pt idx="81">
                  <c:v>1.6484500000000004</c:v>
                </c:pt>
                <c:pt idx="82">
                  <c:v>1.7494499999999995</c:v>
                </c:pt>
                <c:pt idx="83">
                  <c:v>1.7494499999999995</c:v>
                </c:pt>
                <c:pt idx="84">
                  <c:v>1.7735000000000021</c:v>
                </c:pt>
                <c:pt idx="85">
                  <c:v>1.83765</c:v>
                </c:pt>
                <c:pt idx="86">
                  <c:v>1.6709000000000032</c:v>
                </c:pt>
                <c:pt idx="87">
                  <c:v>1.7703000000000024</c:v>
                </c:pt>
                <c:pt idx="88">
                  <c:v>1.7332500000000017</c:v>
                </c:pt>
                <c:pt idx="89">
                  <c:v>1.6995499999999986</c:v>
                </c:pt>
                <c:pt idx="90">
                  <c:v>1.7879499999999986</c:v>
                </c:pt>
                <c:pt idx="91">
                  <c:v>1.7252499999999991</c:v>
                </c:pt>
                <c:pt idx="92">
                  <c:v>1.8536499999999982</c:v>
                </c:pt>
                <c:pt idx="93">
                  <c:v>1.8520499999999984</c:v>
                </c:pt>
                <c:pt idx="94">
                  <c:v>1.7510999999999974</c:v>
                </c:pt>
                <c:pt idx="95">
                  <c:v>1.8183999999999969</c:v>
                </c:pt>
                <c:pt idx="96">
                  <c:v>1.7517000000000031</c:v>
                </c:pt>
                <c:pt idx="97">
                  <c:v>1.24925</c:v>
                </c:pt>
                <c:pt idx="98">
                  <c:v>1.8825000000000003</c:v>
                </c:pt>
                <c:pt idx="99">
                  <c:v>3.3235500000000018</c:v>
                </c:pt>
                <c:pt idx="100">
                  <c:v>3.9568499999999989</c:v>
                </c:pt>
                <c:pt idx="101">
                  <c:v>4.791249999999998</c:v>
                </c:pt>
                <c:pt idx="102">
                  <c:v>4.8622999999999994</c:v>
                </c:pt>
                <c:pt idx="103">
                  <c:v>5.8066999999999993</c:v>
                </c:pt>
                <c:pt idx="104">
                  <c:v>7.7092499999999999</c:v>
                </c:pt>
                <c:pt idx="105">
                  <c:v>8.4468499999999995</c:v>
                </c:pt>
                <c:pt idx="106">
                  <c:v>9.6801000000000013</c:v>
                </c:pt>
                <c:pt idx="107">
                  <c:v>10.383750000000003</c:v>
                </c:pt>
                <c:pt idx="108">
                  <c:v>10.732200000000001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D3-4510-80DC-A869C4A51154}"/>
            </c:ext>
          </c:extLst>
        </c:ser>
        <c:ser>
          <c:idx val="1"/>
          <c:order val="1"/>
          <c:tx>
            <c:v>700 ml</c:v>
          </c:tx>
          <c:spPr>
            <a:ln w="952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4'!$X$4:$X$107</c:f>
                <c:numCache>
                  <c:formatCode>General</c:formatCode>
                  <c:ptCount val="104"/>
                  <c:pt idx="0">
                    <c:v>0.43663843738269281</c:v>
                  </c:pt>
                  <c:pt idx="1">
                    <c:v>0.49094423817781874</c:v>
                  </c:pt>
                  <c:pt idx="2">
                    <c:v>0.39767685373931699</c:v>
                  </c:pt>
                  <c:pt idx="3">
                    <c:v>0.49978307294264773</c:v>
                  </c:pt>
                  <c:pt idx="4">
                    <c:v>0.50416713498600907</c:v>
                  </c:pt>
                  <c:pt idx="5">
                    <c:v>0.215596857583776</c:v>
                  </c:pt>
                  <c:pt idx="6">
                    <c:v>0.3676248155388861</c:v>
                  </c:pt>
                  <c:pt idx="7">
                    <c:v>0.42185990565589093</c:v>
                  </c:pt>
                  <c:pt idx="8">
                    <c:v>0.51512729009439762</c:v>
                  </c:pt>
                  <c:pt idx="9">
                    <c:v>0.32647120087382941</c:v>
                  </c:pt>
                  <c:pt idx="10">
                    <c:v>0.36543278451720512</c:v>
                  </c:pt>
                  <c:pt idx="11">
                    <c:v>0.49978307294264773</c:v>
                  </c:pt>
                  <c:pt idx="12">
                    <c:v>0.40432365748246513</c:v>
                  </c:pt>
                  <c:pt idx="13">
                    <c:v>0.30886424202228269</c:v>
                  </c:pt>
                  <c:pt idx="14">
                    <c:v>0.21340482656210019</c:v>
                  </c:pt>
                  <c:pt idx="15">
                    <c:v>0.30886424202228269</c:v>
                  </c:pt>
                  <c:pt idx="16">
                    <c:v>0.25887179259239207</c:v>
                  </c:pt>
                  <c:pt idx="17">
                    <c:v>0.30448017997892612</c:v>
                  </c:pt>
                  <c:pt idx="18">
                    <c:v>0.10903586565896273</c:v>
                  </c:pt>
                  <c:pt idx="19">
                    <c:v>0.11129860735875885</c:v>
                  </c:pt>
                  <c:pt idx="20">
                    <c:v>1.5768481220455918E-2</c:v>
                  </c:pt>
                  <c:pt idx="21">
                    <c:v>2.2485995641730049E-2</c:v>
                  </c:pt>
                  <c:pt idx="22">
                    <c:v>2.2485995641730049E-2</c:v>
                  </c:pt>
                  <c:pt idx="23">
                    <c:v>7.0215703371823812E-2</c:v>
                  </c:pt>
                  <c:pt idx="24">
                    <c:v>7.0215703371823812E-2</c:v>
                  </c:pt>
                  <c:pt idx="25">
                    <c:v>7.0215703371823812E-2</c:v>
                  </c:pt>
                  <c:pt idx="26">
                    <c:v>2.2485995641730049E-2</c:v>
                  </c:pt>
                  <c:pt idx="27">
                    <c:v>2.2485995641730049E-2</c:v>
                  </c:pt>
                  <c:pt idx="28">
                    <c:v>2.2485995641730049E-2</c:v>
                  </c:pt>
                  <c:pt idx="29">
                    <c:v>2.0223253941933347E-2</c:v>
                  </c:pt>
                  <c:pt idx="30">
                    <c:v>2.0223253941933347E-2</c:v>
                  </c:pt>
                  <c:pt idx="31">
                    <c:v>4.6669047558303856E-3</c:v>
                  </c:pt>
                  <c:pt idx="32">
                    <c:v>1.1313708498983515E-2</c:v>
                  </c:pt>
                  <c:pt idx="33">
                    <c:v>2.0223253941933347E-2</c:v>
                  </c:pt>
                  <c:pt idx="34">
                    <c:v>1.5768481220455918E-2</c:v>
                  </c:pt>
                  <c:pt idx="35">
                    <c:v>1.3576450198780217E-2</c:v>
                  </c:pt>
                  <c:pt idx="36">
                    <c:v>2.1213203435295773E-4</c:v>
                  </c:pt>
                  <c:pt idx="37">
                    <c:v>6.8589357775060865E-3</c:v>
                  </c:pt>
                  <c:pt idx="38">
                    <c:v>2.1213203435295773E-4</c:v>
                  </c:pt>
                  <c:pt idx="39">
                    <c:v>2.1213203435295773E-4</c:v>
                  </c:pt>
                  <c:pt idx="40">
                    <c:v>2.4041630560336829E-3</c:v>
                  </c:pt>
                  <c:pt idx="41">
                    <c:v>4.7588286373856786E-2</c:v>
                  </c:pt>
                  <c:pt idx="42">
                    <c:v>2.1213203435295773E-4</c:v>
                  </c:pt>
                  <c:pt idx="43">
                    <c:v>2.4041630560336829E-3</c:v>
                  </c:pt>
                  <c:pt idx="44">
                    <c:v>4.6669047558303856E-3</c:v>
                  </c:pt>
                  <c:pt idx="45">
                    <c:v>1.1313708498983515E-2</c:v>
                  </c:pt>
                  <c:pt idx="46">
                    <c:v>2.2485995641730049E-2</c:v>
                  </c:pt>
                  <c:pt idx="47">
                    <c:v>2.4678026663410776E-2</c:v>
                  </c:pt>
                  <c:pt idx="48">
                    <c:v>4.2497117549310438E-2</c:v>
                  </c:pt>
                  <c:pt idx="49">
                    <c:v>3.8042344827833009E-2</c:v>
                  </c:pt>
                  <c:pt idx="50">
                    <c:v>1.8596908345205564E-2</c:v>
                  </c:pt>
                  <c:pt idx="51">
                    <c:v>1.4142135623733162E-2</c:v>
                  </c:pt>
                  <c:pt idx="52">
                    <c:v>4.4689148570986138E-2</c:v>
                  </c:pt>
                  <c:pt idx="53">
                    <c:v>6.8518647096980051E-2</c:v>
                  </c:pt>
                  <c:pt idx="54">
                    <c:v>2.2485995641730049E-2</c:v>
                  </c:pt>
                  <c:pt idx="55">
                    <c:v>2.2485995641730049E-2</c:v>
                  </c:pt>
                  <c:pt idx="56">
                    <c:v>3.1961226509632824E-2</c:v>
                  </c:pt>
                  <c:pt idx="57">
                    <c:v>1.5768481220455918E-2</c:v>
                  </c:pt>
                  <c:pt idx="58">
                    <c:v>2.9698484809836122E-2</c:v>
                  </c:pt>
                  <c:pt idx="59">
                    <c:v>9.1216774773027892E-3</c:v>
                  </c:pt>
                  <c:pt idx="60">
                    <c:v>8.1882965261402291E-2</c:v>
                  </c:pt>
                  <c:pt idx="61">
                    <c:v>2.2485995641730049E-2</c:v>
                  </c:pt>
                  <c:pt idx="62">
                    <c:v>2.5243712088363717E-2</c:v>
                  </c:pt>
                  <c:pt idx="63">
                    <c:v>7.9690934239726591E-2</c:v>
                  </c:pt>
                  <c:pt idx="64">
                    <c:v>0.23638579695066222</c:v>
                  </c:pt>
                  <c:pt idx="65">
                    <c:v>4.7588286373856786E-2</c:v>
                  </c:pt>
                  <c:pt idx="66">
                    <c:v>0.32972389206729003</c:v>
                  </c:pt>
                  <c:pt idx="67">
                    <c:v>0.1386636397906835</c:v>
                  </c:pt>
                  <c:pt idx="68">
                    <c:v>2.9698484809836122E-2</c:v>
                  </c:pt>
                  <c:pt idx="69">
                    <c:v>0.31388470016870779</c:v>
                  </c:pt>
                  <c:pt idx="70">
                    <c:v>0.27068047583821231</c:v>
                  </c:pt>
                  <c:pt idx="71">
                    <c:v>0.17967583309950308</c:v>
                  </c:pt>
                  <c:pt idx="72">
                    <c:v>8.6408448660995701E-2</c:v>
                  </c:pt>
                  <c:pt idx="73">
                    <c:v>0.12296586924834293</c:v>
                  </c:pt>
                  <c:pt idx="74">
                    <c:v>7.9761644917842572E-2</c:v>
                  </c:pt>
                  <c:pt idx="75">
                    <c:v>0.17741309139970637</c:v>
                  </c:pt>
                  <c:pt idx="76">
                    <c:v>0.3616144078988015</c:v>
                  </c:pt>
                  <c:pt idx="77">
                    <c:v>0.36168511857692265</c:v>
                  </c:pt>
                  <c:pt idx="78">
                    <c:v>0.2229507681081182</c:v>
                  </c:pt>
                  <c:pt idx="79">
                    <c:v>0.4661955008362923</c:v>
                  </c:pt>
                  <c:pt idx="80">
                    <c:v>0.42299127650579654</c:v>
                  </c:pt>
                  <c:pt idx="81">
                    <c:v>0.28411550468074431</c:v>
                  </c:pt>
                  <c:pt idx="82">
                    <c:v>0.3273904396893671</c:v>
                  </c:pt>
                  <c:pt idx="83">
                    <c:v>0.51618795026617181</c:v>
                  </c:pt>
                  <c:pt idx="84">
                    <c:v>0.43409285297041711</c:v>
                  </c:pt>
                  <c:pt idx="85">
                    <c:v>1.0055058428472687</c:v>
                  </c:pt>
                  <c:pt idx="86">
                    <c:v>0.46379133778025233</c:v>
                  </c:pt>
                  <c:pt idx="87">
                    <c:v>0.30900566337852114</c:v>
                  </c:pt>
                  <c:pt idx="88">
                    <c:v>4.9992449429891415E-2</c:v>
                  </c:pt>
                  <c:pt idx="89">
                    <c:v>0.46322565235530855</c:v>
                  </c:pt>
                  <c:pt idx="90">
                    <c:v>0.70053068812151476</c:v>
                  </c:pt>
                  <c:pt idx="91">
                    <c:v>0.52849160825882613</c:v>
                  </c:pt>
                  <c:pt idx="92">
                    <c:v>0.58972705550958282</c:v>
                  </c:pt>
                  <c:pt idx="93">
                    <c:v>5.1901637739094092E-2</c:v>
                  </c:pt>
                  <c:pt idx="94">
                    <c:v>0.27280179618176853</c:v>
                  </c:pt>
                  <c:pt idx="95">
                    <c:v>0.32654191155194778</c:v>
                  </c:pt>
                  <c:pt idx="96">
                    <c:v>0.38063558031271882</c:v>
                  </c:pt>
                  <c:pt idx="97">
                    <c:v>4.8931789258110613E-2</c:v>
                  </c:pt>
                  <c:pt idx="98">
                    <c:v>0.3732109591102592</c:v>
                  </c:pt>
                  <c:pt idx="99">
                    <c:v>0.50869261838560376</c:v>
                  </c:pt>
                  <c:pt idx="100">
                    <c:v>0.44271955570089938</c:v>
                  </c:pt>
                  <c:pt idx="101">
                    <c:v>4.9073210614345074E-2</c:v>
                  </c:pt>
                  <c:pt idx="102">
                    <c:v>0.23051681066681484</c:v>
                  </c:pt>
                  <c:pt idx="103">
                    <c:v>2.4536605307173793E-2</c:v>
                  </c:pt>
                </c:numCache>
              </c:numRef>
            </c:plus>
            <c:minus>
              <c:numRef>
                <c:f>'Figure 4'!$X$4:$X$107</c:f>
                <c:numCache>
                  <c:formatCode>General</c:formatCode>
                  <c:ptCount val="104"/>
                  <c:pt idx="0">
                    <c:v>0.43663843738269281</c:v>
                  </c:pt>
                  <c:pt idx="1">
                    <c:v>0.49094423817781874</c:v>
                  </c:pt>
                  <c:pt idx="2">
                    <c:v>0.39767685373931699</c:v>
                  </c:pt>
                  <c:pt idx="3">
                    <c:v>0.49978307294264773</c:v>
                  </c:pt>
                  <c:pt idx="4">
                    <c:v>0.50416713498600907</c:v>
                  </c:pt>
                  <c:pt idx="5">
                    <c:v>0.215596857583776</c:v>
                  </c:pt>
                  <c:pt idx="6">
                    <c:v>0.3676248155388861</c:v>
                  </c:pt>
                  <c:pt idx="7">
                    <c:v>0.42185990565589093</c:v>
                  </c:pt>
                  <c:pt idx="8">
                    <c:v>0.51512729009439762</c:v>
                  </c:pt>
                  <c:pt idx="9">
                    <c:v>0.32647120087382941</c:v>
                  </c:pt>
                  <c:pt idx="10">
                    <c:v>0.36543278451720512</c:v>
                  </c:pt>
                  <c:pt idx="11">
                    <c:v>0.49978307294264773</c:v>
                  </c:pt>
                  <c:pt idx="12">
                    <c:v>0.40432365748246513</c:v>
                  </c:pt>
                  <c:pt idx="13">
                    <c:v>0.30886424202228269</c:v>
                  </c:pt>
                  <c:pt idx="14">
                    <c:v>0.21340482656210019</c:v>
                  </c:pt>
                  <c:pt idx="15">
                    <c:v>0.30886424202228269</c:v>
                  </c:pt>
                  <c:pt idx="16">
                    <c:v>0.25887179259239207</c:v>
                  </c:pt>
                  <c:pt idx="17">
                    <c:v>0.30448017997892612</c:v>
                  </c:pt>
                  <c:pt idx="18">
                    <c:v>0.10903586565896273</c:v>
                  </c:pt>
                  <c:pt idx="19">
                    <c:v>0.11129860735875885</c:v>
                  </c:pt>
                  <c:pt idx="20">
                    <c:v>1.5768481220455918E-2</c:v>
                  </c:pt>
                  <c:pt idx="21">
                    <c:v>2.2485995641730049E-2</c:v>
                  </c:pt>
                  <c:pt idx="22">
                    <c:v>2.2485995641730049E-2</c:v>
                  </c:pt>
                  <c:pt idx="23">
                    <c:v>7.0215703371823812E-2</c:v>
                  </c:pt>
                  <c:pt idx="24">
                    <c:v>7.0215703371823812E-2</c:v>
                  </c:pt>
                  <c:pt idx="25">
                    <c:v>7.0215703371823812E-2</c:v>
                  </c:pt>
                  <c:pt idx="26">
                    <c:v>2.2485995641730049E-2</c:v>
                  </c:pt>
                  <c:pt idx="27">
                    <c:v>2.2485995641730049E-2</c:v>
                  </c:pt>
                  <c:pt idx="28">
                    <c:v>2.2485995641730049E-2</c:v>
                  </c:pt>
                  <c:pt idx="29">
                    <c:v>2.0223253941933347E-2</c:v>
                  </c:pt>
                  <c:pt idx="30">
                    <c:v>2.0223253941933347E-2</c:v>
                  </c:pt>
                  <c:pt idx="31">
                    <c:v>4.6669047558303856E-3</c:v>
                  </c:pt>
                  <c:pt idx="32">
                    <c:v>1.1313708498983515E-2</c:v>
                  </c:pt>
                  <c:pt idx="33">
                    <c:v>2.0223253941933347E-2</c:v>
                  </c:pt>
                  <c:pt idx="34">
                    <c:v>1.5768481220455918E-2</c:v>
                  </c:pt>
                  <c:pt idx="35">
                    <c:v>1.3576450198780217E-2</c:v>
                  </c:pt>
                  <c:pt idx="36">
                    <c:v>2.1213203435295773E-4</c:v>
                  </c:pt>
                  <c:pt idx="37">
                    <c:v>6.8589357775060865E-3</c:v>
                  </c:pt>
                  <c:pt idx="38">
                    <c:v>2.1213203435295773E-4</c:v>
                  </c:pt>
                  <c:pt idx="39">
                    <c:v>2.1213203435295773E-4</c:v>
                  </c:pt>
                  <c:pt idx="40">
                    <c:v>2.4041630560336829E-3</c:v>
                  </c:pt>
                  <c:pt idx="41">
                    <c:v>4.7588286373856786E-2</c:v>
                  </c:pt>
                  <c:pt idx="42">
                    <c:v>2.1213203435295773E-4</c:v>
                  </c:pt>
                  <c:pt idx="43">
                    <c:v>2.4041630560336829E-3</c:v>
                  </c:pt>
                  <c:pt idx="44">
                    <c:v>4.6669047558303856E-3</c:v>
                  </c:pt>
                  <c:pt idx="45">
                    <c:v>1.1313708498983515E-2</c:v>
                  </c:pt>
                  <c:pt idx="46">
                    <c:v>2.2485995641730049E-2</c:v>
                  </c:pt>
                  <c:pt idx="47">
                    <c:v>2.4678026663410776E-2</c:v>
                  </c:pt>
                  <c:pt idx="48">
                    <c:v>4.2497117549310438E-2</c:v>
                  </c:pt>
                  <c:pt idx="49">
                    <c:v>3.8042344827833009E-2</c:v>
                  </c:pt>
                  <c:pt idx="50">
                    <c:v>1.8596908345205564E-2</c:v>
                  </c:pt>
                  <c:pt idx="51">
                    <c:v>1.4142135623733162E-2</c:v>
                  </c:pt>
                  <c:pt idx="52">
                    <c:v>4.4689148570986138E-2</c:v>
                  </c:pt>
                  <c:pt idx="53">
                    <c:v>6.8518647096980051E-2</c:v>
                  </c:pt>
                  <c:pt idx="54">
                    <c:v>2.2485995641730049E-2</c:v>
                  </c:pt>
                  <c:pt idx="55">
                    <c:v>2.2485995641730049E-2</c:v>
                  </c:pt>
                  <c:pt idx="56">
                    <c:v>3.1961226509632824E-2</c:v>
                  </c:pt>
                  <c:pt idx="57">
                    <c:v>1.5768481220455918E-2</c:v>
                  </c:pt>
                  <c:pt idx="58">
                    <c:v>2.9698484809836122E-2</c:v>
                  </c:pt>
                  <c:pt idx="59">
                    <c:v>9.1216774773027892E-3</c:v>
                  </c:pt>
                  <c:pt idx="60">
                    <c:v>8.1882965261402291E-2</c:v>
                  </c:pt>
                  <c:pt idx="61">
                    <c:v>2.2485995641730049E-2</c:v>
                  </c:pt>
                  <c:pt idx="62">
                    <c:v>2.5243712088363717E-2</c:v>
                  </c:pt>
                  <c:pt idx="63">
                    <c:v>7.9690934239726591E-2</c:v>
                  </c:pt>
                  <c:pt idx="64">
                    <c:v>0.23638579695066222</c:v>
                  </c:pt>
                  <c:pt idx="65">
                    <c:v>4.7588286373856786E-2</c:v>
                  </c:pt>
                  <c:pt idx="66">
                    <c:v>0.32972389206729003</c:v>
                  </c:pt>
                  <c:pt idx="67">
                    <c:v>0.1386636397906835</c:v>
                  </c:pt>
                  <c:pt idx="68">
                    <c:v>2.9698484809836122E-2</c:v>
                  </c:pt>
                  <c:pt idx="69">
                    <c:v>0.31388470016870779</c:v>
                  </c:pt>
                  <c:pt idx="70">
                    <c:v>0.27068047583821231</c:v>
                  </c:pt>
                  <c:pt idx="71">
                    <c:v>0.17967583309950308</c:v>
                  </c:pt>
                  <c:pt idx="72">
                    <c:v>8.6408448660995701E-2</c:v>
                  </c:pt>
                  <c:pt idx="73">
                    <c:v>0.12296586924834293</c:v>
                  </c:pt>
                  <c:pt idx="74">
                    <c:v>7.9761644917842572E-2</c:v>
                  </c:pt>
                  <c:pt idx="75">
                    <c:v>0.17741309139970637</c:v>
                  </c:pt>
                  <c:pt idx="76">
                    <c:v>0.3616144078988015</c:v>
                  </c:pt>
                  <c:pt idx="77">
                    <c:v>0.36168511857692265</c:v>
                  </c:pt>
                  <c:pt idx="78">
                    <c:v>0.2229507681081182</c:v>
                  </c:pt>
                  <c:pt idx="79">
                    <c:v>0.4661955008362923</c:v>
                  </c:pt>
                  <c:pt idx="80">
                    <c:v>0.42299127650579654</c:v>
                  </c:pt>
                  <c:pt idx="81">
                    <c:v>0.28411550468074431</c:v>
                  </c:pt>
                  <c:pt idx="82">
                    <c:v>0.3273904396893671</c:v>
                  </c:pt>
                  <c:pt idx="83">
                    <c:v>0.51618795026617181</c:v>
                  </c:pt>
                  <c:pt idx="84">
                    <c:v>0.43409285297041711</c:v>
                  </c:pt>
                  <c:pt idx="85">
                    <c:v>1.0055058428472687</c:v>
                  </c:pt>
                  <c:pt idx="86">
                    <c:v>0.46379133778025233</c:v>
                  </c:pt>
                  <c:pt idx="87">
                    <c:v>0.30900566337852114</c:v>
                  </c:pt>
                  <c:pt idx="88">
                    <c:v>4.9992449429891415E-2</c:v>
                  </c:pt>
                  <c:pt idx="89">
                    <c:v>0.46322565235530855</c:v>
                  </c:pt>
                  <c:pt idx="90">
                    <c:v>0.70053068812151476</c:v>
                  </c:pt>
                  <c:pt idx="91">
                    <c:v>0.52849160825882613</c:v>
                  </c:pt>
                  <c:pt idx="92">
                    <c:v>0.58972705550958282</c:v>
                  </c:pt>
                  <c:pt idx="93">
                    <c:v>5.1901637739094092E-2</c:v>
                  </c:pt>
                  <c:pt idx="94">
                    <c:v>0.27280179618176853</c:v>
                  </c:pt>
                  <c:pt idx="95">
                    <c:v>0.32654191155194778</c:v>
                  </c:pt>
                  <c:pt idx="96">
                    <c:v>0.38063558031271882</c:v>
                  </c:pt>
                  <c:pt idx="97">
                    <c:v>4.8931789258110613E-2</c:v>
                  </c:pt>
                  <c:pt idx="98">
                    <c:v>0.3732109591102592</c:v>
                  </c:pt>
                  <c:pt idx="99">
                    <c:v>0.50869261838560376</c:v>
                  </c:pt>
                  <c:pt idx="100">
                    <c:v>0.44271955570089938</c:v>
                  </c:pt>
                  <c:pt idx="101">
                    <c:v>4.9073210614345074E-2</c:v>
                  </c:pt>
                  <c:pt idx="102">
                    <c:v>0.23051681066681484</c:v>
                  </c:pt>
                  <c:pt idx="103">
                    <c:v>2.4536605307173793E-2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plus>
            <c:minus>
              <c:numRef>
                <c:f>'Figure 4'!$V$4:$V$107</c:f>
                <c:numCache>
                  <c:formatCode>General</c:formatCode>
                  <c:ptCount val="10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4'!$T$4:$T$107</c:f>
              <c:numCache>
                <c:formatCode>General</c:formatCode>
                <c:ptCount val="104"/>
                <c:pt idx="0">
                  <c:v>0.89350496746876018</c:v>
                </c:pt>
                <c:pt idx="1">
                  <c:v>0.8982796695741162</c:v>
                </c:pt>
                <c:pt idx="2">
                  <c:v>0.90230572341630511</c:v>
                </c:pt>
                <c:pt idx="3">
                  <c:v>0.9052172514578134</c:v>
                </c:pt>
                <c:pt idx="4">
                  <c:v>0.90846795969233862</c:v>
                </c:pt>
                <c:pt idx="5">
                  <c:v>0.91096891327196705</c:v>
                </c:pt>
                <c:pt idx="6">
                  <c:v>0.91303889578000708</c:v>
                </c:pt>
                <c:pt idx="7">
                  <c:v>0.91488088038823723</c:v>
                </c:pt>
                <c:pt idx="8">
                  <c:v>0.91717796141492935</c:v>
                </c:pt>
                <c:pt idx="9">
                  <c:v>0.91874209498235182</c:v>
                </c:pt>
                <c:pt idx="10">
                  <c:v>0.92076017556606826</c:v>
                </c:pt>
                <c:pt idx="11">
                  <c:v>0.92235670856088192</c:v>
                </c:pt>
                <c:pt idx="12">
                  <c:v>0.92484638228767746</c:v>
                </c:pt>
                <c:pt idx="13">
                  <c:v>0.92680206613147109</c:v>
                </c:pt>
                <c:pt idx="14">
                  <c:v>0.92888163574839933</c:v>
                </c:pt>
                <c:pt idx="15">
                  <c:v>0.93101665780480269</c:v>
                </c:pt>
                <c:pt idx="16">
                  <c:v>0.93359376879783795</c:v>
                </c:pt>
                <c:pt idx="17">
                  <c:v>0.93555550566005297</c:v>
                </c:pt>
                <c:pt idx="18">
                  <c:v>0.93745898341363543</c:v>
                </c:pt>
                <c:pt idx="19">
                  <c:v>0.93934316800839779</c:v>
                </c:pt>
                <c:pt idx="20">
                  <c:v>0.9414002424917074</c:v>
                </c:pt>
                <c:pt idx="21">
                  <c:v>0.94343676888219608</c:v>
                </c:pt>
                <c:pt idx="22">
                  <c:v>0.94482259787436207</c:v>
                </c:pt>
                <c:pt idx="23">
                  <c:v>0.9467138854206707</c:v>
                </c:pt>
                <c:pt idx="24">
                  <c:v>0.94839742376594627</c:v>
                </c:pt>
                <c:pt idx="25">
                  <c:v>0.94955188561574433</c:v>
                </c:pt>
                <c:pt idx="26">
                  <c:v>0.95168426618994761</c:v>
                </c:pt>
                <c:pt idx="27">
                  <c:v>0.9538003480409436</c:v>
                </c:pt>
                <c:pt idx="28">
                  <c:v>0.95529330776493382</c:v>
                </c:pt>
                <c:pt idx="29">
                  <c:v>0.95712423990321582</c:v>
                </c:pt>
                <c:pt idx="30">
                  <c:v>0.95902893354819274</c:v>
                </c:pt>
                <c:pt idx="31">
                  <c:v>0.96030392608154913</c:v>
                </c:pt>
                <c:pt idx="32">
                  <c:v>0.96246625686582865</c:v>
                </c:pt>
                <c:pt idx="33">
                  <c:v>0.96423776898154356</c:v>
                </c:pt>
                <c:pt idx="34">
                  <c:v>0.96533918805353514</c:v>
                </c:pt>
                <c:pt idx="35">
                  <c:v>0.96741117499664919</c:v>
                </c:pt>
                <c:pt idx="36">
                  <c:v>0.96890966008514945</c:v>
                </c:pt>
                <c:pt idx="37">
                  <c:v>0.97087398625637156</c:v>
                </c:pt>
                <c:pt idx="38">
                  <c:v>0.9723338056691897</c:v>
                </c:pt>
                <c:pt idx="39">
                  <c:v>0.97395691084692526</c:v>
                </c:pt>
                <c:pt idx="40">
                  <c:v>0.97532030824029969</c:v>
                </c:pt>
                <c:pt idx="41">
                  <c:v>0.9775940796418523</c:v>
                </c:pt>
                <c:pt idx="42">
                  <c:v>0.97907788578093591</c:v>
                </c:pt>
                <c:pt idx="43">
                  <c:v>0.98062922131378027</c:v>
                </c:pt>
                <c:pt idx="44">
                  <c:v>0.98283001241761481</c:v>
                </c:pt>
                <c:pt idx="45">
                  <c:v>0.98470635246079175</c:v>
                </c:pt>
                <c:pt idx="46">
                  <c:v>0.98652291617193044</c:v>
                </c:pt>
                <c:pt idx="47">
                  <c:v>0.98902330306618835</c:v>
                </c:pt>
                <c:pt idx="48">
                  <c:v>0.99076839013929829</c:v>
                </c:pt>
                <c:pt idx="49">
                  <c:v>0.99257362161915164</c:v>
                </c:pt>
                <c:pt idx="50">
                  <c:v>0.99424574244311925</c:v>
                </c:pt>
                <c:pt idx="51">
                  <c:v>0.99691935766573248</c:v>
                </c:pt>
                <c:pt idx="52">
                  <c:v>0.9986908875302134</c:v>
                </c:pt>
                <c:pt idx="53">
                  <c:v>1.000960217187798</c:v>
                </c:pt>
                <c:pt idx="54">
                  <c:v>1.0023298877239726</c:v>
                </c:pt>
                <c:pt idx="55">
                  <c:v>1.0043585581542718</c:v>
                </c:pt>
                <c:pt idx="56">
                  <c:v>1.0061738365011232</c:v>
                </c:pt>
                <c:pt idx="57">
                  <c:v>1.0078328913410513</c:v>
                </c:pt>
                <c:pt idx="58">
                  <c:v>1.009654392198156</c:v>
                </c:pt>
                <c:pt idx="59">
                  <c:v>1.0119773199379956</c:v>
                </c:pt>
                <c:pt idx="60">
                  <c:v>1.0142006286547369</c:v>
                </c:pt>
                <c:pt idx="61">
                  <c:v>1.0162654574736429</c:v>
                </c:pt>
                <c:pt idx="62">
                  <c:v>1.0183300424266042</c:v>
                </c:pt>
                <c:pt idx="63">
                  <c:v>1.0199570733915859</c:v>
                </c:pt>
                <c:pt idx="64">
                  <c:v>1.0221517091069841</c:v>
                </c:pt>
                <c:pt idx="65">
                  <c:v>1.0241290739798203</c:v>
                </c:pt>
                <c:pt idx="66">
                  <c:v>1.0254602932088122</c:v>
                </c:pt>
                <c:pt idx="67">
                  <c:v>1.027045881180789</c:v>
                </c:pt>
                <c:pt idx="68">
                  <c:v>1.0299888397988353</c:v>
                </c:pt>
                <c:pt idx="69">
                  <c:v>1.0318567215953585</c:v>
                </c:pt>
                <c:pt idx="70">
                  <c:v>1.0337638410022139</c:v>
                </c:pt>
                <c:pt idx="71">
                  <c:v>1.0355987076063142</c:v>
                </c:pt>
                <c:pt idx="72">
                  <c:v>1.0383043955445612</c:v>
                </c:pt>
                <c:pt idx="73">
                  <c:v>1.039806964388549</c:v>
                </c:pt>
                <c:pt idx="74">
                  <c:v>1.0421859868797148</c:v>
                </c:pt>
                <c:pt idx="75">
                  <c:v>1.0434515076949045</c:v>
                </c:pt>
                <c:pt idx="76">
                  <c:v>1.0461594155994032</c:v>
                </c:pt>
                <c:pt idx="77">
                  <c:v>1.0479806120884831</c:v>
                </c:pt>
                <c:pt idx="78">
                  <c:v>1.0491965123365443</c:v>
                </c:pt>
                <c:pt idx="79">
                  <c:v>1.0507260777940164</c:v>
                </c:pt>
                <c:pt idx="80">
                  <c:v>1.05276750779315</c:v>
                </c:pt>
                <c:pt idx="81">
                  <c:v>1.0548510033582299</c:v>
                </c:pt>
                <c:pt idx="82">
                  <c:v>1.0567918533097993</c:v>
                </c:pt>
                <c:pt idx="83">
                  <c:v>1.0589498130145725</c:v>
                </c:pt>
                <c:pt idx="84">
                  <c:v>1.0607206320515763</c:v>
                </c:pt>
                <c:pt idx="85">
                  <c:v>1.0623330584231323</c:v>
                </c:pt>
                <c:pt idx="86">
                  <c:v>1.0640491765577389</c:v>
                </c:pt>
                <c:pt idx="87">
                  <c:v>1.0659481840366838</c:v>
                </c:pt>
                <c:pt idx="88">
                  <c:v>1.0675112702546761</c:v>
                </c:pt>
                <c:pt idx="89">
                  <c:v>1.0691624469228636</c:v>
                </c:pt>
                <c:pt idx="90">
                  <c:v>1.0709963885004812</c:v>
                </c:pt>
                <c:pt idx="91">
                  <c:v>1.0725714945691676</c:v>
                </c:pt>
                <c:pt idx="92">
                  <c:v>1.0733143920666572</c:v>
                </c:pt>
                <c:pt idx="93">
                  <c:v>1.0743551376052336</c:v>
                </c:pt>
                <c:pt idx="94">
                  <c:v>1.0750799442960903</c:v>
                </c:pt>
                <c:pt idx="95">
                  <c:v>1.0762551991188243</c:v>
                </c:pt>
                <c:pt idx="96">
                  <c:v>1.0765619278167886</c:v>
                </c:pt>
                <c:pt idx="97">
                  <c:v>1.0766839676990192</c:v>
                </c:pt>
                <c:pt idx="98">
                  <c:v>1.0772934767297384</c:v>
                </c:pt>
                <c:pt idx="99">
                  <c:v>1.0773827621002747</c:v>
                </c:pt>
                <c:pt idx="100">
                  <c:v>1.0778390341503861</c:v>
                </c:pt>
                <c:pt idx="101">
                  <c:v>1.0779299450835995</c:v>
                </c:pt>
                <c:pt idx="102">
                  <c:v>1.0779793016526149</c:v>
                </c:pt>
                <c:pt idx="103">
                  <c:v>1.0780730258691742</c:v>
                </c:pt>
              </c:numCache>
            </c:numRef>
          </c:xVal>
          <c:yVal>
            <c:numRef>
              <c:f>'Figure 4'!$U$4:$U$107</c:f>
              <c:numCache>
                <c:formatCode>General</c:formatCode>
                <c:ptCount val="104"/>
                <c:pt idx="0">
                  <c:v>0.68694999999999951</c:v>
                </c:pt>
                <c:pt idx="1">
                  <c:v>0.64855000000000018</c:v>
                </c:pt>
                <c:pt idx="2">
                  <c:v>0.71460000000000079</c:v>
                </c:pt>
                <c:pt idx="3">
                  <c:v>0.50740000000000052</c:v>
                </c:pt>
                <c:pt idx="4">
                  <c:v>0.50429999999999708</c:v>
                </c:pt>
                <c:pt idx="5">
                  <c:v>0.70834999999999937</c:v>
                </c:pt>
                <c:pt idx="6">
                  <c:v>0.60084999999999766</c:v>
                </c:pt>
                <c:pt idx="7">
                  <c:v>0.5625</c:v>
                </c:pt>
                <c:pt idx="8">
                  <c:v>0.49654999999999916</c:v>
                </c:pt>
                <c:pt idx="9">
                  <c:v>0.62994999999999735</c:v>
                </c:pt>
                <c:pt idx="10">
                  <c:v>0.60239999999999938</c:v>
                </c:pt>
                <c:pt idx="11">
                  <c:v>0.50740000000000052</c:v>
                </c:pt>
                <c:pt idx="12">
                  <c:v>0.57489999999999952</c:v>
                </c:pt>
                <c:pt idx="13">
                  <c:v>0.64239999999999853</c:v>
                </c:pt>
                <c:pt idx="14">
                  <c:v>0.70989999999999753</c:v>
                </c:pt>
                <c:pt idx="15">
                  <c:v>0.64239999999999853</c:v>
                </c:pt>
                <c:pt idx="16">
                  <c:v>0.67774999999999963</c:v>
                </c:pt>
                <c:pt idx="17">
                  <c:v>0.64549999999999841</c:v>
                </c:pt>
                <c:pt idx="18">
                  <c:v>0.78369999999999962</c:v>
                </c:pt>
                <c:pt idx="19">
                  <c:v>0.7820999999999998</c:v>
                </c:pt>
                <c:pt idx="20">
                  <c:v>0.84965000000000046</c:v>
                </c:pt>
                <c:pt idx="21">
                  <c:v>0.8448999999999991</c:v>
                </c:pt>
                <c:pt idx="22">
                  <c:v>0.8448999999999991</c:v>
                </c:pt>
                <c:pt idx="23">
                  <c:v>0.81114999999999782</c:v>
                </c:pt>
                <c:pt idx="24">
                  <c:v>0.81114999999999782</c:v>
                </c:pt>
                <c:pt idx="25">
                  <c:v>0.81114999999999782</c:v>
                </c:pt>
                <c:pt idx="26">
                  <c:v>0.8448999999999991</c:v>
                </c:pt>
                <c:pt idx="27">
                  <c:v>0.8448999999999991</c:v>
                </c:pt>
                <c:pt idx="28">
                  <c:v>0.8448999999999991</c:v>
                </c:pt>
                <c:pt idx="29">
                  <c:v>0.84649999999999892</c:v>
                </c:pt>
                <c:pt idx="30">
                  <c:v>0.84649999999999892</c:v>
                </c:pt>
                <c:pt idx="31">
                  <c:v>0.85749999999999815</c:v>
                </c:pt>
                <c:pt idx="32">
                  <c:v>0.85279999999999845</c:v>
                </c:pt>
                <c:pt idx="33">
                  <c:v>0.84649999999999892</c:v>
                </c:pt>
                <c:pt idx="34">
                  <c:v>0.84965000000000046</c:v>
                </c:pt>
                <c:pt idx="35">
                  <c:v>0.85119999999999862</c:v>
                </c:pt>
                <c:pt idx="36">
                  <c:v>0.86064999999999969</c:v>
                </c:pt>
                <c:pt idx="37">
                  <c:v>0.85594999999999999</c:v>
                </c:pt>
                <c:pt idx="38">
                  <c:v>0.86064999999999969</c:v>
                </c:pt>
                <c:pt idx="39">
                  <c:v>0.86064999999999969</c:v>
                </c:pt>
                <c:pt idx="40">
                  <c:v>0.85909999999999798</c:v>
                </c:pt>
                <c:pt idx="41">
                  <c:v>0.89444999999999908</c:v>
                </c:pt>
                <c:pt idx="42">
                  <c:v>0.86064999999999969</c:v>
                </c:pt>
                <c:pt idx="43">
                  <c:v>0.85909999999999798</c:v>
                </c:pt>
                <c:pt idx="44">
                  <c:v>0.85749999999999815</c:v>
                </c:pt>
                <c:pt idx="45">
                  <c:v>0.85279999999999845</c:v>
                </c:pt>
                <c:pt idx="46">
                  <c:v>0.8448999999999991</c:v>
                </c:pt>
                <c:pt idx="47">
                  <c:v>0.84334999999999738</c:v>
                </c:pt>
                <c:pt idx="48">
                  <c:v>0.83074999999999832</c:v>
                </c:pt>
                <c:pt idx="49">
                  <c:v>0.83389999999999986</c:v>
                </c:pt>
                <c:pt idx="50">
                  <c:v>0.87394999999999712</c:v>
                </c:pt>
                <c:pt idx="51">
                  <c:v>0.87079999999999913</c:v>
                </c:pt>
                <c:pt idx="52">
                  <c:v>0.82920000000000016</c:v>
                </c:pt>
                <c:pt idx="53">
                  <c:v>0.90925000000000011</c:v>
                </c:pt>
                <c:pt idx="54">
                  <c:v>0.8448999999999991</c:v>
                </c:pt>
                <c:pt idx="55">
                  <c:v>0.8448999999999991</c:v>
                </c:pt>
                <c:pt idx="56">
                  <c:v>0.88339999999999819</c:v>
                </c:pt>
                <c:pt idx="57">
                  <c:v>0.84965000000000046</c:v>
                </c:pt>
                <c:pt idx="58">
                  <c:v>0.88179999999999836</c:v>
                </c:pt>
                <c:pt idx="59">
                  <c:v>0.85435000000000016</c:v>
                </c:pt>
                <c:pt idx="60">
                  <c:v>0.91869999999999763</c:v>
                </c:pt>
                <c:pt idx="61">
                  <c:v>0.8448999999999991</c:v>
                </c:pt>
                <c:pt idx="62">
                  <c:v>0.87865000000000038</c:v>
                </c:pt>
                <c:pt idx="63">
                  <c:v>0.91714999999999947</c:v>
                </c:pt>
                <c:pt idx="64">
                  <c:v>1.027949999999997</c:v>
                </c:pt>
                <c:pt idx="65">
                  <c:v>0.89444999999999908</c:v>
                </c:pt>
                <c:pt idx="66">
                  <c:v>1.0939499999999995</c:v>
                </c:pt>
                <c:pt idx="67">
                  <c:v>0.9588499999999982</c:v>
                </c:pt>
                <c:pt idx="68">
                  <c:v>0.88179999999999836</c:v>
                </c:pt>
                <c:pt idx="69">
                  <c:v>1.0827499999999972</c:v>
                </c:pt>
                <c:pt idx="70">
                  <c:v>1.0521999999999991</c:v>
                </c:pt>
                <c:pt idx="71">
                  <c:v>0.98784999999999812</c:v>
                </c:pt>
                <c:pt idx="72">
                  <c:v>0.92189999999999728</c:v>
                </c:pt>
                <c:pt idx="73">
                  <c:v>0.9477499999999992</c:v>
                </c:pt>
                <c:pt idx="74">
                  <c:v>0.91719999999999757</c:v>
                </c:pt>
                <c:pt idx="75">
                  <c:v>0.98624999999999829</c:v>
                </c:pt>
                <c:pt idx="76">
                  <c:v>1.1164999999999985</c:v>
                </c:pt>
                <c:pt idx="77">
                  <c:v>1.1165500000000002</c:v>
                </c:pt>
                <c:pt idx="78">
                  <c:v>1.0184499999999979</c:v>
                </c:pt>
                <c:pt idx="79">
                  <c:v>1.1904499999999985</c:v>
                </c:pt>
                <c:pt idx="80">
                  <c:v>1.1599000000000004</c:v>
                </c:pt>
                <c:pt idx="81">
                  <c:v>1.6598999999999966</c:v>
                </c:pt>
                <c:pt idx="82">
                  <c:v>1.6292999999999933</c:v>
                </c:pt>
                <c:pt idx="83">
                  <c:v>1.4957999999999954</c:v>
                </c:pt>
                <c:pt idx="84">
                  <c:v>1.5538499999999933</c:v>
                </c:pt>
                <c:pt idx="85">
                  <c:v>2.7034000000000002</c:v>
                </c:pt>
                <c:pt idx="86">
                  <c:v>2.9313500000000019</c:v>
                </c:pt>
                <c:pt idx="87">
                  <c:v>2.8761000000000001</c:v>
                </c:pt>
                <c:pt idx="88">
                  <c:v>3.7197499999999986</c:v>
                </c:pt>
                <c:pt idx="89">
                  <c:v>4.1470499999999983</c:v>
                </c:pt>
                <c:pt idx="90">
                  <c:v>5.1765499999999989</c:v>
                </c:pt>
                <c:pt idx="91">
                  <c:v>5.8083999999999998</c:v>
                </c:pt>
                <c:pt idx="92">
                  <c:v>6.4395999999999987</c:v>
                </c:pt>
                <c:pt idx="93">
                  <c:v>6.4826999999999995</c:v>
                </c:pt>
                <c:pt idx="94">
                  <c:v>6.2956999999999992</c:v>
                </c:pt>
                <c:pt idx="95">
                  <c:v>6.3894000000000002</c:v>
                </c:pt>
                <c:pt idx="96">
                  <c:v>6.8205500000000008</c:v>
                </c:pt>
                <c:pt idx="97">
                  <c:v>7.2502999999999993</c:v>
                </c:pt>
                <c:pt idx="98">
                  <c:v>7.6325000000000003</c:v>
                </c:pt>
                <c:pt idx="99">
                  <c:v>8.429199999999998</c:v>
                </c:pt>
                <c:pt idx="100">
                  <c:v>9.0856499999999976</c:v>
                </c:pt>
                <c:pt idx="101">
                  <c:v>9.4388999999999985</c:v>
                </c:pt>
                <c:pt idx="102">
                  <c:v>9.4760999999999989</c:v>
                </c:pt>
                <c:pt idx="103">
                  <c:v>10.191549999999999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D3-4510-80DC-A869C4A51154}"/>
            </c:ext>
          </c:extLst>
        </c:ser>
        <c:ser>
          <c:idx val="2"/>
          <c:order val="2"/>
          <c:tx>
            <c:v>500 ml</c:v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4'!$AJ$4:$AJ$83</c:f>
                <c:numCache>
                  <c:formatCode>General</c:formatCode>
                  <c:ptCount val="80"/>
                  <c:pt idx="0">
                    <c:v>0.30596510421941686</c:v>
                  </c:pt>
                  <c:pt idx="1">
                    <c:v>0.10804591616530386</c:v>
                  </c:pt>
                  <c:pt idx="2">
                    <c:v>1.7748380207783684E-2</c:v>
                  </c:pt>
                  <c:pt idx="3">
                    <c:v>0.26325585463575368</c:v>
                  </c:pt>
                  <c:pt idx="4">
                    <c:v>0.22790051557642307</c:v>
                  </c:pt>
                  <c:pt idx="5">
                    <c:v>0.13505739520663235</c:v>
                  </c:pt>
                  <c:pt idx="6">
                    <c:v>0.13512810588474833</c:v>
                  </c:pt>
                  <c:pt idx="7">
                    <c:v>0.22549635252038924</c:v>
                  </c:pt>
                  <c:pt idx="8">
                    <c:v>4.2214274836836478E-2</c:v>
                  </c:pt>
                  <c:pt idx="9">
                    <c:v>5.2750165876519116E-2</c:v>
                  </c:pt>
                  <c:pt idx="10">
                    <c:v>0.28050926009670513</c:v>
                  </c:pt>
                  <c:pt idx="11">
                    <c:v>0.10062129496284483</c:v>
                  </c:pt>
                  <c:pt idx="12">
                    <c:v>0.14248201640909136</c:v>
                  </c:pt>
                  <c:pt idx="13">
                    <c:v>9.2984541726032849E-2</c:v>
                  </c:pt>
                  <c:pt idx="14">
                    <c:v>0.15231080066758332</c:v>
                  </c:pt>
                  <c:pt idx="15">
                    <c:v>3.0617723625379005E-2</c:v>
                  </c:pt>
                  <c:pt idx="16">
                    <c:v>0.29309576080182248</c:v>
                  </c:pt>
                  <c:pt idx="17">
                    <c:v>0.15231080066758332</c:v>
                  </c:pt>
                  <c:pt idx="18">
                    <c:v>0.23320381643532262</c:v>
                  </c:pt>
                  <c:pt idx="19">
                    <c:v>9.5247283425829554E-2</c:v>
                  </c:pt>
                  <c:pt idx="20">
                    <c:v>0.23574940084759335</c:v>
                  </c:pt>
                  <c:pt idx="21">
                    <c:v>9.9489924112948991E-2</c:v>
                  </c:pt>
                  <c:pt idx="22">
                    <c:v>0.23327452711343896</c:v>
                  </c:pt>
                  <c:pt idx="23">
                    <c:v>5.1406662992260273E-2</c:v>
                  </c:pt>
                  <c:pt idx="24">
                    <c:v>0.19367654736699888</c:v>
                  </c:pt>
                  <c:pt idx="25">
                    <c:v>0.14432049404017211</c:v>
                  </c:pt>
                  <c:pt idx="26">
                    <c:v>0.17911014767455458</c:v>
                  </c:pt>
                  <c:pt idx="27">
                    <c:v>9.305525240414883E-2</c:v>
                  </c:pt>
                  <c:pt idx="28">
                    <c:v>7.0710678115977805E-5</c:v>
                  </c:pt>
                  <c:pt idx="29">
                    <c:v>4.7446865017614782E-2</c:v>
                  </c:pt>
                  <c:pt idx="30">
                    <c:v>8.0256619664674511E-2</c:v>
                  </c:pt>
                  <c:pt idx="31">
                    <c:v>0.10960155108391065</c:v>
                  </c:pt>
                  <c:pt idx="32">
                    <c:v>9.7368603769384249E-2</c:v>
                  </c:pt>
                  <c:pt idx="33">
                    <c:v>4.7446865017614782E-2</c:v>
                  </c:pt>
                  <c:pt idx="34">
                    <c:v>0.28800459197728051</c:v>
                  </c:pt>
                  <c:pt idx="35">
                    <c:v>0.28800459197728051</c:v>
                  </c:pt>
                  <c:pt idx="36">
                    <c:v>9.468159800087661E-2</c:v>
                  </c:pt>
                  <c:pt idx="37">
                    <c:v>0.13498668452851134</c:v>
                  </c:pt>
                  <c:pt idx="38">
                    <c:v>9.6873629022557334E-2</c:v>
                  </c:pt>
                  <c:pt idx="39">
                    <c:v>0.15386643558619087</c:v>
                  </c:pt>
                  <c:pt idx="40">
                    <c:v>0.13675445148147611</c:v>
                  </c:pt>
                  <c:pt idx="41">
                    <c:v>0.10295474734076254</c:v>
                  </c:pt>
                  <c:pt idx="42">
                    <c:v>9.8004999872453175E-2</c:v>
                  </c:pt>
                  <c:pt idx="43">
                    <c:v>9.5530126138303514E-2</c:v>
                  </c:pt>
                  <c:pt idx="44">
                    <c:v>9.5530126138303514E-2</c:v>
                  </c:pt>
                  <c:pt idx="45">
                    <c:v>0.10047987360660786</c:v>
                  </c:pt>
                  <c:pt idx="46">
                    <c:v>0.10047987360660786</c:v>
                  </c:pt>
                  <c:pt idx="47">
                    <c:v>0.11787470042379658</c:v>
                  </c:pt>
                  <c:pt idx="48">
                    <c:v>0.13435028842544242</c:v>
                  </c:pt>
                  <c:pt idx="49">
                    <c:v>0.13201683604752973</c:v>
                  </c:pt>
                  <c:pt idx="50">
                    <c:v>0.17727167004346883</c:v>
                  </c:pt>
                  <c:pt idx="51">
                    <c:v>0.13201683604752973</c:v>
                  </c:pt>
                  <c:pt idx="52">
                    <c:v>0.28171134162472306</c:v>
                  </c:pt>
                  <c:pt idx="53">
                    <c:v>0.14361338725898723</c:v>
                  </c:pt>
                  <c:pt idx="54">
                    <c:v>0.14361338725898723</c:v>
                  </c:pt>
                  <c:pt idx="55">
                    <c:v>0.2863782463805522</c:v>
                  </c:pt>
                  <c:pt idx="56">
                    <c:v>0.14361338725898723</c:v>
                  </c:pt>
                  <c:pt idx="57">
                    <c:v>0.14594683963690491</c:v>
                  </c:pt>
                  <c:pt idx="58">
                    <c:v>0.25505341597398845</c:v>
                  </c:pt>
                  <c:pt idx="59">
                    <c:v>0.11440987719598304</c:v>
                  </c:pt>
                  <c:pt idx="60">
                    <c:v>0.25752828970814329</c:v>
                  </c:pt>
                  <c:pt idx="61">
                    <c:v>2.6092240225785598E-2</c:v>
                  </c:pt>
                  <c:pt idx="62">
                    <c:v>0.23673935034125704</c:v>
                  </c:pt>
                  <c:pt idx="63">
                    <c:v>0.23914351339729073</c:v>
                  </c:pt>
                  <c:pt idx="64">
                    <c:v>0.19148451634531796</c:v>
                  </c:pt>
                  <c:pt idx="65">
                    <c:v>4.8578235867515647E-2</c:v>
                  </c:pt>
                  <c:pt idx="66">
                    <c:v>0.38212050455321012</c:v>
                  </c:pt>
                  <c:pt idx="67">
                    <c:v>9.64493649538464E-2</c:v>
                  </c:pt>
                  <c:pt idx="68">
                    <c:v>0.30250028099160353</c:v>
                  </c:pt>
                  <c:pt idx="69">
                    <c:v>0.31353114677811517</c:v>
                  </c:pt>
                  <c:pt idx="70">
                    <c:v>0.38657527727468516</c:v>
                  </c:pt>
                  <c:pt idx="71">
                    <c:v>0.64070945443313099</c:v>
                  </c:pt>
                  <c:pt idx="72">
                    <c:v>0.12480434687942367</c:v>
                  </c:pt>
                  <c:pt idx="73">
                    <c:v>0.37116034944481985</c:v>
                  </c:pt>
                  <c:pt idx="74">
                    <c:v>0.6040813231676665</c:v>
                  </c:pt>
                  <c:pt idx="75">
                    <c:v>0.62154686066297371</c:v>
                  </c:pt>
                  <c:pt idx="76">
                    <c:v>0.89045956954822036</c:v>
                  </c:pt>
                  <c:pt idx="77">
                    <c:v>0.91513759621163104</c:v>
                  </c:pt>
                  <c:pt idx="78">
                    <c:v>0.78184796795796729</c:v>
                  </c:pt>
                  <c:pt idx="79">
                    <c:v>0.14502760082136079</c:v>
                  </c:pt>
                </c:numCache>
              </c:numRef>
            </c:plus>
            <c:minus>
              <c:numRef>
                <c:f>'Figure 4'!$AJ$4:$AJ$83</c:f>
                <c:numCache>
                  <c:formatCode>General</c:formatCode>
                  <c:ptCount val="80"/>
                  <c:pt idx="0">
                    <c:v>0.30596510421941686</c:v>
                  </c:pt>
                  <c:pt idx="1">
                    <c:v>0.10804591616530386</c:v>
                  </c:pt>
                  <c:pt idx="2">
                    <c:v>1.7748380207783684E-2</c:v>
                  </c:pt>
                  <c:pt idx="3">
                    <c:v>0.26325585463575368</c:v>
                  </c:pt>
                  <c:pt idx="4">
                    <c:v>0.22790051557642307</c:v>
                  </c:pt>
                  <c:pt idx="5">
                    <c:v>0.13505739520663235</c:v>
                  </c:pt>
                  <c:pt idx="6">
                    <c:v>0.13512810588474833</c:v>
                  </c:pt>
                  <c:pt idx="7">
                    <c:v>0.22549635252038924</c:v>
                  </c:pt>
                  <c:pt idx="8">
                    <c:v>4.2214274836836478E-2</c:v>
                  </c:pt>
                  <c:pt idx="9">
                    <c:v>5.2750165876519116E-2</c:v>
                  </c:pt>
                  <c:pt idx="10">
                    <c:v>0.28050926009670513</c:v>
                  </c:pt>
                  <c:pt idx="11">
                    <c:v>0.10062129496284483</c:v>
                  </c:pt>
                  <c:pt idx="12">
                    <c:v>0.14248201640909136</c:v>
                  </c:pt>
                  <c:pt idx="13">
                    <c:v>9.2984541726032849E-2</c:v>
                  </c:pt>
                  <c:pt idx="14">
                    <c:v>0.15231080066758332</c:v>
                  </c:pt>
                  <c:pt idx="15">
                    <c:v>3.0617723625379005E-2</c:v>
                  </c:pt>
                  <c:pt idx="16">
                    <c:v>0.29309576080182248</c:v>
                  </c:pt>
                  <c:pt idx="17">
                    <c:v>0.15231080066758332</c:v>
                  </c:pt>
                  <c:pt idx="18">
                    <c:v>0.23320381643532262</c:v>
                  </c:pt>
                  <c:pt idx="19">
                    <c:v>9.5247283425829554E-2</c:v>
                  </c:pt>
                  <c:pt idx="20">
                    <c:v>0.23574940084759335</c:v>
                  </c:pt>
                  <c:pt idx="21">
                    <c:v>9.9489924112948991E-2</c:v>
                  </c:pt>
                  <c:pt idx="22">
                    <c:v>0.23327452711343896</c:v>
                  </c:pt>
                  <c:pt idx="23">
                    <c:v>5.1406662992260273E-2</c:v>
                  </c:pt>
                  <c:pt idx="24">
                    <c:v>0.19367654736699888</c:v>
                  </c:pt>
                  <c:pt idx="25">
                    <c:v>0.14432049404017211</c:v>
                  </c:pt>
                  <c:pt idx="26">
                    <c:v>0.17911014767455458</c:v>
                  </c:pt>
                  <c:pt idx="27">
                    <c:v>9.305525240414883E-2</c:v>
                  </c:pt>
                  <c:pt idx="28">
                    <c:v>7.0710678115977805E-5</c:v>
                  </c:pt>
                  <c:pt idx="29">
                    <c:v>4.7446865017614782E-2</c:v>
                  </c:pt>
                  <c:pt idx="30">
                    <c:v>8.0256619664674511E-2</c:v>
                  </c:pt>
                  <c:pt idx="31">
                    <c:v>0.10960155108391065</c:v>
                  </c:pt>
                  <c:pt idx="32">
                    <c:v>9.7368603769384249E-2</c:v>
                  </c:pt>
                  <c:pt idx="33">
                    <c:v>4.7446865017614782E-2</c:v>
                  </c:pt>
                  <c:pt idx="34">
                    <c:v>0.28800459197728051</c:v>
                  </c:pt>
                  <c:pt idx="35">
                    <c:v>0.28800459197728051</c:v>
                  </c:pt>
                  <c:pt idx="36">
                    <c:v>9.468159800087661E-2</c:v>
                  </c:pt>
                  <c:pt idx="37">
                    <c:v>0.13498668452851134</c:v>
                  </c:pt>
                  <c:pt idx="38">
                    <c:v>9.6873629022557334E-2</c:v>
                  </c:pt>
                  <c:pt idx="39">
                    <c:v>0.15386643558619087</c:v>
                  </c:pt>
                  <c:pt idx="40">
                    <c:v>0.13675445148147611</c:v>
                  </c:pt>
                  <c:pt idx="41">
                    <c:v>0.10295474734076254</c:v>
                  </c:pt>
                  <c:pt idx="42">
                    <c:v>9.8004999872453175E-2</c:v>
                  </c:pt>
                  <c:pt idx="43">
                    <c:v>9.5530126138303514E-2</c:v>
                  </c:pt>
                  <c:pt idx="44">
                    <c:v>9.5530126138303514E-2</c:v>
                  </c:pt>
                  <c:pt idx="45">
                    <c:v>0.10047987360660786</c:v>
                  </c:pt>
                  <c:pt idx="46">
                    <c:v>0.10047987360660786</c:v>
                  </c:pt>
                  <c:pt idx="47">
                    <c:v>0.11787470042379658</c:v>
                  </c:pt>
                  <c:pt idx="48">
                    <c:v>0.13435028842544242</c:v>
                  </c:pt>
                  <c:pt idx="49">
                    <c:v>0.13201683604752973</c:v>
                  </c:pt>
                  <c:pt idx="50">
                    <c:v>0.17727167004346883</c:v>
                  </c:pt>
                  <c:pt idx="51">
                    <c:v>0.13201683604752973</c:v>
                  </c:pt>
                  <c:pt idx="52">
                    <c:v>0.28171134162472306</c:v>
                  </c:pt>
                  <c:pt idx="53">
                    <c:v>0.14361338725898723</c:v>
                  </c:pt>
                  <c:pt idx="54">
                    <c:v>0.14361338725898723</c:v>
                  </c:pt>
                  <c:pt idx="55">
                    <c:v>0.2863782463805522</c:v>
                  </c:pt>
                  <c:pt idx="56">
                    <c:v>0.14361338725898723</c:v>
                  </c:pt>
                  <c:pt idx="57">
                    <c:v>0.14594683963690491</c:v>
                  </c:pt>
                  <c:pt idx="58">
                    <c:v>0.25505341597398845</c:v>
                  </c:pt>
                  <c:pt idx="59">
                    <c:v>0.11440987719598304</c:v>
                  </c:pt>
                  <c:pt idx="60">
                    <c:v>0.25752828970814329</c:v>
                  </c:pt>
                  <c:pt idx="61">
                    <c:v>2.6092240225785598E-2</c:v>
                  </c:pt>
                  <c:pt idx="62">
                    <c:v>0.23673935034125704</c:v>
                  </c:pt>
                  <c:pt idx="63">
                    <c:v>0.23914351339729073</c:v>
                  </c:pt>
                  <c:pt idx="64">
                    <c:v>0.19148451634531796</c:v>
                  </c:pt>
                  <c:pt idx="65">
                    <c:v>4.8578235867515647E-2</c:v>
                  </c:pt>
                  <c:pt idx="66">
                    <c:v>0.38212050455321012</c:v>
                  </c:pt>
                  <c:pt idx="67">
                    <c:v>9.64493649538464E-2</c:v>
                  </c:pt>
                  <c:pt idx="68">
                    <c:v>0.30250028099160353</c:v>
                  </c:pt>
                  <c:pt idx="69">
                    <c:v>0.31353114677811517</c:v>
                  </c:pt>
                  <c:pt idx="70">
                    <c:v>0.38657527727468516</c:v>
                  </c:pt>
                  <c:pt idx="71">
                    <c:v>0.64070945443313099</c:v>
                  </c:pt>
                  <c:pt idx="72">
                    <c:v>0.12480434687942367</c:v>
                  </c:pt>
                  <c:pt idx="73">
                    <c:v>0.37116034944481985</c:v>
                  </c:pt>
                  <c:pt idx="74">
                    <c:v>0.6040813231676665</c:v>
                  </c:pt>
                  <c:pt idx="75">
                    <c:v>0.62154686066297371</c:v>
                  </c:pt>
                  <c:pt idx="76">
                    <c:v>0.89045956954822036</c:v>
                  </c:pt>
                  <c:pt idx="77">
                    <c:v>0.91513759621163104</c:v>
                  </c:pt>
                  <c:pt idx="78">
                    <c:v>0.78184796795796729</c:v>
                  </c:pt>
                  <c:pt idx="79">
                    <c:v>0.14502760082136079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plus>
            <c:minus>
              <c:numRef>
                <c:f>'Figure 4'!$AH$4:$AH$83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4'!$AF$4:$AF$83</c:f>
              <c:numCache>
                <c:formatCode>General</c:formatCode>
                <c:ptCount val="80"/>
                <c:pt idx="0">
                  <c:v>0.89943362124435522</c:v>
                </c:pt>
                <c:pt idx="1">
                  <c:v>0.90593841409901743</c:v>
                </c:pt>
                <c:pt idx="2">
                  <c:v>0.90921284715980577</c:v>
                </c:pt>
                <c:pt idx="3">
                  <c:v>0.91194817949204388</c:v>
                </c:pt>
                <c:pt idx="4">
                  <c:v>0.91410110288784707</c:v>
                </c:pt>
                <c:pt idx="5">
                  <c:v>0.916492484874877</c:v>
                </c:pt>
                <c:pt idx="6">
                  <c:v>0.9181775080528003</c:v>
                </c:pt>
                <c:pt idx="7">
                  <c:v>0.92008138015415675</c:v>
                </c:pt>
                <c:pt idx="8">
                  <c:v>0.92229243921373372</c:v>
                </c:pt>
                <c:pt idx="9">
                  <c:v>0.92434223452601016</c:v>
                </c:pt>
                <c:pt idx="10">
                  <c:v>0.92608860200654786</c:v>
                </c:pt>
                <c:pt idx="11">
                  <c:v>0.92960457334335911</c:v>
                </c:pt>
                <c:pt idx="12">
                  <c:v>0.9318977714932446</c:v>
                </c:pt>
                <c:pt idx="13">
                  <c:v>0.93590091282587107</c:v>
                </c:pt>
                <c:pt idx="14">
                  <c:v>0.93819699642615006</c:v>
                </c:pt>
                <c:pt idx="15">
                  <c:v>0.94069204238787862</c:v>
                </c:pt>
                <c:pt idx="16">
                  <c:v>0.94257652770028311</c:v>
                </c:pt>
                <c:pt idx="17">
                  <c:v>0.94586732563788678</c:v>
                </c:pt>
                <c:pt idx="18">
                  <c:v>0.94891289507447818</c:v>
                </c:pt>
                <c:pt idx="19">
                  <c:v>0.95197900298350846</c:v>
                </c:pt>
                <c:pt idx="20">
                  <c:v>0.95431164726969409</c:v>
                </c:pt>
                <c:pt idx="21">
                  <c:v>0.95603199077583401</c:v>
                </c:pt>
                <c:pt idx="22">
                  <c:v>0.95853717116527171</c:v>
                </c:pt>
                <c:pt idx="23">
                  <c:v>0.96121271897294602</c:v>
                </c:pt>
                <c:pt idx="24">
                  <c:v>0.96360195405352278</c:v>
                </c:pt>
                <c:pt idx="25">
                  <c:v>0.96536698620753814</c:v>
                </c:pt>
                <c:pt idx="26">
                  <c:v>0.96792495336411488</c:v>
                </c:pt>
                <c:pt idx="27">
                  <c:v>0.97113015660944402</c:v>
                </c:pt>
                <c:pt idx="28">
                  <c:v>0.97279670890210124</c:v>
                </c:pt>
                <c:pt idx="29">
                  <c:v>0.97568195057551121</c:v>
                </c:pt>
                <c:pt idx="30">
                  <c:v>0.97793307491760406</c:v>
                </c:pt>
                <c:pt idx="31">
                  <c:v>0.97957658702077977</c:v>
                </c:pt>
                <c:pt idx="32">
                  <c:v>0.98195288193277541</c:v>
                </c:pt>
                <c:pt idx="33">
                  <c:v>0.98426952149731439</c:v>
                </c:pt>
                <c:pt idx="34">
                  <c:v>0.98648909521288997</c:v>
                </c:pt>
                <c:pt idx="35">
                  <c:v>0.9883392779915221</c:v>
                </c:pt>
                <c:pt idx="36">
                  <c:v>0.99009332117451254</c:v>
                </c:pt>
                <c:pt idx="37">
                  <c:v>0.9927658563018571</c:v>
                </c:pt>
                <c:pt idx="38">
                  <c:v>0.99440615011065625</c:v>
                </c:pt>
                <c:pt idx="39">
                  <c:v>0.99701375880166199</c:v>
                </c:pt>
                <c:pt idx="40">
                  <c:v>0.99886711761003022</c:v>
                </c:pt>
                <c:pt idx="41">
                  <c:v>1.0010810007470003</c:v>
                </c:pt>
                <c:pt idx="42">
                  <c:v>1.0029992355164978</c:v>
                </c:pt>
                <c:pt idx="43">
                  <c:v>1.004194571262742</c:v>
                </c:pt>
                <c:pt idx="44">
                  <c:v>1.0059422016343342</c:v>
                </c:pt>
                <c:pt idx="45">
                  <c:v>1.008162091257967</c:v>
                </c:pt>
                <c:pt idx="46">
                  <c:v>1.0110954218333368</c:v>
                </c:pt>
                <c:pt idx="47">
                  <c:v>1.0140746632813205</c:v>
                </c:pt>
                <c:pt idx="48">
                  <c:v>1.0166474340011677</c:v>
                </c:pt>
                <c:pt idx="49">
                  <c:v>1.019925728985684</c:v>
                </c:pt>
                <c:pt idx="50">
                  <c:v>1.0220139461230731</c:v>
                </c:pt>
                <c:pt idx="51">
                  <c:v>1.0245209774113027</c:v>
                </c:pt>
                <c:pt idx="52">
                  <c:v>1.0270656757773244</c:v>
                </c:pt>
                <c:pt idx="53">
                  <c:v>1.0287325848501212</c:v>
                </c:pt>
                <c:pt idx="54">
                  <c:v>1.0308600391119933</c:v>
                </c:pt>
                <c:pt idx="55">
                  <c:v>1.0336865394235137</c:v>
                </c:pt>
                <c:pt idx="56">
                  <c:v>1.0358389195826798</c:v>
                </c:pt>
                <c:pt idx="57">
                  <c:v>1.037381252133073</c:v>
                </c:pt>
                <c:pt idx="58">
                  <c:v>1.0405702561476544</c:v>
                </c:pt>
                <c:pt idx="59">
                  <c:v>1.0421803206009403</c:v>
                </c:pt>
                <c:pt idx="60">
                  <c:v>1.0451941929984305</c:v>
                </c:pt>
                <c:pt idx="61">
                  <c:v>1.0474426845583606</c:v>
                </c:pt>
                <c:pt idx="62">
                  <c:v>1.0495657028905838</c:v>
                </c:pt>
                <c:pt idx="63">
                  <c:v>1.0514734199582652</c:v>
                </c:pt>
                <c:pt idx="64">
                  <c:v>1.0548787202509209</c:v>
                </c:pt>
                <c:pt idx="65">
                  <c:v>1.0568934924938351</c:v>
                </c:pt>
                <c:pt idx="66">
                  <c:v>1.0591636937590863</c:v>
                </c:pt>
                <c:pt idx="67">
                  <c:v>1.0624791048926272</c:v>
                </c:pt>
                <c:pt idx="68">
                  <c:v>1.065300001284478</c:v>
                </c:pt>
                <c:pt idx="69">
                  <c:v>1.0678688708650488</c:v>
                </c:pt>
                <c:pt idx="70">
                  <c:v>1.0711791182829042</c:v>
                </c:pt>
                <c:pt idx="71">
                  <c:v>1.0730132904687304</c:v>
                </c:pt>
                <c:pt idx="72">
                  <c:v>1.0753585152570859</c:v>
                </c:pt>
                <c:pt idx="73">
                  <c:v>1.0787943014349444</c:v>
                </c:pt>
                <c:pt idx="74">
                  <c:v>1.0805544313767055</c:v>
                </c:pt>
                <c:pt idx="75">
                  <c:v>1.0825116250252331</c:v>
                </c:pt>
                <c:pt idx="76">
                  <c:v>1.0836116516577481</c:v>
                </c:pt>
                <c:pt idx="77">
                  <c:v>1.0848670587771139</c:v>
                </c:pt>
                <c:pt idx="78">
                  <c:v>1.0857385033770641</c:v>
                </c:pt>
                <c:pt idx="79">
                  <c:v>1.0866821750479669</c:v>
                </c:pt>
              </c:numCache>
            </c:numRef>
          </c:xVal>
          <c:yVal>
            <c:numRef>
              <c:f>'Figure 4'!$AG$4:$AG$83</c:f>
              <c:numCache>
                <c:formatCode>General</c:formatCode>
                <c:ptCount val="80"/>
                <c:pt idx="0">
                  <c:v>0.73635000000000161</c:v>
                </c:pt>
                <c:pt idx="1">
                  <c:v>0.87630000000000052</c:v>
                </c:pt>
                <c:pt idx="2">
                  <c:v>0.96525000000000105</c:v>
                </c:pt>
                <c:pt idx="3">
                  <c:v>1.1388500000000015</c:v>
                </c:pt>
                <c:pt idx="4">
                  <c:v>1.1138499999999993</c:v>
                </c:pt>
                <c:pt idx="5">
                  <c:v>1.0482000000000014</c:v>
                </c:pt>
                <c:pt idx="6">
                  <c:v>1.0482499999999995</c:v>
                </c:pt>
                <c:pt idx="7">
                  <c:v>1.1121499999999997</c:v>
                </c:pt>
                <c:pt idx="8">
                  <c:v>0.98254999999999981</c:v>
                </c:pt>
                <c:pt idx="9">
                  <c:v>1.0497000000000014</c:v>
                </c:pt>
                <c:pt idx="10">
                  <c:v>1.1510500000000015</c:v>
                </c:pt>
                <c:pt idx="11">
                  <c:v>0.94875000000000043</c:v>
                </c:pt>
                <c:pt idx="12">
                  <c:v>1.0534500000000016</c:v>
                </c:pt>
                <c:pt idx="13">
                  <c:v>1.021250000000002</c:v>
                </c:pt>
                <c:pt idx="14">
                  <c:v>1.0604000000000013</c:v>
                </c:pt>
                <c:pt idx="15">
                  <c:v>1.0653500000000022</c:v>
                </c:pt>
                <c:pt idx="16">
                  <c:v>1.2271499999999982</c:v>
                </c:pt>
                <c:pt idx="17">
                  <c:v>1.0604000000000013</c:v>
                </c:pt>
                <c:pt idx="18">
                  <c:v>1.2519000000000027</c:v>
                </c:pt>
                <c:pt idx="19">
                  <c:v>1.0904500000000006</c:v>
                </c:pt>
                <c:pt idx="20">
                  <c:v>1.253700000000002</c:v>
                </c:pt>
                <c:pt idx="21">
                  <c:v>1.3523499999999977</c:v>
                </c:pt>
                <c:pt idx="22">
                  <c:v>1.2519500000000008</c:v>
                </c:pt>
                <c:pt idx="23">
                  <c:v>1.2649499999999989</c:v>
                </c:pt>
                <c:pt idx="24">
                  <c:v>1.2445500000000003</c:v>
                </c:pt>
                <c:pt idx="25">
                  <c:v>1.2632499999999993</c:v>
                </c:pt>
                <c:pt idx="26">
                  <c:v>1.4401499999999992</c:v>
                </c:pt>
                <c:pt idx="27">
                  <c:v>1.4501999999999988</c:v>
                </c:pt>
                <c:pt idx="28">
                  <c:v>1.4519500000000001</c:v>
                </c:pt>
                <c:pt idx="29">
                  <c:v>1.5528499999999994</c:v>
                </c:pt>
                <c:pt idx="30">
                  <c:v>1.4415499999999994</c:v>
                </c:pt>
                <c:pt idx="31">
                  <c:v>1.5792999999999999</c:v>
                </c:pt>
                <c:pt idx="32">
                  <c:v>1.5207499999999996</c:v>
                </c:pt>
                <c:pt idx="33">
                  <c:v>1.5528499999999994</c:v>
                </c:pt>
                <c:pt idx="34">
                  <c:v>1.4531499999999973</c:v>
                </c:pt>
                <c:pt idx="35">
                  <c:v>1.4531499999999973</c:v>
                </c:pt>
                <c:pt idx="36">
                  <c:v>1.5898499999999984</c:v>
                </c:pt>
                <c:pt idx="37">
                  <c:v>1.4974500000000006</c:v>
                </c:pt>
                <c:pt idx="38">
                  <c:v>1.5949000000000026</c:v>
                </c:pt>
                <c:pt idx="39">
                  <c:v>1.5676999999999985</c:v>
                </c:pt>
                <c:pt idx="40">
                  <c:v>1.5731999999999999</c:v>
                </c:pt>
                <c:pt idx="41">
                  <c:v>1.6167999999999978</c:v>
                </c:pt>
                <c:pt idx="42">
                  <c:v>1.6203000000000003</c:v>
                </c:pt>
                <c:pt idx="43">
                  <c:v>1.622049999999998</c:v>
                </c:pt>
                <c:pt idx="44">
                  <c:v>1.622049999999998</c:v>
                </c:pt>
                <c:pt idx="45">
                  <c:v>1.618549999999999</c:v>
                </c:pt>
                <c:pt idx="46">
                  <c:v>1.618549999999999</c:v>
                </c:pt>
                <c:pt idx="47">
                  <c:v>1.6062499999999993</c:v>
                </c:pt>
                <c:pt idx="48">
                  <c:v>1.6143000000000001</c:v>
                </c:pt>
                <c:pt idx="49">
                  <c:v>1.6126500000000021</c:v>
                </c:pt>
                <c:pt idx="50">
                  <c:v>1.6446500000000022</c:v>
                </c:pt>
                <c:pt idx="51">
                  <c:v>1.6126500000000021</c:v>
                </c:pt>
                <c:pt idx="52">
                  <c:v>1.7185000000000024</c:v>
                </c:pt>
                <c:pt idx="53">
                  <c:v>1.6208500000000008</c:v>
                </c:pt>
                <c:pt idx="54">
                  <c:v>1.6208500000000008</c:v>
                </c:pt>
                <c:pt idx="55">
                  <c:v>1.7218000000000018</c:v>
                </c:pt>
                <c:pt idx="56">
                  <c:v>1.6208500000000008</c:v>
                </c:pt>
                <c:pt idx="57">
                  <c:v>1.6225000000000023</c:v>
                </c:pt>
                <c:pt idx="58">
                  <c:v>1.6996500000000019</c:v>
                </c:pt>
                <c:pt idx="59">
                  <c:v>1.735199999999999</c:v>
                </c:pt>
                <c:pt idx="60">
                  <c:v>1.6979000000000006</c:v>
                </c:pt>
                <c:pt idx="61">
                  <c:v>1.8041499999999999</c:v>
                </c:pt>
                <c:pt idx="62">
                  <c:v>1.7225999999999999</c:v>
                </c:pt>
                <c:pt idx="63">
                  <c:v>1.9902999999999977</c:v>
                </c:pt>
                <c:pt idx="64">
                  <c:v>1.9565999999999981</c:v>
                </c:pt>
                <c:pt idx="65">
                  <c:v>1.990350000000003</c:v>
                </c:pt>
                <c:pt idx="66">
                  <c:v>1.8891999999999989</c:v>
                </c:pt>
                <c:pt idx="67">
                  <c:v>1.5524000000000022</c:v>
                </c:pt>
                <c:pt idx="68">
                  <c:v>1.5633000000000017</c:v>
                </c:pt>
                <c:pt idx="69">
                  <c:v>2.7735000000000003</c:v>
                </c:pt>
                <c:pt idx="70">
                  <c:v>5.3184499999999995</c:v>
                </c:pt>
                <c:pt idx="71">
                  <c:v>5.5056500000000002</c:v>
                </c:pt>
                <c:pt idx="72">
                  <c:v>6.4817500000000017</c:v>
                </c:pt>
                <c:pt idx="73">
                  <c:v>6.8957499999999996</c:v>
                </c:pt>
                <c:pt idx="74">
                  <c:v>7.2482500000000005</c:v>
                </c:pt>
                <c:pt idx="75">
                  <c:v>7.8315000000000019</c:v>
                </c:pt>
                <c:pt idx="76">
                  <c:v>8.2946500000000007</c:v>
                </c:pt>
                <c:pt idx="77">
                  <c:v>8.4757999999999996</c:v>
                </c:pt>
                <c:pt idx="78">
                  <c:v>9.296149999999999</c:v>
                </c:pt>
                <c:pt idx="79">
                  <c:v>9.6885499999999993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7D3-4510-80DC-A869C4A51154}"/>
            </c:ext>
          </c:extLst>
        </c:ser>
        <c:ser>
          <c:idx val="3"/>
          <c:order val="3"/>
          <c:tx>
            <c:v>340 ml</c:v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4'!$AV$4:$AV$63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0.19593928906679212</c:v>
                  </c:pt>
                  <c:pt idx="53">
                    <c:v>0.44632580028495211</c:v>
                  </c:pt>
                  <c:pt idx="54">
                    <c:v>0.27647875144394074</c:v>
                  </c:pt>
                  <c:pt idx="55">
                    <c:v>0.71714769747939699</c:v>
                  </c:pt>
                  <c:pt idx="56">
                    <c:v>0.52785521215575726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plus>
            <c:minus>
              <c:numRef>
                <c:f>'Figure 4'!$AV$4:$AV$63</c:f>
                <c:numCache>
                  <c:formatCode>General</c:formatCode>
                  <c:ptCount val="60"/>
                  <c:pt idx="0">
                    <c:v>0.67974174875462945</c:v>
                  </c:pt>
                  <c:pt idx="1">
                    <c:v>0.67945890604215453</c:v>
                  </c:pt>
                  <c:pt idx="2">
                    <c:v>0.73121912242501041</c:v>
                  </c:pt>
                  <c:pt idx="3">
                    <c:v>0.70385408999309174</c:v>
                  </c:pt>
                  <c:pt idx="4">
                    <c:v>0.71283434611415775</c:v>
                  </c:pt>
                  <c:pt idx="5">
                    <c:v>0.70583398898041527</c:v>
                  </c:pt>
                  <c:pt idx="6">
                    <c:v>3.655742058734221E-2</c:v>
                  </c:pt>
                  <c:pt idx="7">
                    <c:v>0.24720453070281287</c:v>
                  </c:pt>
                  <c:pt idx="8">
                    <c:v>0.2922472326643995</c:v>
                  </c:pt>
                  <c:pt idx="9">
                    <c:v>0.24501249968113797</c:v>
                  </c:pt>
                  <c:pt idx="10">
                    <c:v>0.29005520164271908</c:v>
                  </c:pt>
                  <c:pt idx="11">
                    <c:v>0.24062843763778136</c:v>
                  </c:pt>
                  <c:pt idx="12">
                    <c:v>0.23843640661610138</c:v>
                  </c:pt>
                  <c:pt idx="13">
                    <c:v>0.24062843763778136</c:v>
                  </c:pt>
                  <c:pt idx="14">
                    <c:v>0.23617366491630334</c:v>
                  </c:pt>
                  <c:pt idx="15">
                    <c:v>0.30737931778179206</c:v>
                  </c:pt>
                  <c:pt idx="16">
                    <c:v>0.26664996718544681</c:v>
                  </c:pt>
                  <c:pt idx="17">
                    <c:v>0.31388470016870779</c:v>
                  </c:pt>
                  <c:pt idx="18">
                    <c:v>0.26884199820712268</c:v>
                  </c:pt>
                  <c:pt idx="19">
                    <c:v>0.28192347365907566</c:v>
                  </c:pt>
                  <c:pt idx="20">
                    <c:v>0.29274220741123191</c:v>
                  </c:pt>
                  <c:pt idx="21">
                    <c:v>0.29274220741123191</c:v>
                  </c:pt>
                  <c:pt idx="22">
                    <c:v>0.2992475897981477</c:v>
                  </c:pt>
                  <c:pt idx="23">
                    <c:v>0.30363165184150437</c:v>
                  </c:pt>
                  <c:pt idx="24">
                    <c:v>0.30575297218506403</c:v>
                  </c:pt>
                  <c:pt idx="25">
                    <c:v>0.30794500320674018</c:v>
                  </c:pt>
                  <c:pt idx="26">
                    <c:v>0.31006632355029956</c:v>
                  </c:pt>
                  <c:pt idx="27">
                    <c:v>0.31006632355029956</c:v>
                  </c:pt>
                  <c:pt idx="28">
                    <c:v>0.29917687912002688</c:v>
                  </c:pt>
                  <c:pt idx="29">
                    <c:v>0.24105270170649262</c:v>
                  </c:pt>
                  <c:pt idx="30">
                    <c:v>0.28828743468975382</c:v>
                  </c:pt>
                  <c:pt idx="31">
                    <c:v>0.28616611434619404</c:v>
                  </c:pt>
                  <c:pt idx="32">
                    <c:v>0.24105270170649262</c:v>
                  </c:pt>
                  <c:pt idx="33">
                    <c:v>0.24105270170649262</c:v>
                  </c:pt>
                  <c:pt idx="34">
                    <c:v>0.23454731931957595</c:v>
                  </c:pt>
                  <c:pt idx="35">
                    <c:v>0.189433906679875</c:v>
                  </c:pt>
                  <c:pt idx="36">
                    <c:v>0.28828743468975382</c:v>
                  </c:pt>
                  <c:pt idx="37">
                    <c:v>0.28185276298095902</c:v>
                  </c:pt>
                  <c:pt idx="38">
                    <c:v>0.23893138136293232</c:v>
                  </c:pt>
                  <c:pt idx="39">
                    <c:v>0.28828743468975382</c:v>
                  </c:pt>
                  <c:pt idx="40">
                    <c:v>0.23681006101937374</c:v>
                  </c:pt>
                  <c:pt idx="41">
                    <c:v>0.24324473272816802</c:v>
                  </c:pt>
                  <c:pt idx="42">
                    <c:v>0.14884597743976552</c:v>
                  </c:pt>
                  <c:pt idx="43">
                    <c:v>9.9348502756706994E-2</c:v>
                  </c:pt>
                  <c:pt idx="44">
                    <c:v>9.9277792078591012E-2</c:v>
                  </c:pt>
                  <c:pt idx="45">
                    <c:v>0.14870455608352853</c:v>
                  </c:pt>
                  <c:pt idx="46">
                    <c:v>0.29917687912002688</c:v>
                  </c:pt>
                  <c:pt idx="47">
                    <c:v>7.6438243046266008E-2</c:v>
                  </c:pt>
                  <c:pt idx="48">
                    <c:v>0.16843283527863498</c:v>
                  </c:pt>
                  <c:pt idx="49">
                    <c:v>0.21347553724021717</c:v>
                  </c:pt>
                  <c:pt idx="50">
                    <c:v>0.33538074631677878</c:v>
                  </c:pt>
                  <c:pt idx="51">
                    <c:v>0.37328166978837451</c:v>
                  </c:pt>
                  <c:pt idx="52">
                    <c:v>0.19593928906679212</c:v>
                  </c:pt>
                  <c:pt idx="53">
                    <c:v>0.44632580028495211</c:v>
                  </c:pt>
                  <c:pt idx="54">
                    <c:v>0.27647875144394074</c:v>
                  </c:pt>
                  <c:pt idx="55">
                    <c:v>0.71714769747939699</c:v>
                  </c:pt>
                  <c:pt idx="56">
                    <c:v>0.52785521215575726</c:v>
                  </c:pt>
                  <c:pt idx="57">
                    <c:v>1.1361084653324234</c:v>
                  </c:pt>
                  <c:pt idx="58">
                    <c:v>0.38042344827836022</c:v>
                  </c:pt>
                  <c:pt idx="59">
                    <c:v>1.1298152149798704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plus>
            <c:minus>
              <c:numRef>
                <c:f>'Figure 4'!$AT$4:$AT$63</c:f>
                <c:numCache>
                  <c:formatCode>General</c:formatCode>
                  <c:ptCount val="6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4'!$AR$4:$AR$63</c:f>
              <c:numCache>
                <c:formatCode>General</c:formatCode>
                <c:ptCount val="60"/>
                <c:pt idx="0">
                  <c:v>0.89522767214319976</c:v>
                </c:pt>
                <c:pt idx="1">
                  <c:v>0.90163165393082267</c:v>
                </c:pt>
                <c:pt idx="2">
                  <c:v>0.9091491115382242</c:v>
                </c:pt>
                <c:pt idx="3">
                  <c:v>0.91464667759219886</c:v>
                </c:pt>
                <c:pt idx="4">
                  <c:v>0.91789604713642059</c:v>
                </c:pt>
                <c:pt idx="5">
                  <c:v>0.92130738769972575</c:v>
                </c:pt>
                <c:pt idx="6">
                  <c:v>0.92474643654492916</c:v>
                </c:pt>
                <c:pt idx="7">
                  <c:v>0.92862107163358854</c:v>
                </c:pt>
                <c:pt idx="8">
                  <c:v>0.93226886534221443</c:v>
                </c:pt>
                <c:pt idx="9">
                  <c:v>0.93597558376268086</c:v>
                </c:pt>
                <c:pt idx="10">
                  <c:v>0.93979775350352002</c:v>
                </c:pt>
                <c:pt idx="11">
                  <c:v>0.94394976874245828</c:v>
                </c:pt>
                <c:pt idx="12">
                  <c:v>0.94737229654341459</c:v>
                </c:pt>
                <c:pt idx="13">
                  <c:v>0.95182126872612527</c:v>
                </c:pt>
                <c:pt idx="14">
                  <c:v>0.95531556927467665</c:v>
                </c:pt>
                <c:pt idx="15">
                  <c:v>0.95931216107738992</c:v>
                </c:pt>
                <c:pt idx="16">
                  <c:v>0.96280121615052439</c:v>
                </c:pt>
                <c:pt idx="17">
                  <c:v>0.96658941322867276</c:v>
                </c:pt>
                <c:pt idx="18">
                  <c:v>0.96997955053644547</c:v>
                </c:pt>
                <c:pt idx="19">
                  <c:v>0.97349673706854034</c:v>
                </c:pt>
                <c:pt idx="20">
                  <c:v>0.97673169533349924</c:v>
                </c:pt>
                <c:pt idx="21">
                  <c:v>0.9806820061256083</c:v>
                </c:pt>
                <c:pt idx="22">
                  <c:v>0.9843769221360007</c:v>
                </c:pt>
                <c:pt idx="23">
                  <c:v>0.98814467317464805</c:v>
                </c:pt>
                <c:pt idx="24">
                  <c:v>0.99285853496239906</c:v>
                </c:pt>
                <c:pt idx="25">
                  <c:v>0.99572870871938368</c:v>
                </c:pt>
                <c:pt idx="26">
                  <c:v>0.99963681580698083</c:v>
                </c:pt>
                <c:pt idx="27">
                  <c:v>1.0046854697190124</c:v>
                </c:pt>
                <c:pt idx="28">
                  <c:v>1.0079273632768515</c:v>
                </c:pt>
                <c:pt idx="29">
                  <c:v>1.011217423089233</c:v>
                </c:pt>
                <c:pt idx="30">
                  <c:v>1.0147092770905335</c:v>
                </c:pt>
                <c:pt idx="31">
                  <c:v>1.0190307546486475</c:v>
                </c:pt>
                <c:pt idx="32">
                  <c:v>1.0242024241119021</c:v>
                </c:pt>
                <c:pt idx="33">
                  <c:v>1.0278890552959816</c:v>
                </c:pt>
                <c:pt idx="34">
                  <c:v>1.0325467610814001</c:v>
                </c:pt>
                <c:pt idx="35">
                  <c:v>1.0368947812734248</c:v>
                </c:pt>
                <c:pt idx="36">
                  <c:v>1.0415524811669141</c:v>
                </c:pt>
                <c:pt idx="37">
                  <c:v>1.0459384903866693</c:v>
                </c:pt>
                <c:pt idx="38">
                  <c:v>1.0509194480137642</c:v>
                </c:pt>
                <c:pt idx="39">
                  <c:v>1.0548372303974989</c:v>
                </c:pt>
                <c:pt idx="40">
                  <c:v>1.0592724248577587</c:v>
                </c:pt>
                <c:pt idx="41">
                  <c:v>1.0632158248842942</c:v>
                </c:pt>
                <c:pt idx="42">
                  <c:v>1.0674879661406795</c:v>
                </c:pt>
                <c:pt idx="43">
                  <c:v>1.0712578077612007</c:v>
                </c:pt>
                <c:pt idx="44">
                  <c:v>1.0749159949646998</c:v>
                </c:pt>
                <c:pt idx="45">
                  <c:v>1.0789881694330776</c:v>
                </c:pt>
                <c:pt idx="46">
                  <c:v>1.0847843894619287</c:v>
                </c:pt>
                <c:pt idx="47">
                  <c:v>1.0888858470123099</c:v>
                </c:pt>
                <c:pt idx="48">
                  <c:v>1.0927902716570177</c:v>
                </c:pt>
                <c:pt idx="49">
                  <c:v>1.097373736970253</c:v>
                </c:pt>
                <c:pt idx="50">
                  <c:v>1.1028337067642897</c:v>
                </c:pt>
                <c:pt idx="51">
                  <c:v>1.1067726953892609</c:v>
                </c:pt>
                <c:pt idx="52">
                  <c:v>1.1119419208099206</c:v>
                </c:pt>
                <c:pt idx="53">
                  <c:v>1.1159986103897142</c:v>
                </c:pt>
                <c:pt idx="54">
                  <c:v>1.1204121153057285</c:v>
                </c:pt>
                <c:pt idx="55">
                  <c:v>1.125031794924451</c:v>
                </c:pt>
                <c:pt idx="56">
                  <c:v>1.1286753099715285</c:v>
                </c:pt>
                <c:pt idx="57">
                  <c:v>1.1314303684465974</c:v>
                </c:pt>
                <c:pt idx="58">
                  <c:v>1.1344023147186757</c:v>
                </c:pt>
                <c:pt idx="59">
                  <c:v>1.1363351823959984</c:v>
                </c:pt>
              </c:numCache>
            </c:numRef>
          </c:xVal>
          <c:yVal>
            <c:numRef>
              <c:f>'Figure 4'!$AS$4:$AS$63</c:f>
              <c:numCache>
                <c:formatCode>General</c:formatCode>
                <c:ptCount val="60"/>
                <c:pt idx="0">
                  <c:v>1.7513499999999986</c:v>
                </c:pt>
                <c:pt idx="1">
                  <c:v>1.6815499999999979</c:v>
                </c:pt>
                <c:pt idx="2">
                  <c:v>1.7181499999999978</c:v>
                </c:pt>
                <c:pt idx="3">
                  <c:v>1.7469999999999999</c:v>
                </c:pt>
                <c:pt idx="4">
                  <c:v>1.7533499999999975</c:v>
                </c:pt>
                <c:pt idx="5">
                  <c:v>1.7392000000000003</c:v>
                </c:pt>
                <c:pt idx="6">
                  <c:v>1.2142499999999998</c:v>
                </c:pt>
                <c:pt idx="7">
                  <c:v>1.0959000000000003</c:v>
                </c:pt>
                <c:pt idx="8">
                  <c:v>1.0640499999999982</c:v>
                </c:pt>
                <c:pt idx="9">
                  <c:v>1.0974499999999985</c:v>
                </c:pt>
                <c:pt idx="10">
                  <c:v>1.0655999999999999</c:v>
                </c:pt>
                <c:pt idx="11">
                  <c:v>1.1005499999999984</c:v>
                </c:pt>
                <c:pt idx="12">
                  <c:v>1.1021000000000001</c:v>
                </c:pt>
                <c:pt idx="13">
                  <c:v>1.1005499999999984</c:v>
                </c:pt>
                <c:pt idx="14">
                  <c:v>1.1158999999999999</c:v>
                </c:pt>
                <c:pt idx="15">
                  <c:v>1.083949999999998</c:v>
                </c:pt>
                <c:pt idx="16">
                  <c:v>1.1127499999999984</c:v>
                </c:pt>
                <c:pt idx="17">
                  <c:v>1.079349999999998</c:v>
                </c:pt>
                <c:pt idx="18">
                  <c:v>1.1112000000000002</c:v>
                </c:pt>
                <c:pt idx="19">
                  <c:v>1.1019499999999987</c:v>
                </c:pt>
                <c:pt idx="20">
                  <c:v>1.1004000000000005</c:v>
                </c:pt>
                <c:pt idx="21">
                  <c:v>1.1004000000000005</c:v>
                </c:pt>
                <c:pt idx="22">
                  <c:v>1.1050000000000004</c:v>
                </c:pt>
                <c:pt idx="23">
                  <c:v>1.1081000000000003</c:v>
                </c:pt>
                <c:pt idx="24">
                  <c:v>1.1096000000000004</c:v>
                </c:pt>
                <c:pt idx="25">
                  <c:v>1.1111499999999985</c:v>
                </c:pt>
                <c:pt idx="26">
                  <c:v>1.1126499999999986</c:v>
                </c:pt>
                <c:pt idx="27">
                  <c:v>1.1126499999999986</c:v>
                </c:pt>
                <c:pt idx="28">
                  <c:v>1.1203499999999984</c:v>
                </c:pt>
                <c:pt idx="29">
                  <c:v>1.1614499999999985</c:v>
                </c:pt>
                <c:pt idx="30">
                  <c:v>1.1280499999999982</c:v>
                </c:pt>
                <c:pt idx="31">
                  <c:v>1.1265499999999982</c:v>
                </c:pt>
                <c:pt idx="32">
                  <c:v>1.1614499999999985</c:v>
                </c:pt>
                <c:pt idx="33">
                  <c:v>1.1614499999999985</c:v>
                </c:pt>
                <c:pt idx="34">
                  <c:v>1.159950000000002</c:v>
                </c:pt>
                <c:pt idx="35">
                  <c:v>1.1949499999999986</c:v>
                </c:pt>
                <c:pt idx="36">
                  <c:v>1.1280499999999982</c:v>
                </c:pt>
                <c:pt idx="37">
                  <c:v>1.1234999999999999</c:v>
                </c:pt>
                <c:pt idx="38">
                  <c:v>1.1599499999999985</c:v>
                </c:pt>
                <c:pt idx="39">
                  <c:v>1.1280499999999982</c:v>
                </c:pt>
                <c:pt idx="40">
                  <c:v>1.1553500000000021</c:v>
                </c:pt>
                <c:pt idx="41">
                  <c:v>1.1599000000000004</c:v>
                </c:pt>
                <c:pt idx="42">
                  <c:v>1.2236499999999992</c:v>
                </c:pt>
                <c:pt idx="43">
                  <c:v>1.2586499999999994</c:v>
                </c:pt>
                <c:pt idx="44">
                  <c:v>1.2616999999999976</c:v>
                </c:pt>
                <c:pt idx="45">
                  <c:v>1.2267499999999991</c:v>
                </c:pt>
                <c:pt idx="46">
                  <c:v>1.1203499999999984</c:v>
                </c:pt>
                <c:pt idx="47">
                  <c:v>1.3859499999999976</c:v>
                </c:pt>
                <c:pt idx="48">
                  <c:v>1.2127999999999979</c:v>
                </c:pt>
                <c:pt idx="49">
                  <c:v>1.1809499999999993</c:v>
                </c:pt>
                <c:pt idx="50">
                  <c:v>1.2281499999999994</c:v>
                </c:pt>
                <c:pt idx="51">
                  <c:v>1.6625499999999995</c:v>
                </c:pt>
                <c:pt idx="52">
                  <c:v>1.6704500000000002</c:v>
                </c:pt>
                <c:pt idx="53">
                  <c:v>2.9141999999999988</c:v>
                </c:pt>
                <c:pt idx="54">
                  <c:v>6.1363000000000003</c:v>
                </c:pt>
                <c:pt idx="55">
                  <c:v>9.7757000000000005</c:v>
                </c:pt>
                <c:pt idx="56">
                  <c:v>11.838149999999999</c:v>
                </c:pt>
                <c:pt idx="57">
                  <c:v>13.021249999999998</c:v>
                </c:pt>
                <c:pt idx="58">
                  <c:v>12.502600000000001</c:v>
                </c:pt>
                <c:pt idx="59">
                  <c:v>11.5045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7D3-4510-80DC-A869C4A51154}"/>
            </c:ext>
          </c:extLst>
        </c:ser>
        <c:ser>
          <c:idx val="4"/>
          <c:order val="4"/>
          <c:tx>
            <c:v>270 ml</c:v>
          </c:tx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4'!$BH$4:$BH$62</c:f>
                <c:numCache>
                  <c:formatCode>General</c:formatCode>
                  <c:ptCount val="59"/>
                  <c:pt idx="0">
                    <c:v>2.8708535316172238E-2</c:v>
                  </c:pt>
                  <c:pt idx="1">
                    <c:v>0.11228855685242833</c:v>
                  </c:pt>
                  <c:pt idx="2">
                    <c:v>8.8034794257728505E-2</c:v>
                  </c:pt>
                  <c:pt idx="3">
                    <c:v>0.28545900756500986</c:v>
                  </c:pt>
                  <c:pt idx="4">
                    <c:v>3.5355339059345461E-3</c:v>
                  </c:pt>
                  <c:pt idx="5">
                    <c:v>1.2727922061378436E-3</c:v>
                  </c:pt>
                  <c:pt idx="6">
                    <c:v>4.3487067042969299E-2</c:v>
                  </c:pt>
                  <c:pt idx="7">
                    <c:v>9.751002512562626E-2</c:v>
                  </c:pt>
                  <c:pt idx="8">
                    <c:v>4.8083261120683708E-2</c:v>
                  </c:pt>
                  <c:pt idx="9">
                    <c:v>0.13498668452851134</c:v>
                  </c:pt>
                  <c:pt idx="10">
                    <c:v>0.12508718959189763</c:v>
                  </c:pt>
                  <c:pt idx="11">
                    <c:v>8.3014336111298132E-2</c:v>
                  </c:pt>
                  <c:pt idx="12">
                    <c:v>0.11511698397716794</c:v>
                  </c:pt>
                  <c:pt idx="13">
                    <c:v>0.15959400051380151</c:v>
                  </c:pt>
                  <c:pt idx="14">
                    <c:v>0.15959400051380151</c:v>
                  </c:pt>
                  <c:pt idx="15">
                    <c:v>0.16454374798210661</c:v>
                  </c:pt>
                  <c:pt idx="16">
                    <c:v>0.16206887424795519</c:v>
                  </c:pt>
                  <c:pt idx="17">
                    <c:v>0.16454374798210661</c:v>
                  </c:pt>
                  <c:pt idx="18">
                    <c:v>0.16708933239438076</c:v>
                  </c:pt>
                  <c:pt idx="19">
                    <c:v>0.16687720036002315</c:v>
                  </c:pt>
                  <c:pt idx="20">
                    <c:v>0.20873792180626558</c:v>
                  </c:pt>
                  <c:pt idx="21">
                    <c:v>2.0859650045002266E-2</c:v>
                  </c:pt>
                  <c:pt idx="22">
                    <c:v>0.16192745289171931</c:v>
                  </c:pt>
                  <c:pt idx="23">
                    <c:v>7.57311362650811E-2</c:v>
                  </c:pt>
                  <c:pt idx="24">
                    <c:v>6.0599051147689084E-2</c:v>
                  </c:pt>
                  <c:pt idx="25">
                    <c:v>0.1246629255231867</c:v>
                  </c:pt>
                  <c:pt idx="26">
                    <c:v>7.57311362650811E-2</c:v>
                  </c:pt>
                  <c:pt idx="27">
                    <c:v>9.8287842584932159E-2</c:v>
                  </c:pt>
                  <c:pt idx="28">
                    <c:v>2.0930360723123268E-2</c:v>
                  </c:pt>
                  <c:pt idx="29">
                    <c:v>0.1275620633260523</c:v>
                  </c:pt>
                  <c:pt idx="30">
                    <c:v>0.15252293270193704</c:v>
                  </c:pt>
                  <c:pt idx="31">
                    <c:v>0.14997734828966638</c:v>
                  </c:pt>
                  <c:pt idx="32">
                    <c:v>0.22924401846068221</c:v>
                  </c:pt>
                  <c:pt idx="33">
                    <c:v>0.27626661940958608</c:v>
                  </c:pt>
                  <c:pt idx="34">
                    <c:v>0.13272394282871464</c:v>
                  </c:pt>
                  <c:pt idx="35">
                    <c:v>0.19452507550442052</c:v>
                  </c:pt>
                  <c:pt idx="36">
                    <c:v>0.24168909780956296</c:v>
                  </c:pt>
                  <c:pt idx="37">
                    <c:v>0.22429427099237251</c:v>
                  </c:pt>
                  <c:pt idx="38">
                    <c:v>0.22415284963613513</c:v>
                  </c:pt>
                  <c:pt idx="39">
                    <c:v>0.22655701269216835</c:v>
                  </c:pt>
                  <c:pt idx="40">
                    <c:v>0.3239963271396733</c:v>
                  </c:pt>
                  <c:pt idx="41">
                    <c:v>1.2648018995083767</c:v>
                  </c:pt>
                  <c:pt idx="42">
                    <c:v>0.36840263299819082</c:v>
                  </c:pt>
                  <c:pt idx="43">
                    <c:v>0.55161400000362615</c:v>
                  </c:pt>
                  <c:pt idx="44">
                    <c:v>0.83120402128478599</c:v>
                  </c:pt>
                  <c:pt idx="45">
                    <c:v>0.5176021638285504</c:v>
                  </c:pt>
                  <c:pt idx="46">
                    <c:v>0.82993122907865091</c:v>
                  </c:pt>
                  <c:pt idx="47">
                    <c:v>0.88989388412327119</c:v>
                  </c:pt>
                  <c:pt idx="48">
                    <c:v>0.97545380464684239</c:v>
                  </c:pt>
                  <c:pt idx="49">
                    <c:v>0.2469216879903397</c:v>
                  </c:pt>
                  <c:pt idx="50">
                    <c:v>0.27690301551264729</c:v>
                  </c:pt>
                  <c:pt idx="51">
                    <c:v>0.68964124369124025</c:v>
                  </c:pt>
                  <c:pt idx="52">
                    <c:v>0.65421519395379901</c:v>
                  </c:pt>
                  <c:pt idx="53">
                    <c:v>0.61292015793249788</c:v>
                  </c:pt>
                  <c:pt idx="54">
                    <c:v>0.37441304063827602</c:v>
                  </c:pt>
                  <c:pt idx="55">
                    <c:v>1.2911769824466413</c:v>
                  </c:pt>
                  <c:pt idx="56">
                    <c:v>0.5234004394342836</c:v>
                  </c:pt>
                  <c:pt idx="57">
                    <c:v>0.39689903628001111</c:v>
                  </c:pt>
                  <c:pt idx="58">
                    <c:v>1.5002684576434908</c:v>
                  </c:pt>
                </c:numCache>
              </c:numRef>
            </c:plus>
            <c:minus>
              <c:numRef>
                <c:f>'Figure 4'!$BH$4:$BH$62</c:f>
                <c:numCache>
                  <c:formatCode>General</c:formatCode>
                  <c:ptCount val="59"/>
                  <c:pt idx="0">
                    <c:v>2.8708535316172238E-2</c:v>
                  </c:pt>
                  <c:pt idx="1">
                    <c:v>0.11228855685242833</c:v>
                  </c:pt>
                  <c:pt idx="2">
                    <c:v>8.8034794257728505E-2</c:v>
                  </c:pt>
                  <c:pt idx="3">
                    <c:v>0.28545900756500986</c:v>
                  </c:pt>
                  <c:pt idx="4">
                    <c:v>3.5355339059345461E-3</c:v>
                  </c:pt>
                  <c:pt idx="5">
                    <c:v>1.2727922061378436E-3</c:v>
                  </c:pt>
                  <c:pt idx="6">
                    <c:v>4.3487067042969299E-2</c:v>
                  </c:pt>
                  <c:pt idx="7">
                    <c:v>9.751002512562626E-2</c:v>
                  </c:pt>
                  <c:pt idx="8">
                    <c:v>4.8083261120683708E-2</c:v>
                  </c:pt>
                  <c:pt idx="9">
                    <c:v>0.13498668452851134</c:v>
                  </c:pt>
                  <c:pt idx="10">
                    <c:v>0.12508718959189763</c:v>
                  </c:pt>
                  <c:pt idx="11">
                    <c:v>8.3014336111298132E-2</c:v>
                  </c:pt>
                  <c:pt idx="12">
                    <c:v>0.11511698397716794</c:v>
                  </c:pt>
                  <c:pt idx="13">
                    <c:v>0.15959400051380151</c:v>
                  </c:pt>
                  <c:pt idx="14">
                    <c:v>0.15959400051380151</c:v>
                  </c:pt>
                  <c:pt idx="15">
                    <c:v>0.16454374798210661</c:v>
                  </c:pt>
                  <c:pt idx="16">
                    <c:v>0.16206887424795519</c:v>
                  </c:pt>
                  <c:pt idx="17">
                    <c:v>0.16454374798210661</c:v>
                  </c:pt>
                  <c:pt idx="18">
                    <c:v>0.16708933239438076</c:v>
                  </c:pt>
                  <c:pt idx="19">
                    <c:v>0.16687720036002315</c:v>
                  </c:pt>
                  <c:pt idx="20">
                    <c:v>0.20873792180626558</c:v>
                  </c:pt>
                  <c:pt idx="21">
                    <c:v>2.0859650045002266E-2</c:v>
                  </c:pt>
                  <c:pt idx="22">
                    <c:v>0.16192745289171931</c:v>
                  </c:pt>
                  <c:pt idx="23">
                    <c:v>7.57311362650811E-2</c:v>
                  </c:pt>
                  <c:pt idx="24">
                    <c:v>6.0599051147689084E-2</c:v>
                  </c:pt>
                  <c:pt idx="25">
                    <c:v>0.1246629255231867</c:v>
                  </c:pt>
                  <c:pt idx="26">
                    <c:v>7.57311362650811E-2</c:v>
                  </c:pt>
                  <c:pt idx="27">
                    <c:v>9.8287842584932159E-2</c:v>
                  </c:pt>
                  <c:pt idx="28">
                    <c:v>2.0930360723123268E-2</c:v>
                  </c:pt>
                  <c:pt idx="29">
                    <c:v>0.1275620633260523</c:v>
                  </c:pt>
                  <c:pt idx="30">
                    <c:v>0.15252293270193704</c:v>
                  </c:pt>
                  <c:pt idx="31">
                    <c:v>0.14997734828966638</c:v>
                  </c:pt>
                  <c:pt idx="32">
                    <c:v>0.22924401846068221</c:v>
                  </c:pt>
                  <c:pt idx="33">
                    <c:v>0.27626661940958608</c:v>
                  </c:pt>
                  <c:pt idx="34">
                    <c:v>0.13272394282871464</c:v>
                  </c:pt>
                  <c:pt idx="35">
                    <c:v>0.19452507550442052</c:v>
                  </c:pt>
                  <c:pt idx="36">
                    <c:v>0.24168909780956296</c:v>
                  </c:pt>
                  <c:pt idx="37">
                    <c:v>0.22429427099237251</c:v>
                  </c:pt>
                  <c:pt idx="38">
                    <c:v>0.22415284963613513</c:v>
                  </c:pt>
                  <c:pt idx="39">
                    <c:v>0.22655701269216835</c:v>
                  </c:pt>
                  <c:pt idx="40">
                    <c:v>0.3239963271396733</c:v>
                  </c:pt>
                  <c:pt idx="41">
                    <c:v>1.2648018995083767</c:v>
                  </c:pt>
                  <c:pt idx="42">
                    <c:v>0.36840263299819082</c:v>
                  </c:pt>
                  <c:pt idx="43">
                    <c:v>0.55161400000362615</c:v>
                  </c:pt>
                  <c:pt idx="44">
                    <c:v>0.83120402128478599</c:v>
                  </c:pt>
                  <c:pt idx="45">
                    <c:v>0.5176021638285504</c:v>
                  </c:pt>
                  <c:pt idx="46">
                    <c:v>0.82993122907865091</c:v>
                  </c:pt>
                  <c:pt idx="47">
                    <c:v>0.88989388412327119</c:v>
                  </c:pt>
                  <c:pt idx="48">
                    <c:v>0.97545380464684239</c:v>
                  </c:pt>
                  <c:pt idx="49">
                    <c:v>0.2469216879903397</c:v>
                  </c:pt>
                  <c:pt idx="50">
                    <c:v>0.27690301551264729</c:v>
                  </c:pt>
                  <c:pt idx="51">
                    <c:v>0.68964124369124025</c:v>
                  </c:pt>
                  <c:pt idx="52">
                    <c:v>0.65421519395379901</c:v>
                  </c:pt>
                  <c:pt idx="53">
                    <c:v>0.61292015793249788</c:v>
                  </c:pt>
                  <c:pt idx="54">
                    <c:v>0.37441304063827602</c:v>
                  </c:pt>
                  <c:pt idx="55">
                    <c:v>1.2911769824466413</c:v>
                  </c:pt>
                  <c:pt idx="56">
                    <c:v>0.5234004394342836</c:v>
                  </c:pt>
                  <c:pt idx="57">
                    <c:v>0.39689903628001111</c:v>
                  </c:pt>
                  <c:pt idx="58">
                    <c:v>1.5002684576434908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4'!$BF$4:$BF$62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plus>
            <c:minus>
              <c:numRef>
                <c:f>'Figure 4'!$BF$4:$BF$62</c:f>
                <c:numCache>
                  <c:formatCode>General</c:formatCode>
                  <c:ptCount val="5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4'!$BD$4:$BD$62</c:f>
              <c:numCache>
                <c:formatCode>General</c:formatCode>
                <c:ptCount val="59"/>
                <c:pt idx="0">
                  <c:v>0.89877427853378133</c:v>
                </c:pt>
                <c:pt idx="1">
                  <c:v>0.91090270389785877</c:v>
                </c:pt>
                <c:pt idx="2">
                  <c:v>0.92081720483766627</c:v>
                </c:pt>
                <c:pt idx="3">
                  <c:v>0.93214692681945155</c:v>
                </c:pt>
                <c:pt idx="4">
                  <c:v>0.93876777372843168</c:v>
                </c:pt>
                <c:pt idx="5">
                  <c:v>0.94416989175010579</c:v>
                </c:pt>
                <c:pt idx="6">
                  <c:v>0.94962685925863921</c:v>
                </c:pt>
                <c:pt idx="7">
                  <c:v>0.95885781502518985</c:v>
                </c:pt>
                <c:pt idx="8">
                  <c:v>0.96509393145061195</c:v>
                </c:pt>
                <c:pt idx="9">
                  <c:v>0.97115255311934434</c:v>
                </c:pt>
                <c:pt idx="10">
                  <c:v>0.97516980513353158</c:v>
                </c:pt>
                <c:pt idx="11">
                  <c:v>0.98041970908071607</c:v>
                </c:pt>
                <c:pt idx="12">
                  <c:v>0.98501750903683716</c:v>
                </c:pt>
                <c:pt idx="13">
                  <c:v>0.98902684609888247</c:v>
                </c:pt>
                <c:pt idx="14">
                  <c:v>0.9947604647863999</c:v>
                </c:pt>
                <c:pt idx="15">
                  <c:v>1.0008791165720039</c:v>
                </c:pt>
                <c:pt idx="16">
                  <c:v>1.0069586360821234</c:v>
                </c:pt>
                <c:pt idx="17">
                  <c:v>1.0122775873317136</c:v>
                </c:pt>
                <c:pt idx="18">
                  <c:v>1.0170683270685239</c:v>
                </c:pt>
                <c:pt idx="19">
                  <c:v>1.023351901292846</c:v>
                </c:pt>
                <c:pt idx="20">
                  <c:v>1.0292177447584314</c:v>
                </c:pt>
                <c:pt idx="21">
                  <c:v>1.0339529016231297</c:v>
                </c:pt>
                <c:pt idx="22">
                  <c:v>1.0396470561806261</c:v>
                </c:pt>
                <c:pt idx="23">
                  <c:v>1.0461799640807876</c:v>
                </c:pt>
                <c:pt idx="24">
                  <c:v>1.0507819724875254</c:v>
                </c:pt>
                <c:pt idx="25">
                  <c:v>1.0563024875794755</c:v>
                </c:pt>
                <c:pt idx="26">
                  <c:v>1.0628665743812222</c:v>
                </c:pt>
                <c:pt idx="27">
                  <c:v>1.0673990285429995</c:v>
                </c:pt>
                <c:pt idx="28">
                  <c:v>1.0721227593070048</c:v>
                </c:pt>
                <c:pt idx="29">
                  <c:v>1.0786499074282596</c:v>
                </c:pt>
                <c:pt idx="30">
                  <c:v>1.0859432318454771</c:v>
                </c:pt>
                <c:pt idx="31">
                  <c:v>1.0898866471083837</c:v>
                </c:pt>
                <c:pt idx="32">
                  <c:v>1.0933539611347425</c:v>
                </c:pt>
                <c:pt idx="33">
                  <c:v>1.0995966231898024</c:v>
                </c:pt>
                <c:pt idx="34">
                  <c:v>1.1068638860327757</c:v>
                </c:pt>
                <c:pt idx="35">
                  <c:v>1.1127761327890568</c:v>
                </c:pt>
                <c:pt idx="36">
                  <c:v>1.1166587362912932</c:v>
                </c:pt>
                <c:pt idx="37">
                  <c:v>1.1210146926621529</c:v>
                </c:pt>
                <c:pt idx="38">
                  <c:v>1.1269159292933659</c:v>
                </c:pt>
                <c:pt idx="39">
                  <c:v>1.1331920629672918</c:v>
                </c:pt>
                <c:pt idx="40">
                  <c:v>1.138919894718363</c:v>
                </c:pt>
                <c:pt idx="41">
                  <c:v>1.1433961508333068</c:v>
                </c:pt>
                <c:pt idx="42">
                  <c:v>1.1501867684057658</c:v>
                </c:pt>
                <c:pt idx="43">
                  <c:v>1.1567111773021879</c:v>
                </c:pt>
                <c:pt idx="44">
                  <c:v>1.1623379619942444</c:v>
                </c:pt>
                <c:pt idx="45">
                  <c:v>1.1672815394841676</c:v>
                </c:pt>
                <c:pt idx="46">
                  <c:v>1.1718110309951077</c:v>
                </c:pt>
                <c:pt idx="47">
                  <c:v>1.1756933922224051</c:v>
                </c:pt>
                <c:pt idx="48">
                  <c:v>1.1796308751123235</c:v>
                </c:pt>
                <c:pt idx="49">
                  <c:v>1.1855585193718268</c:v>
                </c:pt>
                <c:pt idx="50">
                  <c:v>1.1893410772104307</c:v>
                </c:pt>
                <c:pt idx="51">
                  <c:v>1.193955789013839</c:v>
                </c:pt>
                <c:pt idx="52">
                  <c:v>1.1984030197313618</c:v>
                </c:pt>
                <c:pt idx="53">
                  <c:v>1.201940922263014</c:v>
                </c:pt>
                <c:pt idx="54">
                  <c:v>1.2054562842023393</c:v>
                </c:pt>
                <c:pt idx="55">
                  <c:v>1.2100929836349748</c:v>
                </c:pt>
                <c:pt idx="56">
                  <c:v>1.2142919437560695</c:v>
                </c:pt>
                <c:pt idx="57">
                  <c:v>1.2183600267742907</c:v>
                </c:pt>
                <c:pt idx="58">
                  <c:v>1.2221012891249166</c:v>
                </c:pt>
              </c:numCache>
            </c:numRef>
          </c:xVal>
          <c:yVal>
            <c:numRef>
              <c:f>'Figure 4'!$BE$4:$BE$62</c:f>
              <c:numCache>
                <c:formatCode>General</c:formatCode>
                <c:ptCount val="59"/>
                <c:pt idx="0">
                  <c:v>1.1758999999999986</c:v>
                </c:pt>
                <c:pt idx="1">
                  <c:v>0.85050000000000026</c:v>
                </c:pt>
                <c:pt idx="2">
                  <c:v>0.92565000000000097</c:v>
                </c:pt>
                <c:pt idx="3">
                  <c:v>0.72805000000000319</c:v>
                </c:pt>
                <c:pt idx="4">
                  <c:v>0.92740000000000222</c:v>
                </c:pt>
                <c:pt idx="5">
                  <c:v>0.92399999999999949</c:v>
                </c:pt>
                <c:pt idx="6">
                  <c:v>0.96065000000000111</c:v>
                </c:pt>
                <c:pt idx="7">
                  <c:v>0.86095000000000255</c:v>
                </c:pt>
                <c:pt idx="8">
                  <c:v>0.89249999999999829</c:v>
                </c:pt>
                <c:pt idx="9">
                  <c:v>1.0253500000000031</c:v>
                </c:pt>
                <c:pt idx="10">
                  <c:v>1.0183500000000016</c:v>
                </c:pt>
                <c:pt idx="11">
                  <c:v>0.9886000000000017</c:v>
                </c:pt>
                <c:pt idx="12">
                  <c:v>1.0113000000000021</c:v>
                </c:pt>
                <c:pt idx="13">
                  <c:v>1.0427500000000016</c:v>
                </c:pt>
                <c:pt idx="14">
                  <c:v>1.0427500000000016</c:v>
                </c:pt>
                <c:pt idx="15">
                  <c:v>1.0462500000000006</c:v>
                </c:pt>
                <c:pt idx="16">
                  <c:v>1.0445000000000029</c:v>
                </c:pt>
                <c:pt idx="17">
                  <c:v>1.0462500000000006</c:v>
                </c:pt>
                <c:pt idx="18">
                  <c:v>1.0480500000000035</c:v>
                </c:pt>
                <c:pt idx="19">
                  <c:v>1.1810000000000009</c:v>
                </c:pt>
                <c:pt idx="20">
                  <c:v>1.2072000000000003</c:v>
                </c:pt>
                <c:pt idx="21">
                  <c:v>1.1443500000000029</c:v>
                </c:pt>
                <c:pt idx="22">
                  <c:v>1.1109999999999971</c:v>
                </c:pt>
                <c:pt idx="23">
                  <c:v>1.2091500000000011</c:v>
                </c:pt>
                <c:pt idx="24">
                  <c:v>1.1127499999999984</c:v>
                </c:pt>
                <c:pt idx="25">
                  <c:v>1.3542500000000004</c:v>
                </c:pt>
                <c:pt idx="26">
                  <c:v>1.3595499999999987</c:v>
                </c:pt>
                <c:pt idx="27">
                  <c:v>1.3895999999999979</c:v>
                </c:pt>
                <c:pt idx="28">
                  <c:v>1.2055000000000007</c:v>
                </c:pt>
                <c:pt idx="29">
                  <c:v>1.166999999999998</c:v>
                </c:pt>
                <c:pt idx="30">
                  <c:v>1.4315500000000014</c:v>
                </c:pt>
                <c:pt idx="31">
                  <c:v>1.3667499999999997</c:v>
                </c:pt>
                <c:pt idx="32">
                  <c:v>1.4333999999999989</c:v>
                </c:pt>
                <c:pt idx="33">
                  <c:v>1.40015</c:v>
                </c:pt>
                <c:pt idx="34">
                  <c:v>1.5051499999999969</c:v>
                </c:pt>
                <c:pt idx="35">
                  <c:v>1.3282500000000006</c:v>
                </c:pt>
                <c:pt idx="36">
                  <c:v>1.4315999999999995</c:v>
                </c:pt>
                <c:pt idx="37">
                  <c:v>1.4369000000000014</c:v>
                </c:pt>
                <c:pt idx="38">
                  <c:v>1.377399999999998</c:v>
                </c:pt>
                <c:pt idx="39">
                  <c:v>1.3861000000000026</c:v>
                </c:pt>
                <c:pt idx="40">
                  <c:v>1.4550000000000014</c:v>
                </c:pt>
                <c:pt idx="41">
                  <c:v>1.9872499999999995</c:v>
                </c:pt>
                <c:pt idx="42">
                  <c:v>2.1561999999999992</c:v>
                </c:pt>
                <c:pt idx="43">
                  <c:v>1.9508500000000002</c:v>
                </c:pt>
                <c:pt idx="44">
                  <c:v>3.2139499999999988</c:v>
                </c:pt>
                <c:pt idx="45">
                  <c:v>6.447000000000001</c:v>
                </c:pt>
                <c:pt idx="46">
                  <c:v>7.7985500000000005</c:v>
                </c:pt>
                <c:pt idx="47">
                  <c:v>12.12485</c:v>
                </c:pt>
                <c:pt idx="48">
                  <c:v>15.83315</c:v>
                </c:pt>
                <c:pt idx="49">
                  <c:v>21.136899999999997</c:v>
                </c:pt>
                <c:pt idx="50">
                  <c:v>24.569399999999995</c:v>
                </c:pt>
                <c:pt idx="51">
                  <c:v>27.261049999999997</c:v>
                </c:pt>
                <c:pt idx="52">
                  <c:v>30.928599999999996</c:v>
                </c:pt>
                <c:pt idx="53">
                  <c:v>30.764199999999995</c:v>
                </c:pt>
                <c:pt idx="54">
                  <c:v>32.593049999999998</c:v>
                </c:pt>
                <c:pt idx="55">
                  <c:v>37.576900000000002</c:v>
                </c:pt>
                <c:pt idx="56">
                  <c:v>40.026999999999994</c:v>
                </c:pt>
                <c:pt idx="57">
                  <c:v>40.411049999999996</c:v>
                </c:pt>
                <c:pt idx="58">
                  <c:v>40.318249999999999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D3-4510-80DC-A869C4A5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in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Supersaturation Ratio (C/C*)</a:t>
                </a:r>
              </a:p>
            </c:rich>
          </c:tx>
          <c:layout>
            <c:manualLayout>
              <c:xMode val="edge"/>
              <c:yMode val="edge"/>
              <c:x val="0.37457575001479476"/>
              <c:y val="0.928327366764666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</c:valAx>
      <c:valAx>
        <c:axId val="592648399"/>
        <c:scaling>
          <c:orientation val="minMax"/>
          <c:max val="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Turbidity (NTU)</a:t>
                </a:r>
              </a:p>
            </c:rich>
          </c:tx>
          <c:layout>
            <c:manualLayout>
              <c:xMode val="edge"/>
              <c:yMode val="edge"/>
              <c:x val="2.2851919561243144E-2"/>
              <c:y val="0.30100875199787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  <c:majorUnit val="2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745909846278358"/>
          <c:y val="3.9792066627713937E-2"/>
          <c:w val="0.13656391100107002"/>
          <c:h val="0.30794063727899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6111681305737E-2"/>
          <c:y val="2.2294258913703794E-2"/>
          <c:w val="0.79779459602071889"/>
          <c:h val="0.83144819968704742"/>
        </c:manualLayout>
      </c:layout>
      <c:scatterChart>
        <c:scatterStyle val="smoothMarker"/>
        <c:varyColors val="0"/>
        <c:ser>
          <c:idx val="12"/>
          <c:order val="0"/>
          <c:tx>
            <c:v>37HF(bulk supersaturation)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2">
                  <a:lumMod val="5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trendline>
            <c:spPr>
              <a:ln w="9525" cap="rnd">
                <a:solidFill>
                  <a:schemeClr val="bg2">
                    <a:lumMod val="2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5(A)'!$R$4:$R$8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plus>
            <c:minus>
              <c:numRef>
                <c:f>'Figure 5(A)'!$R$4:$R$8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5(A)'!$N$4:$N$8</c:f>
                <c:numCache>
                  <c:formatCode>General</c:formatCode>
                  <c:ptCount val="5"/>
                  <c:pt idx="0">
                    <c:v>1.5909538118530624E-3</c:v>
                  </c:pt>
                  <c:pt idx="1">
                    <c:v>1.1714043955010494E-4</c:v>
                  </c:pt>
                  <c:pt idx="2">
                    <c:v>3.01979829334807E-3</c:v>
                  </c:pt>
                  <c:pt idx="3">
                    <c:v>1.2812247019809179E-2</c:v>
                  </c:pt>
                  <c:pt idx="4">
                    <c:v>2.1497595844411159E-3</c:v>
                  </c:pt>
                </c:numCache>
              </c:numRef>
            </c:plus>
            <c:minus>
              <c:numRef>
                <c:f>'Figure 5(A)'!$N$4:$N$8</c:f>
                <c:numCache>
                  <c:formatCode>General</c:formatCode>
                  <c:ptCount val="5"/>
                  <c:pt idx="0">
                    <c:v>1.5909538118530624E-3</c:v>
                  </c:pt>
                  <c:pt idx="1">
                    <c:v>1.1714043955010494E-4</c:v>
                  </c:pt>
                  <c:pt idx="2">
                    <c:v>3.01979829334807E-3</c:v>
                  </c:pt>
                  <c:pt idx="3">
                    <c:v>1.2812247019809179E-2</c:v>
                  </c:pt>
                  <c:pt idx="4">
                    <c:v>2.1497595844411159E-3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5(A)'!$Q$4:$Q$8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5(A)'!$M$4:$M$8</c:f>
              <c:numCache>
                <c:formatCode>0.000</c:formatCode>
                <c:ptCount val="5"/>
                <c:pt idx="0">
                  <c:v>1.046400240017153</c:v>
                </c:pt>
                <c:pt idx="1">
                  <c:v>1.0589135228264568</c:v>
                </c:pt>
                <c:pt idx="2">
                  <c:v>1.0810468618171405</c:v>
                </c:pt>
                <c:pt idx="3">
                  <c:v>1.1214744199520421</c:v>
                </c:pt>
                <c:pt idx="4">
                  <c:v>1.132861173720151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C5-40E9-B614-1677A2765990}"/>
            </c:ext>
          </c:extLst>
        </c:ser>
        <c:ser>
          <c:idx val="13"/>
          <c:order val="1"/>
          <c:tx>
            <c:v>37HF(membrane supersaturation)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5(A)'!$R$4:$R$8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plus>
            <c:minus>
              <c:numRef>
                <c:f>'Figure 5(A)'!$R$4:$R$8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5(A)'!$P$4:$P$8</c:f>
                <c:numCache>
                  <c:formatCode>General</c:formatCode>
                  <c:ptCount val="5"/>
                  <c:pt idx="0">
                    <c:v>3.1252942286759304E-3</c:v>
                  </c:pt>
                  <c:pt idx="1">
                    <c:v>2.380372817556731E-3</c:v>
                  </c:pt>
                  <c:pt idx="2">
                    <c:v>7.9272128495636064E-3</c:v>
                  </c:pt>
                  <c:pt idx="3">
                    <c:v>1.2168017669423147E-2</c:v>
                  </c:pt>
                  <c:pt idx="4">
                    <c:v>8.0874184857610085E-3</c:v>
                  </c:pt>
                </c:numCache>
              </c:numRef>
            </c:plus>
            <c:minus>
              <c:numRef>
                <c:f>'Figure 5(A)'!$P$4:$P$8</c:f>
                <c:numCache>
                  <c:formatCode>General</c:formatCode>
                  <c:ptCount val="5"/>
                  <c:pt idx="0">
                    <c:v>3.1252942286759304E-3</c:v>
                  </c:pt>
                  <c:pt idx="1">
                    <c:v>2.380372817556731E-3</c:v>
                  </c:pt>
                  <c:pt idx="2">
                    <c:v>7.9272128495636064E-3</c:v>
                  </c:pt>
                  <c:pt idx="3">
                    <c:v>1.2168017669423147E-2</c:v>
                  </c:pt>
                  <c:pt idx="4">
                    <c:v>8.0874184857610085E-3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5(A)'!$Q$4:$Q$8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5(A)'!$O$4:$O$8</c:f>
              <c:numCache>
                <c:formatCode>0.000</c:formatCode>
                <c:ptCount val="5"/>
                <c:pt idx="0">
                  <c:v>1.0745116311330358</c:v>
                </c:pt>
                <c:pt idx="1">
                  <c:v>1.0936542661159099</c:v>
                </c:pt>
                <c:pt idx="2">
                  <c:v>1.1234088258960226</c:v>
                </c:pt>
                <c:pt idx="3">
                  <c:v>1.1486903883634296</c:v>
                </c:pt>
                <c:pt idx="4">
                  <c:v>1.1660758926826771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C5-40E9-B614-1677A276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scatterChart>
        <c:scatterStyle val="lineMarker"/>
        <c:varyColors val="0"/>
        <c:ser>
          <c:idx val="1"/>
          <c:order val="3"/>
          <c:tx>
            <c:v>7HF(bulk supersaturation)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plus>
            <c:min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5(A)'!$N$13:$N$16</c:f>
                <c:numCache>
                  <c:formatCode>General</c:formatCode>
                  <c:ptCount val="4"/>
                  <c:pt idx="0">
                    <c:v>5.13276334129172E-3</c:v>
                  </c:pt>
                  <c:pt idx="1">
                    <c:v>2.5295751348176562E-4</c:v>
                  </c:pt>
                  <c:pt idx="2">
                    <c:v>7.2556108589230488E-4</c:v>
                  </c:pt>
                  <c:pt idx="3">
                    <c:v>9.9740871586608982E-3</c:v>
                  </c:pt>
                </c:numCache>
              </c:numRef>
            </c:plus>
            <c:minus>
              <c:numRef>
                <c:f>'Figure 5(A)'!$N$13:$N$16</c:f>
                <c:numCache>
                  <c:formatCode>General</c:formatCode>
                  <c:ptCount val="4"/>
                  <c:pt idx="0">
                    <c:v>5.13276334129172E-3</c:v>
                  </c:pt>
                  <c:pt idx="1">
                    <c:v>2.5295751348176562E-4</c:v>
                  </c:pt>
                  <c:pt idx="2">
                    <c:v>7.2556108589230488E-4</c:v>
                  </c:pt>
                  <c:pt idx="3">
                    <c:v>9.9740871586608982E-3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5(A)'!$Q$13:$Q$16</c:f>
              <c:numCache>
                <c:formatCode>0.000</c:formatCode>
                <c:ptCount val="4"/>
                <c:pt idx="0">
                  <c:v>1.0362327511106662</c:v>
                </c:pt>
                <c:pt idx="1">
                  <c:v>1.5015952844263527</c:v>
                </c:pt>
                <c:pt idx="2">
                  <c:v>1.9584943323743738</c:v>
                </c:pt>
                <c:pt idx="3">
                  <c:v>2.8151749933671586</c:v>
                </c:pt>
              </c:numCache>
            </c:numRef>
          </c:xVal>
          <c:yVal>
            <c:numRef>
              <c:f>'Figure 5(A)'!$M$13:$M$16</c:f>
              <c:numCache>
                <c:formatCode>0.000</c:formatCode>
                <c:ptCount val="4"/>
                <c:pt idx="0">
                  <c:v>1.0303193357061082</c:v>
                </c:pt>
                <c:pt idx="1">
                  <c:v>1.0427467662370056</c:v>
                </c:pt>
                <c:pt idx="2">
                  <c:v>1.0586633521418283</c:v>
                </c:pt>
                <c:pt idx="3">
                  <c:v>1.0788370329990453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C5-40E9-B614-1677A2765990}"/>
            </c:ext>
          </c:extLst>
        </c:ser>
        <c:ser>
          <c:idx val="2"/>
          <c:order val="4"/>
          <c:tx>
            <c:v>7HF(membrane supersaturation)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5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plus>
            <c:min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5(A)'!$P$13:$P$16</c:f>
                <c:numCache>
                  <c:formatCode>General</c:formatCode>
                  <c:ptCount val="4"/>
                  <c:pt idx="0">
                    <c:v>1.7640573721993988E-3</c:v>
                  </c:pt>
                  <c:pt idx="1">
                    <c:v>1.6776261956197785E-2</c:v>
                  </c:pt>
                  <c:pt idx="2">
                    <c:v>2.771789831915132E-3</c:v>
                  </c:pt>
                  <c:pt idx="3">
                    <c:v>1.3632087671590295E-2</c:v>
                  </c:pt>
                </c:numCache>
              </c:numRef>
            </c:plus>
            <c:minus>
              <c:numRef>
                <c:f>'Figure 5(A)'!$P$13:$P$16</c:f>
                <c:numCache>
                  <c:formatCode>General</c:formatCode>
                  <c:ptCount val="4"/>
                  <c:pt idx="0">
                    <c:v>1.7640573721993988E-3</c:v>
                  </c:pt>
                  <c:pt idx="1">
                    <c:v>1.6776261956197785E-2</c:v>
                  </c:pt>
                  <c:pt idx="2">
                    <c:v>2.771789831915132E-3</c:v>
                  </c:pt>
                  <c:pt idx="3">
                    <c:v>1.3632087671590295E-2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5(A)'!$Q$13:$Q$16</c:f>
              <c:numCache>
                <c:formatCode>0.000</c:formatCode>
                <c:ptCount val="4"/>
                <c:pt idx="0">
                  <c:v>1.0362327511106662</c:v>
                </c:pt>
                <c:pt idx="1">
                  <c:v>1.5015952844263527</c:v>
                </c:pt>
                <c:pt idx="2">
                  <c:v>1.9584943323743738</c:v>
                </c:pt>
                <c:pt idx="3">
                  <c:v>2.8151749933671586</c:v>
                </c:pt>
              </c:numCache>
            </c:numRef>
          </c:xVal>
          <c:yVal>
            <c:numRef>
              <c:f>'Figure 5(A)'!$O$13:$O$16</c:f>
              <c:numCache>
                <c:formatCode>0.000</c:formatCode>
                <c:ptCount val="4"/>
                <c:pt idx="0">
                  <c:v>1.077481799496149</c:v>
                </c:pt>
                <c:pt idx="1">
                  <c:v>1.0868359694728995</c:v>
                </c:pt>
                <c:pt idx="2">
                  <c:v>1.1160230473871571</c:v>
                </c:pt>
                <c:pt idx="3">
                  <c:v>1.1498550794305211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C5-40E9-B614-1677A276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scatterChart>
        <c:scatterStyle val="smoothMarker"/>
        <c:varyColors val="0"/>
        <c:ser>
          <c:idx val="0"/>
          <c:order val="2"/>
          <c:tx>
            <c:v>37HF(S film/S bulk)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2">
                    <a:lumMod val="10000"/>
                  </a:schemeClr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5(A)'!$T$4:$T$8</c:f>
                <c:numCache>
                  <c:formatCode>General</c:formatCode>
                  <c:ptCount val="5"/>
                  <c:pt idx="0">
                    <c:v>2.3370893912646211E-3</c:v>
                  </c:pt>
                  <c:pt idx="1">
                    <c:v>4.1089576479809787E-3</c:v>
                  </c:pt>
                  <c:pt idx="2">
                    <c:v>1.0726941208373678E-2</c:v>
                  </c:pt>
                  <c:pt idx="3">
                    <c:v>5.6470998412111052E-3</c:v>
                  </c:pt>
                  <c:pt idx="4">
                    <c:v>8.3988786261042919E-3</c:v>
                  </c:pt>
                </c:numCache>
              </c:numRef>
            </c:plus>
            <c:minus>
              <c:numRef>
                <c:f>'Figure 5(A)'!$T$4:$T$8</c:f>
                <c:numCache>
                  <c:formatCode>General</c:formatCode>
                  <c:ptCount val="5"/>
                  <c:pt idx="0">
                    <c:v>2.3370893912646211E-3</c:v>
                  </c:pt>
                  <c:pt idx="1">
                    <c:v>4.1089576479809787E-3</c:v>
                  </c:pt>
                  <c:pt idx="2">
                    <c:v>1.0726941208373678E-2</c:v>
                  </c:pt>
                  <c:pt idx="3">
                    <c:v>5.6470998412111052E-3</c:v>
                  </c:pt>
                  <c:pt idx="4">
                    <c:v>8.3988786261042919E-3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5(A)'!$Q$4:$Q$8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5(A)'!$S$4:$S$8</c:f>
              <c:numCache>
                <c:formatCode>0.000</c:formatCode>
                <c:ptCount val="5"/>
                <c:pt idx="0">
                  <c:v>1.0268648553783033</c:v>
                </c:pt>
                <c:pt idx="1">
                  <c:v>1.0328079135269923</c:v>
                </c:pt>
                <c:pt idx="2">
                  <c:v>1.0391860571221452</c:v>
                </c:pt>
                <c:pt idx="3">
                  <c:v>1.0242680242430775</c:v>
                </c:pt>
                <c:pt idx="4">
                  <c:v>1.0293193197304606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C5-40E9-B614-1677A2765990}"/>
            </c:ext>
          </c:extLst>
        </c:ser>
        <c:ser>
          <c:idx val="3"/>
          <c:order val="5"/>
          <c:tx>
            <c:v>7HF(S film/S bulk)</c:v>
          </c:tx>
          <c:spPr>
            <a:ln w="952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plus>
            <c:minus>
              <c:numRef>
                <c:f>'Figure 5(A)'!$R$13:$R$16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2.017256760649544E-2</c:v>
                  </c:pt>
                  <c:pt idx="3">
                    <c:v>0.14847519064910922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5(A)'!$T$13:$T$16</c:f>
                <c:numCache>
                  <c:formatCode>General</c:formatCode>
                  <c:ptCount val="4"/>
                  <c:pt idx="0">
                    <c:v>6.9219893233745155E-3</c:v>
                  </c:pt>
                  <c:pt idx="1">
                    <c:v>1.5835685102031E-2</c:v>
                  </c:pt>
                  <c:pt idx="2">
                    <c:v>1.8957087846124933E-3</c:v>
                  </c:pt>
                  <c:pt idx="3">
                    <c:v>1.9472796626192083E-3</c:v>
                  </c:pt>
                </c:numCache>
              </c:numRef>
            </c:plus>
            <c:minus>
              <c:numRef>
                <c:f>'Figure 5(A)'!$T$13:$T$16</c:f>
                <c:numCache>
                  <c:formatCode>General</c:formatCode>
                  <c:ptCount val="4"/>
                  <c:pt idx="0">
                    <c:v>6.9219893233745155E-3</c:v>
                  </c:pt>
                  <c:pt idx="1">
                    <c:v>1.5835685102031E-2</c:v>
                  </c:pt>
                  <c:pt idx="2">
                    <c:v>1.8957087846124933E-3</c:v>
                  </c:pt>
                  <c:pt idx="3">
                    <c:v>1.9472796626192083E-3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5(A)'!$Q$13:$Q$16</c:f>
              <c:numCache>
                <c:formatCode>0.000</c:formatCode>
                <c:ptCount val="4"/>
                <c:pt idx="0">
                  <c:v>1.0362327511106662</c:v>
                </c:pt>
                <c:pt idx="1">
                  <c:v>1.5015952844263527</c:v>
                </c:pt>
                <c:pt idx="2">
                  <c:v>1.9584943323743738</c:v>
                </c:pt>
                <c:pt idx="3">
                  <c:v>2.8151749933671586</c:v>
                </c:pt>
              </c:numCache>
            </c:numRef>
          </c:xVal>
          <c:yVal>
            <c:numRef>
              <c:f>'Figure 5(A)'!$S$13:$S$16</c:f>
              <c:numCache>
                <c:formatCode>0.000</c:formatCode>
                <c:ptCount val="4"/>
                <c:pt idx="0">
                  <c:v>1.0457746080808228</c:v>
                </c:pt>
                <c:pt idx="1">
                  <c:v>1.0422817933015511</c:v>
                </c:pt>
                <c:pt idx="2">
                  <c:v>1.054181241968263</c:v>
                </c:pt>
                <c:pt idx="3">
                  <c:v>1.0658283357534117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7C5-40E9-B614-1677A276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767536"/>
        <c:axId val="954770448"/>
      </c:scatterChart>
      <c:valAx>
        <c:axId val="592652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lnR( g 100g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Solution 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28468639351290631"/>
              <c:y val="0.943103583890483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1.2"/>
          <c:min val="0.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aseline="0"/>
                  <a:t>Supersaturation (C/C*)</a:t>
                </a:r>
              </a:p>
            </c:rich>
          </c:tx>
          <c:layout>
            <c:manualLayout>
              <c:xMode val="edge"/>
              <c:yMode val="edge"/>
              <c:x val="6.7237438701302069E-4"/>
              <c:y val="0.286911043811831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0.1"/>
      </c:valAx>
      <c:valAx>
        <c:axId val="954770448"/>
        <c:scaling>
          <c:orientation val="minMax"/>
          <c:max val="1.4"/>
          <c:min val="0.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Ratio (S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film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/S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bulk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94153021137619886"/>
              <c:y val="0.31155937815465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767536"/>
        <c:crosses val="max"/>
        <c:crossBetween val="midCat"/>
        <c:majorUnit val="0.1"/>
      </c:valAx>
      <c:valAx>
        <c:axId val="954767536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95477044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783522995939203E-2"/>
          <c:y val="3.3094187242454137E-2"/>
          <c:w val="0.45214410837718966"/>
          <c:h val="0.285100137095380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46444444444444"/>
          <c:y val="2.7500782472613446E-2"/>
          <c:w val="0.79883173461231016"/>
          <c:h val="0.83468896713615026"/>
        </c:manualLayout>
      </c:layout>
      <c:scatterChart>
        <c:scatterStyle val="smoothMarker"/>
        <c:varyColors val="0"/>
        <c:ser>
          <c:idx val="6"/>
          <c:order val="0"/>
          <c:tx>
            <c:v>Solubility @ 55°C</c:v>
          </c:tx>
          <c:spPr>
            <a:ln w="95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5(B)'!$X$1:$AM$1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</c:numCache>
            </c:numRef>
          </c:xVal>
          <c:yVal>
            <c:numRef>
              <c:f>'Figure 5(B)'!$X$6:$AM$6</c:f>
              <c:numCache>
                <c:formatCode>General</c:formatCode>
                <c:ptCount val="16"/>
                <c:pt idx="0">
                  <c:v>26.934999999999995</c:v>
                </c:pt>
                <c:pt idx="1">
                  <c:v>26.934999999999995</c:v>
                </c:pt>
                <c:pt idx="2">
                  <c:v>26.934999999999995</c:v>
                </c:pt>
                <c:pt idx="3">
                  <c:v>26.934999999999995</c:v>
                </c:pt>
                <c:pt idx="4">
                  <c:v>26.934999999999999</c:v>
                </c:pt>
                <c:pt idx="5">
                  <c:v>26.934999999999999</c:v>
                </c:pt>
                <c:pt idx="6">
                  <c:v>26.934999999999999</c:v>
                </c:pt>
                <c:pt idx="7">
                  <c:v>26.934999999999999</c:v>
                </c:pt>
                <c:pt idx="8">
                  <c:v>26.934999999999999</c:v>
                </c:pt>
                <c:pt idx="9">
                  <c:v>26.934999999999999</c:v>
                </c:pt>
                <c:pt idx="10">
                  <c:v>26.934999999999999</c:v>
                </c:pt>
                <c:pt idx="11">
                  <c:v>26.934999999999999</c:v>
                </c:pt>
                <c:pt idx="12">
                  <c:v>26.934999999999999</c:v>
                </c:pt>
                <c:pt idx="13">
                  <c:v>26.934999999999999</c:v>
                </c:pt>
                <c:pt idx="14">
                  <c:v>26.934999999999999</c:v>
                </c:pt>
                <c:pt idx="15">
                  <c:v>26.934999999999999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FE-485F-ABF3-67FCA566B026}"/>
            </c:ext>
          </c:extLst>
        </c:ser>
        <c:ser>
          <c:idx val="0"/>
          <c:order val="1"/>
          <c:tx>
            <c:v>37HF,%wt=23.92,∆t= 20°C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bg2">
                    <a:lumMod val="1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1416495945990252E-2"/>
                  <c:y val="8.96081607072965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9FE-485F-ABF3-67FCA566B026}"/>
                </c:ext>
              </c:extLst>
            </c:dLbl>
            <c:dLbl>
              <c:idx val="1"/>
              <c:layout>
                <c:manualLayout>
                  <c:x val="-2.2071503382056153E-2"/>
                  <c:y val="4.76772623475540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9FE-485F-ABF3-67FCA566B026}"/>
                </c:ext>
              </c:extLst>
            </c:dLbl>
            <c:dLbl>
              <c:idx val="2"/>
              <c:layout>
                <c:manualLayout>
                  <c:x val="-5.6963174804096411E-3"/>
                  <c:y val="1.33701636895828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9FE-485F-ABF3-67FCA566B026}"/>
                </c:ext>
              </c:extLst>
            </c:dLbl>
            <c:dLbl>
              <c:idx val="3"/>
              <c:layout>
                <c:manualLayout>
                  <c:x val="-2.6750127925383674E-2"/>
                  <c:y val="4.00534626457826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9FE-485F-ABF3-67FCA566B026}"/>
                </c:ext>
              </c:extLst>
            </c:dLbl>
            <c:dLbl>
              <c:idx val="4"/>
              <c:layout>
                <c:manualLayout>
                  <c:x val="-2.2071503382056112E-2"/>
                  <c:y val="5.53010620493253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9FE-485F-ABF3-67FCA566B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5(ii)'!#REF!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'Figure 5(ii)'!#REF!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5(B)'!$F$3:$F$7</c:f>
                <c:numCache>
                  <c:formatCode>General</c:formatCode>
                  <c:ptCount val="5"/>
                  <c:pt idx="0">
                    <c:v>0.34599710314379695</c:v>
                  </c:pt>
                  <c:pt idx="1">
                    <c:v>0.10454943412432449</c:v>
                  </c:pt>
                  <c:pt idx="2">
                    <c:v>0.28226688704723951</c:v>
                  </c:pt>
                  <c:pt idx="3">
                    <c:v>9.7096311394287815E-2</c:v>
                  </c:pt>
                  <c:pt idx="4">
                    <c:v>5.3577350145575409E-2</c:v>
                  </c:pt>
                </c:numCache>
              </c:numRef>
            </c:plus>
            <c:minus>
              <c:numRef>
                <c:f>'Figure 5(B)'!$F$3:$F$7</c:f>
                <c:numCache>
                  <c:formatCode>General</c:formatCode>
                  <c:ptCount val="5"/>
                  <c:pt idx="0">
                    <c:v>0.34599710314379695</c:v>
                  </c:pt>
                  <c:pt idx="1">
                    <c:v>0.10454943412432449</c:v>
                  </c:pt>
                  <c:pt idx="2">
                    <c:v>0.28226688704723951</c:v>
                  </c:pt>
                  <c:pt idx="3">
                    <c:v>9.7096311394287815E-2</c:v>
                  </c:pt>
                  <c:pt idx="4">
                    <c:v>5.3577350145575409E-2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5(B)'!$G$3:$G$7</c:f>
              <c:numCache>
                <c:formatCode>0.000</c:formatCode>
                <c:ptCount val="5"/>
                <c:pt idx="0">
                  <c:v>34.871678454846702</c:v>
                </c:pt>
                <c:pt idx="1">
                  <c:v>44.835015156231471</c:v>
                </c:pt>
                <c:pt idx="2">
                  <c:v>62.769021218724056</c:v>
                </c:pt>
                <c:pt idx="3">
                  <c:v>92.307384145182453</c:v>
                </c:pt>
                <c:pt idx="4">
                  <c:v>116.23892818282233</c:v>
                </c:pt>
              </c:numCache>
            </c:numRef>
          </c:xVal>
          <c:yVal>
            <c:numRef>
              <c:f>'Figure 5(B)'!$E$3:$E$7</c:f>
              <c:numCache>
                <c:formatCode>General</c:formatCode>
                <c:ptCount val="5"/>
                <c:pt idx="0">
                  <c:v>28.363207397333209</c:v>
                </c:pt>
                <c:pt idx="1">
                  <c:v>28.485863791107803</c:v>
                </c:pt>
                <c:pt idx="2">
                  <c:v>28.729604476173805</c:v>
                </c:pt>
                <c:pt idx="3">
                  <c:v>30.073964330055603</c:v>
                </c:pt>
                <c:pt idx="4">
                  <c:v>31.267158880506798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9FE-485F-ABF3-67FCA566B026}"/>
            </c:ext>
          </c:extLst>
        </c:ser>
        <c:ser>
          <c:idx val="1"/>
          <c:order val="2"/>
          <c:tx>
            <c:v>7HF,%wt=23.92,∆t= 20°C</c:v>
          </c:tx>
          <c:spPr>
            <a:ln w="19050" cap="rnd">
              <a:noFill/>
              <a:round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7572246988641994E-2"/>
                  <c:y val="-1.33131352666168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9FE-485F-ABF3-67FCA566B026}"/>
                </c:ext>
              </c:extLst>
            </c:dLbl>
            <c:dLbl>
              <c:idx val="1"/>
              <c:layout>
                <c:manualLayout>
                  <c:x val="-9.2250871531969564E-2"/>
                  <c:y val="-3.23726345210453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9FE-485F-ABF3-67FCA566B026}"/>
                </c:ext>
              </c:extLst>
            </c:dLbl>
            <c:dLbl>
              <c:idx val="2"/>
              <c:layout>
                <c:manualLayout>
                  <c:x val="-7.9899302737584818E-2"/>
                  <c:y val="-4.38083340737023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9FE-485F-ABF3-67FCA566B026}"/>
                </c:ext>
              </c:extLst>
            </c:dLbl>
            <c:dLbl>
              <c:idx val="3"/>
              <c:layout>
                <c:manualLayout>
                  <c:x val="-7.5875685630323125E-2"/>
                  <c:y val="-4.38083340737023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200ml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9FE-485F-ABF3-67FCA566B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accent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errBars>
            <c:errDir val="x"/>
            <c:errBarType val="both"/>
            <c:errValType val="cust"/>
            <c:noEndCap val="0"/>
            <c:plus>
              <c:numRef>
                <c:f>'Figure 5(ii)'!#REF!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plus>
            <c:minus>
              <c:numRef>
                <c:f>'Figure 5(ii)'!#REF!</c:f>
                <c:numCache>
                  <c:formatCode>General</c:formatCode>
                  <c:ptCount val="1"/>
                  <c:pt idx="0">
                    <c:v>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5(B)'!$F$10:$F$13</c:f>
                <c:numCache>
                  <c:formatCode>General</c:formatCode>
                  <c:ptCount val="4"/>
                  <c:pt idx="0">
                    <c:v>0.14548458333734871</c:v>
                  </c:pt>
                  <c:pt idx="1">
                    <c:v>3.2998546588672469E-2</c:v>
                  </c:pt>
                  <c:pt idx="2">
                    <c:v>5.1389028109633632E-2</c:v>
                  </c:pt>
                  <c:pt idx="3">
                    <c:v>6.5383032922761222E-3</c:v>
                  </c:pt>
                </c:numCache>
              </c:numRef>
            </c:plus>
            <c:minus>
              <c:numRef>
                <c:f>'Figure 5(B)'!$F$10:$F$13</c:f>
                <c:numCache>
                  <c:formatCode>General</c:formatCode>
                  <c:ptCount val="4"/>
                  <c:pt idx="0">
                    <c:v>0.14548458333734871</c:v>
                  </c:pt>
                  <c:pt idx="1">
                    <c:v>3.2998546588672469E-2</c:v>
                  </c:pt>
                  <c:pt idx="2">
                    <c:v>5.1389028109633632E-2</c:v>
                  </c:pt>
                  <c:pt idx="3">
                    <c:v>6.5383032922761222E-3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5(B)'!$G$10:$G$13</c:f>
              <c:numCache>
                <c:formatCode>0.000</c:formatCode>
                <c:ptCount val="4"/>
                <c:pt idx="0">
                  <c:v>11.875220230569418</c:v>
                </c:pt>
                <c:pt idx="1">
                  <c:v>17.463559162602088</c:v>
                </c:pt>
                <c:pt idx="2">
                  <c:v>21.991148575128552</c:v>
                </c:pt>
                <c:pt idx="3">
                  <c:v>29.688050576423549</c:v>
                </c:pt>
              </c:numCache>
            </c:numRef>
          </c:xVal>
          <c:yVal>
            <c:numRef>
              <c:f>'Figure 5(B)'!$E$10:$E$13</c:f>
              <c:numCache>
                <c:formatCode>General</c:formatCode>
                <c:ptCount val="4"/>
                <c:pt idx="0">
                  <c:v>27.650703154848205</c:v>
                </c:pt>
                <c:pt idx="1">
                  <c:v>27.974464879433754</c:v>
                </c:pt>
                <c:pt idx="2">
                  <c:v>28.39890460155485</c:v>
                </c:pt>
                <c:pt idx="3">
                  <c:v>28.915321553746907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9FE-485F-ABF3-67FCA566B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ax val="1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A/V0 (m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2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m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-3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)</a:t>
                </a:r>
              </a:p>
            </c:rich>
          </c:tx>
          <c:layout>
            <c:manualLayout>
              <c:xMode val="edge"/>
              <c:yMode val="edge"/>
              <c:x val="0.44009912070343726"/>
              <c:y val="0.9355923317683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 val="autoZero"/>
        <c:crossBetween val="midCat"/>
        <c:majorUnit val="10"/>
      </c:valAx>
      <c:valAx>
        <c:axId val="592648399"/>
        <c:scaling>
          <c:orientation val="minMax"/>
          <c:min val="2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Solubility (NaCl wt/wt%)</a:t>
                </a:r>
              </a:p>
            </c:rich>
          </c:tx>
          <c:layout>
            <c:manualLayout>
              <c:xMode val="edge"/>
              <c:yMode val="edge"/>
              <c:x val="9.7314814814814779E-4"/>
              <c:y val="0.2978912783751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209132693844923"/>
          <c:y val="5.7943270735524258E-2"/>
          <c:w val="0.37147282174260593"/>
          <c:h val="0.29307159624413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0671462829736"/>
          <c:y val="3.0321596244131454E-2"/>
          <c:w val="0.80021003197442042"/>
          <c:h val="0.83458489827856031"/>
        </c:manualLayout>
      </c:layout>
      <c:scatterChart>
        <c:scatterStyle val="smoothMarker"/>
        <c:varyColors val="0"/>
        <c:ser>
          <c:idx val="14"/>
          <c:order val="0"/>
          <c:tx>
            <c:v>37HF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691374562774429E-2"/>
                  <c:y val="5.16880815890238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3B7-4B0A-87C2-4604A883EAFE}"/>
                </c:ext>
              </c:extLst>
            </c:dLbl>
            <c:dLbl>
              <c:idx val="1"/>
              <c:layout>
                <c:manualLayout>
                  <c:x val="-3.0965617325295826E-2"/>
                  <c:y val="4.79688403728026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700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3B7-4B0A-87C2-4604A883EAFE}"/>
                </c:ext>
              </c:extLst>
            </c:dLbl>
            <c:dLbl>
              <c:idx val="2"/>
              <c:layout>
                <c:manualLayout>
                  <c:x val="-3.8054253181513731E-2"/>
                  <c:y val="5.16880815890238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3B7-4B0A-87C2-4604A883EAFE}"/>
                </c:ext>
              </c:extLst>
            </c:dLbl>
            <c:dLbl>
              <c:idx val="3"/>
              <c:layout>
                <c:manualLayout>
                  <c:x val="-3.5691374562774512E-2"/>
                  <c:y val="5.16880815890238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3B7-4B0A-87C2-4604A883EAFE}"/>
                </c:ext>
              </c:extLst>
            </c:dLbl>
            <c:dLbl>
              <c:idx val="4"/>
              <c:layout>
                <c:manualLayout>
                  <c:x val="-3.0965617325295826E-2"/>
                  <c:y val="4.42495991565815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3B7-4B0A-87C2-4604A883E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39664268585132"/>
                  <c:y val="0.2761306729264475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ln (∆C</a:t>
                    </a:r>
                    <a:r>
                      <a:rPr lang="en-US" baseline="-25000"/>
                      <a:t>fm,max</a:t>
                    </a:r>
                    <a:r>
                      <a:rPr lang="en-US" baseline="0"/>
                      <a:t>) = 0.534LnR + 1.954</a:t>
                    </a:r>
                    <a:br>
                      <a:rPr lang="en-US" baseline="0"/>
                    </a:br>
                    <a:r>
                      <a:rPr lang="en-US" baseline="0"/>
                      <a:t>R² = 0.9899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cust"/>
            <c:noEndCap val="0"/>
            <c:plus>
              <c:numRef>
                <c:f>'Figure 5(C)'!$E$3:$E$7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plus>
            <c:minus>
              <c:numRef>
                <c:f>'Figure 5(C)'!$E$3:$E$7</c:f>
                <c:numCache>
                  <c:formatCode>General</c:formatCode>
                  <c:ptCount val="5"/>
                  <c:pt idx="0">
                    <c:v>0.10513197271048214</c:v>
                  </c:pt>
                  <c:pt idx="1">
                    <c:v>0.10886343610348945</c:v>
                  </c:pt>
                  <c:pt idx="2">
                    <c:v>0.18393821042788452</c:v>
                  </c:pt>
                  <c:pt idx="3">
                    <c:v>0.12096594894220075</c:v>
                  </c:pt>
                  <c:pt idx="4">
                    <c:v>0.17578337321893406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'Figure 5(C)'!$G$3:$G$7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plus>
            <c:minus>
              <c:numRef>
                <c:f>'Figure 5(C)'!$G$3:$G$7</c:f>
                <c:numCache>
                  <c:formatCode>General</c:formatCode>
                  <c:ptCount val="5"/>
                  <c:pt idx="0">
                    <c:v>4.4496946395458439E-2</c:v>
                  </c:pt>
                  <c:pt idx="1">
                    <c:v>3.1905170712978499E-2</c:v>
                  </c:pt>
                  <c:pt idx="2">
                    <c:v>7.217862696623073E-2</c:v>
                  </c:pt>
                  <c:pt idx="3">
                    <c:v>9.8341784504572774E-2</c:v>
                  </c:pt>
                  <c:pt idx="4">
                    <c:v>1.1672539782562922E-2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5(C)'!$D$3:$D$7</c:f>
              <c:numCache>
                <c:formatCode>0.000</c:formatCode>
                <c:ptCount val="5"/>
                <c:pt idx="0">
                  <c:v>1.9329680536561609</c:v>
                </c:pt>
                <c:pt idx="1">
                  <c:v>2.2916998833448194</c:v>
                </c:pt>
                <c:pt idx="2">
                  <c:v>2.7948091344356301</c:v>
                </c:pt>
                <c:pt idx="3">
                  <c:v>3.2382133152477808</c:v>
                </c:pt>
                <c:pt idx="4">
                  <c:v>3.5293334442586071</c:v>
                </c:pt>
              </c:numCache>
            </c:numRef>
          </c:xVal>
          <c:yVal>
            <c:numRef>
              <c:f>'Figure 5(C)'!$F$3:$F$7</c:f>
              <c:numCache>
                <c:formatCode>0.000</c:formatCode>
                <c:ptCount val="5"/>
                <c:pt idx="0">
                  <c:v>2.990503889315093</c:v>
                </c:pt>
                <c:pt idx="1">
                  <c:v>3.1921248617104987</c:v>
                </c:pt>
                <c:pt idx="2">
                  <c:v>3.3948883715992757</c:v>
                </c:pt>
                <c:pt idx="3">
                  <c:v>3.7279334476219659</c:v>
                </c:pt>
                <c:pt idx="4">
                  <c:v>3.8264610897745852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B7-4B0A-87C2-4604A883EAFE}"/>
            </c:ext>
          </c:extLst>
        </c:ser>
        <c:ser>
          <c:idx val="0"/>
          <c:order val="1"/>
          <c:tx>
            <c:v>7HF</c:v>
          </c:tx>
          <c:spPr>
            <a:ln w="952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6335119446304978E-2"/>
                  <c:y val="-7.10468785462745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3B7-4B0A-87C2-4604A883EAFE}"/>
                </c:ext>
              </c:extLst>
            </c:dLbl>
            <c:dLbl>
              <c:idx val="1"/>
              <c:layout>
                <c:manualLayout>
                  <c:x val="-3.869799806504428E-2"/>
                  <c:y val="-6.36083961138322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340 ml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3B7-4B0A-87C2-4604A883EAF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270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3B7-4B0A-87C2-4604A883EAF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200 ml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3B7-4B0A-87C2-4604A883E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9525" cap="rnd">
                <a:solidFill>
                  <a:schemeClr val="accent1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7980915267785772"/>
                  <c:y val="-0.1517496087636932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0" i="0" u="none" strike="noStrike" baseline="0">
                        <a:effectLst/>
                      </a:rPr>
                      <a:t>ln (∆C</a:t>
                    </a:r>
                    <a:r>
                      <a:rPr lang="en-US" sz="1000" b="0" i="0" u="none" strike="noStrike" baseline="-25000">
                        <a:effectLst/>
                      </a:rPr>
                      <a:t>fm,max</a:t>
                    </a:r>
                    <a:r>
                      <a:rPr lang="en-US" sz="1000" b="0" i="0" u="none" strike="noStrike" baseline="0">
                        <a:effectLst/>
                      </a:rPr>
                      <a:t>) </a:t>
                    </a:r>
                    <a:r>
                      <a:rPr lang="en-US" baseline="0"/>
                      <a:t>= 0.5327LnR + 2.587</a:t>
                    </a:r>
                    <a:br>
                      <a:rPr lang="en-US" baseline="0"/>
                    </a:br>
                    <a:r>
                      <a:rPr lang="en-US" baseline="0"/>
                      <a:t>R² = 0.968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'Figure 5(C)'!$G$11:$G$14</c:f>
                <c:numCache>
                  <c:formatCode>General</c:formatCode>
                  <c:ptCount val="4"/>
                  <c:pt idx="0">
                    <c:v>0.22642416941657659</c:v>
                  </c:pt>
                  <c:pt idx="1">
                    <c:v>0.14337758195207495</c:v>
                  </c:pt>
                  <c:pt idx="2">
                    <c:v>0.11234792139210527</c:v>
                  </c:pt>
                  <c:pt idx="3">
                    <c:v>0.10111652408212959</c:v>
                  </c:pt>
                </c:numCache>
              </c:numRef>
            </c:plus>
            <c:minus>
              <c:numRef>
                <c:f>'Figure 5(C)'!$G$11:$G$14</c:f>
                <c:numCache>
                  <c:formatCode>General</c:formatCode>
                  <c:ptCount val="4"/>
                  <c:pt idx="0">
                    <c:v>0.22642416941657659</c:v>
                  </c:pt>
                  <c:pt idx="1">
                    <c:v>0.14337758195207495</c:v>
                  </c:pt>
                  <c:pt idx="2">
                    <c:v>0.11234792139210527</c:v>
                  </c:pt>
                  <c:pt idx="3">
                    <c:v>0.10111652408212959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x"/>
            <c:errBarType val="both"/>
            <c:errValType val="cust"/>
            <c:noEndCap val="0"/>
            <c:plus>
              <c:numRef>
                <c:f>'Figure 5(C)'!$E$11:$E$14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0.20842246491776845</c:v>
                  </c:pt>
                  <c:pt idx="3">
                    <c:v>0.14847519064910922</c:v>
                  </c:pt>
                </c:numCache>
              </c:numRef>
            </c:plus>
            <c:minus>
              <c:numRef>
                <c:f>'Figure 5(C)'!$E$11:$E$14</c:f>
                <c:numCache>
                  <c:formatCode>General</c:formatCode>
                  <c:ptCount val="4"/>
                  <c:pt idx="0">
                    <c:v>0.27810884283906234</c:v>
                  </c:pt>
                  <c:pt idx="1">
                    <c:v>0.22774220841155435</c:v>
                  </c:pt>
                  <c:pt idx="2">
                    <c:v>0.20842246491776845</c:v>
                  </c:pt>
                  <c:pt idx="3">
                    <c:v>0.14847519064910922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5(C)'!$D$11:$D$14</c:f>
              <c:numCache>
                <c:formatCode>0.000</c:formatCode>
                <c:ptCount val="4"/>
                <c:pt idx="0">
                  <c:v>1.0362327511106662</c:v>
                </c:pt>
                <c:pt idx="1">
                  <c:v>1.5015952844263527</c:v>
                </c:pt>
                <c:pt idx="2">
                  <c:v>2.0852614814871693</c:v>
                </c:pt>
                <c:pt idx="3">
                  <c:v>2.8151749933671586</c:v>
                </c:pt>
              </c:numCache>
            </c:numRef>
          </c:xVal>
          <c:yVal>
            <c:numRef>
              <c:f>'Figure 5(C)'!$F$11:$F$14</c:f>
              <c:numCache>
                <c:formatCode>0.000</c:formatCode>
                <c:ptCount val="4"/>
                <c:pt idx="0">
                  <c:v>3.2057505539037807</c:v>
                </c:pt>
                <c:pt idx="1">
                  <c:v>3.281756113440597</c:v>
                </c:pt>
                <c:pt idx="2">
                  <c:v>3.7242385125917878</c:v>
                </c:pt>
                <c:pt idx="3">
                  <c:v>4.0984349688175827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3B7-4B0A-87C2-4604A883EAF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2652143"/>
        <c:axId val="592648399"/>
      </c:scatterChart>
      <c:valAx>
        <c:axId val="592652143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 Concentrating rate ln( R , g/100g Solution .h</a:t>
                </a:r>
                <a:r>
                  <a:rPr lang="en-GB" sz="800" b="0" i="0" u="none" strike="noStrike" kern="1200" baseline="30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-1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)</a:t>
                </a:r>
                <a:endParaRPr lang="en-GB" sz="800" b="0" i="0" u="none" strike="noStrike" kern="1200" baseline="3000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31513768984812152"/>
              <c:y val="0.93417605633802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48399"/>
        <c:crossesAt val="0"/>
        <c:crossBetween val="midCat"/>
      </c:valAx>
      <c:valAx>
        <c:axId val="592648399"/>
        <c:scaling>
          <c:orientation val="minMax"/>
          <c:max val="5"/>
          <c:min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ln(∆C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fm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 </a:t>
                </a:r>
                <a:r>
                  <a:rPr lang="en-GB" sz="800" b="0" i="0" u="none" strike="noStrike" kern="1200" baseline="-2500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max</a:t>
                </a:r>
                <a:r>
                  <a:rPr lang="en-GB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,mg/ g Solution)</a:t>
                </a:r>
              </a:p>
            </c:rich>
          </c:tx>
          <c:layout>
            <c:manualLayout>
              <c:xMode val="edge"/>
              <c:yMode val="edge"/>
              <c:x val="2.8993205435651478E-2"/>
              <c:y val="0.23891040688575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652143"/>
        <c:crossesAt val="-2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406712629896083"/>
          <c:y val="2.9421752738654147E-2"/>
          <c:w val="0.22450299760191847"/>
          <c:h val="0.146371283255086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boxWhisker" uniqueId="{D299D3A4-E272-4846-8E8D-235D51B32970}">
          <cx:spPr>
            <a:noFill/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</cx:plotAreaRegion>
      <cx:axis id="0">
        <cx:catScaling gapWidth="4.5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/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Crystal</a:t>
                </a:r>
                <a:r>
                  <a:rPr lang="en-GB" sz="1800" b="0" i="0" u="none" strike="noStrike" kern="1200" baseline="0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size</a:t>
                </a:r>
                <a:r>
                  <a:rPr lang="en-GB" sz="1800" b="0" i="0" u="none" strike="noStrike" kern="1200" baseline="0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GB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(µm)</a:t>
                </a:r>
              </a:p>
            </cx:rich>
          </cx:tx>
        </cx:title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plotArea>
      <cx:plotAreaRegion>
        <cx:series layoutId="boxWhisker" uniqueId="{34303AE9-AAEE-4E9F-A023-68A4FECC1721}">
          <cx:spPr>
            <a:noFill/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</cx:plotAreaRegion>
      <cx:axis id="0">
        <cx:catScaling gapWidth="4.5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  <cx:axis id="1">
        <cx:valScaling/>
        <cx:title>
          <cx:tx>
            <cx:txData>
              <cx:v>Crystal size (µm)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rtl="0"/>
              <a:r>
                <a:rPr lang="en-GB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rPr>
                <a:t>Crystal size (µm)</a:t>
              </a:r>
            </a:p>
          </cx:txPr>
        </cx:title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_xlchart.v1.5</cx:f>
      </cx:numDim>
    </cx:data>
  </cx:chartData>
  <cx:chart>
    <cx:plotArea>
      <cx:plotAreaRegion>
        <cx:series layoutId="boxWhisker" uniqueId="{40AF9792-DA21-4169-B56C-BDCB4AAA1D8D}">
          <cx:spPr>
            <a:noFill/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</cx:plotAreaRegion>
      <cx:axis id="0">
        <cx:catScaling gapWidth="4.5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  <cx:axis id="1">
        <cx:valScaling/>
        <cx:title>
          <cx:tx>
            <cx:txData>
              <cx:v>Crystal size (µm)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rtl="0">
                <a:defRPr baseline="0">
                  <a:solidFill>
                    <a:schemeClr val="tx1"/>
                  </a:solidFill>
                </a:defRPr>
              </a:pPr>
              <a:r>
                <a:rPr lang="en-GB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Crystal size (µm)</a:t>
              </a:r>
            </a:p>
          </cx:txPr>
        </cx:title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aseline="0">
                <a:solidFill>
                  <a:schemeClr val="tx1"/>
                </a:solidFill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13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190499</xdr:colOff>
      <xdr:row>4</xdr:row>
      <xdr:rowOff>60613</xdr:rowOff>
    </xdr:from>
    <xdr:to>
      <xdr:col>69</xdr:col>
      <xdr:colOff>335479</xdr:colOff>
      <xdr:row>17</xdr:row>
      <xdr:rowOff>133980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210BA9BC-E8EF-2737-BED5-5C9D7CF6D2FA}"/>
            </a:ext>
          </a:extLst>
        </xdr:cNvPr>
        <xdr:cNvGrpSpPr/>
      </xdr:nvGrpSpPr>
      <xdr:grpSpPr>
        <a:xfrm>
          <a:off x="49787174" y="822613"/>
          <a:ext cx="5021780" cy="2578442"/>
          <a:chOff x="58189090" y="5974773"/>
          <a:chExt cx="4994071" cy="2575844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ABD501B-AA69-44B7-919D-F36765E11795}"/>
              </a:ext>
            </a:extLst>
          </xdr:cNvPr>
          <xdr:cNvGraphicFramePr>
            <a:graphicFrameLocks noChangeAspect="1"/>
          </xdr:cNvGraphicFramePr>
        </xdr:nvGraphicFramePr>
        <xdr:xfrm>
          <a:off x="58189090" y="5974773"/>
          <a:ext cx="4994071" cy="25758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89DD27DD-833D-EE58-2567-16EA6C3B602F}"/>
              </a:ext>
            </a:extLst>
          </xdr:cNvPr>
          <xdr:cNvGrpSpPr/>
        </xdr:nvGrpSpPr>
        <xdr:grpSpPr>
          <a:xfrm>
            <a:off x="61825910" y="6018066"/>
            <a:ext cx="1225106" cy="1049194"/>
            <a:chOff x="58526796" y="11951803"/>
            <a:chExt cx="1225106" cy="2463325"/>
          </a:xfrm>
        </xdr:grpSpPr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7F9F92A3-0B47-44A0-897C-3F3AD57A43FC}"/>
                </a:ext>
              </a:extLst>
            </xdr:cNvPr>
            <xdr:cNvGraphicFramePr>
              <a:graphicFrameLocks/>
            </xdr:cNvGraphicFramePr>
          </xdr:nvGraphicFramePr>
          <xdr:xfrm>
            <a:off x="58836003" y="11951803"/>
            <a:ext cx="915899" cy="228035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3FEAB674-C31A-4A56-8C2C-61D01EAF4617}"/>
                </a:ext>
              </a:extLst>
            </xdr:cNvPr>
            <xdr:cNvGraphicFramePr>
              <a:graphicFrameLocks/>
            </xdr:cNvGraphicFramePr>
          </xdr:nvGraphicFramePr>
          <xdr:xfrm>
            <a:off x="58526796" y="14045801"/>
            <a:ext cx="900546" cy="36932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31</xdr:row>
      <xdr:rowOff>85725</xdr:rowOff>
    </xdr:from>
    <xdr:to>
      <xdr:col>15</xdr:col>
      <xdr:colOff>184350</xdr:colOff>
      <xdr:row>44</xdr:row>
      <xdr:rowOff>153600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9BC9476-EE49-4E87-97DD-630DF3356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371475</xdr:colOff>
      <xdr:row>31</xdr:row>
      <xdr:rowOff>123825</xdr:rowOff>
    </xdr:from>
    <xdr:to>
      <xdr:col>36</xdr:col>
      <xdr:colOff>498675</xdr:colOff>
      <xdr:row>44</xdr:row>
      <xdr:rowOff>191700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8F0C2E6-081D-49E7-9794-29F2BDA31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8</xdr:row>
      <xdr:rowOff>114300</xdr:rowOff>
    </xdr:from>
    <xdr:to>
      <xdr:col>11</xdr:col>
      <xdr:colOff>561975</xdr:colOff>
      <xdr:row>22</xdr:row>
      <xdr:rowOff>39300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80A54DB4-89F0-43E1-809D-D0C756A7FE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1638300"/>
              <a:ext cx="4572000" cy="259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8</xdr:row>
      <xdr:rowOff>114300</xdr:rowOff>
    </xdr:from>
    <xdr:to>
      <xdr:col>12</xdr:col>
      <xdr:colOff>19050</xdr:colOff>
      <xdr:row>22</xdr:row>
      <xdr:rowOff>39300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762FD0C-E499-4D3A-B28B-D14CF38FF8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1638300"/>
              <a:ext cx="4572000" cy="259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8</xdr:row>
      <xdr:rowOff>114300</xdr:rowOff>
    </xdr:from>
    <xdr:to>
      <xdr:col>11</xdr:col>
      <xdr:colOff>561975</xdr:colOff>
      <xdr:row>22</xdr:row>
      <xdr:rowOff>39300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2DFE820-583A-4D94-ACE2-735F4D640A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1638300"/>
              <a:ext cx="4572000" cy="259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107951</xdr:colOff>
      <xdr:row>1</xdr:row>
      <xdr:rowOff>39687</xdr:rowOff>
    </xdr:from>
    <xdr:to>
      <xdr:col>77</xdr:col>
      <xdr:colOff>250382</xdr:colOff>
      <xdr:row>14</xdr:row>
      <xdr:rowOff>131889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D84C24-A0DC-448D-843B-4E6358E18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0</xdr:colOff>
      <xdr:row>16</xdr:row>
      <xdr:rowOff>0</xdr:rowOff>
    </xdr:from>
    <xdr:to>
      <xdr:col>77</xdr:col>
      <xdr:colOff>124968</xdr:colOff>
      <xdr:row>29</xdr:row>
      <xdr:rowOff>111252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9FDEEE-E2A2-44C3-898C-07A26BA12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608134</xdr:colOff>
      <xdr:row>1</xdr:row>
      <xdr:rowOff>0</xdr:rowOff>
    </xdr:from>
    <xdr:to>
      <xdr:col>86</xdr:col>
      <xdr:colOff>112268</xdr:colOff>
      <xdr:row>14</xdr:row>
      <xdr:rowOff>103925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3A38FBC-E233-4533-BA56-72D62C12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608134</xdr:colOff>
      <xdr:row>16</xdr:row>
      <xdr:rowOff>0</xdr:rowOff>
    </xdr:from>
    <xdr:to>
      <xdr:col>86</xdr:col>
      <xdr:colOff>136691</xdr:colOff>
      <xdr:row>29</xdr:row>
      <xdr:rowOff>111252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06F00C-66B7-4531-9BEE-FF6ED5D68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87</xdr:col>
      <xdr:colOff>0</xdr:colOff>
      <xdr:row>1</xdr:row>
      <xdr:rowOff>0</xdr:rowOff>
    </xdr:from>
    <xdr:to>
      <xdr:col>95</xdr:col>
      <xdr:colOff>136691</xdr:colOff>
      <xdr:row>14</xdr:row>
      <xdr:rowOff>103925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338FEC-5300-47BE-8CCE-3EA9398A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87</xdr:col>
      <xdr:colOff>0</xdr:colOff>
      <xdr:row>16</xdr:row>
      <xdr:rowOff>0</xdr:rowOff>
    </xdr:from>
    <xdr:to>
      <xdr:col>95</xdr:col>
      <xdr:colOff>136691</xdr:colOff>
      <xdr:row>29</xdr:row>
      <xdr:rowOff>111252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F364B8-E554-4EC2-98C5-A7D717499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110</xdr:col>
      <xdr:colOff>320386</xdr:colOff>
      <xdr:row>1</xdr:row>
      <xdr:rowOff>25976</xdr:rowOff>
    </xdr:from>
    <xdr:to>
      <xdr:col>118</xdr:col>
      <xdr:colOff>473062</xdr:colOff>
      <xdr:row>14</xdr:row>
      <xdr:rowOff>137228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F6D7EF-F7E8-470C-9822-02DA31136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110</xdr:col>
      <xdr:colOff>294408</xdr:colOff>
      <xdr:row>15</xdr:row>
      <xdr:rowOff>51956</xdr:rowOff>
    </xdr:from>
    <xdr:to>
      <xdr:col>118</xdr:col>
      <xdr:colOff>447085</xdr:colOff>
      <xdr:row>28</xdr:row>
      <xdr:rowOff>163208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7937AB-3FB1-4DFD-8513-73A05CB2E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110</xdr:col>
      <xdr:colOff>277092</xdr:colOff>
      <xdr:row>30</xdr:row>
      <xdr:rowOff>95250</xdr:rowOff>
    </xdr:from>
    <xdr:to>
      <xdr:col>118</xdr:col>
      <xdr:colOff>429768</xdr:colOff>
      <xdr:row>44</xdr:row>
      <xdr:rowOff>16002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83763C-7184-4886-9172-33474B2E1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591649</xdr:colOff>
      <xdr:row>0</xdr:row>
      <xdr:rowOff>132493</xdr:rowOff>
    </xdr:from>
    <xdr:to>
      <xdr:col>70</xdr:col>
      <xdr:colOff>95782</xdr:colOff>
      <xdr:row>14</xdr:row>
      <xdr:rowOff>45918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F2E1E6-6340-49F2-8BAF-449EC2179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539140</xdr:colOff>
      <xdr:row>16</xdr:row>
      <xdr:rowOff>87313</xdr:rowOff>
    </xdr:from>
    <xdr:to>
      <xdr:col>70</xdr:col>
      <xdr:colOff>40220</xdr:colOff>
      <xdr:row>30</xdr:row>
      <xdr:rowOff>8065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5A8D04-4040-419C-809D-D9C88C1C8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571501</xdr:colOff>
      <xdr:row>0</xdr:row>
      <xdr:rowOff>181843</xdr:rowOff>
    </xdr:from>
    <xdr:to>
      <xdr:col>72</xdr:col>
      <xdr:colOff>118041</xdr:colOff>
      <xdr:row>14</xdr:row>
      <xdr:rowOff>102595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C1F195E-DD18-4333-8E75-F977B2484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324009</xdr:colOff>
      <xdr:row>14</xdr:row>
      <xdr:rowOff>43656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6145C2-4C0C-408A-AAE6-C01373CC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114300</xdr:rowOff>
    </xdr:from>
    <xdr:to>
      <xdr:col>16</xdr:col>
      <xdr:colOff>584400</xdr:colOff>
      <xdr:row>14</xdr:row>
      <xdr:rowOff>136650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E237A9-5128-4813-A334-F4D775DC1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542925</xdr:colOff>
      <xdr:row>1</xdr:row>
      <xdr:rowOff>133350</xdr:rowOff>
    </xdr:from>
    <xdr:to>
      <xdr:col>17</xdr:col>
      <xdr:colOff>60525</xdr:colOff>
      <xdr:row>14</xdr:row>
      <xdr:rowOff>184275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02BC3B-7FDB-4B99-BE6D-C43DE2971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17</xdr:row>
      <xdr:rowOff>19050</xdr:rowOff>
    </xdr:from>
    <xdr:to>
      <xdr:col>6</xdr:col>
      <xdr:colOff>1060650</xdr:colOff>
      <xdr:row>30</xdr:row>
      <xdr:rowOff>134550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ABC22B-220F-43DD-B418-7FE2F25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17</xdr:row>
      <xdr:rowOff>57150</xdr:rowOff>
    </xdr:from>
    <xdr:to>
      <xdr:col>6</xdr:col>
      <xdr:colOff>679650</xdr:colOff>
      <xdr:row>30</xdr:row>
      <xdr:rowOff>172650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6D2227-4C1C-44EE-AC88-8F03E4EAB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98858</xdr:colOff>
      <xdr:row>8</xdr:row>
      <xdr:rowOff>201324</xdr:rowOff>
    </xdr:from>
    <xdr:to>
      <xdr:col>17</xdr:col>
      <xdr:colOff>258819</xdr:colOff>
      <xdr:row>21</xdr:row>
      <xdr:rowOff>178279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BA05E7-B2B8-4EF9-AD1C-FEAB6DC35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Chapter%20Two-40th%20update.xlsx?ABF94428" TargetMode="External"/><Relationship Id="rId1" Type="http://schemas.openxmlformats.org/officeDocument/2006/relationships/externalLinkPath" Target="file:///\\ABF94428\Chapter%20Two-40th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_s_ouda_cranfield_ac_uk/Documents/s296745/ProfileData/s296745/Preliminary%20Documents/Paper%20No.2/Chapter%20Two-40th%20updat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ranfield-my.sharepoint.com/personal/a_s_ouda_cranfield_ac_uk/Documents/s296745/ProfileData/s296745/Preliminary%20Documents/Paper%20No.2/Chapter%20Two-49th%20update.xlsx" TargetMode="External"/><Relationship Id="rId1" Type="http://schemas.openxmlformats.org/officeDocument/2006/relationships/externalLinkPath" Target="/personal/a_s_ouda_cranfield_ac_uk/Documents/s296745/ProfileData/s296745/Preliminary%20Documents/Paper%20No.2/Chapter%20Two-49th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_s_ouda_cranfield_ac_uk/Documents/s296745/ProfileData/s296745/Preliminary%20Documents/Paper%20No.2/Chapter%20Two-45th%20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6"/>
      <sheetName val="Ch2-37HF-Concentration Changes"/>
      <sheetName val="Appendex1"/>
      <sheetName val="Ch2-37HF-Temp Changes"/>
      <sheetName val="Ch2-37HF-Volume Changes"/>
      <sheetName val="Ch2-37HF-Volume Changes (2)"/>
      <sheetName val="Ch2-7HF-Volume Changes (2)"/>
      <sheetName val="Ch2-7HF-Volume Changes"/>
      <sheetName val="Figure 2"/>
      <sheetName val="Figure 3"/>
      <sheetName val="TABLE1"/>
      <sheetName val="Raw data Fig(2)"/>
      <sheetName val="2(A)"/>
      <sheetName val="2(B)"/>
      <sheetName val="3(A and B)"/>
      <sheetName val="4(A1 and A1)"/>
      <sheetName val="4(B1 and B2)"/>
      <sheetName val="5 (B)"/>
      <sheetName val="5(B)"/>
      <sheetName val="5(C)"/>
      <sheetName val="6"/>
      <sheetName val="7"/>
      <sheetName val="8"/>
      <sheetName val="9"/>
      <sheetName val="10"/>
      <sheetName val="11"/>
      <sheetName val="12"/>
      <sheetName val="13"/>
      <sheetName val="Table 1"/>
      <sheetName val="Table 2"/>
      <sheetName val="Raw data for C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G4">
            <v>1</v>
          </cell>
          <cell r="H4">
            <v>0.89033540941063594</v>
          </cell>
          <cell r="I4">
            <v>4.244131815783879</v>
          </cell>
          <cell r="J4">
            <v>0</v>
          </cell>
          <cell r="L4">
            <v>0.42872205531290403</v>
          </cell>
          <cell r="S4">
            <v>1</v>
          </cell>
          <cell r="T4">
            <v>0.89224380896336797</v>
          </cell>
          <cell r="U4">
            <v>5.2946571945432055</v>
          </cell>
          <cell r="V4">
            <v>0</v>
          </cell>
          <cell r="X4">
            <v>8.6313631222090459E-2</v>
          </cell>
          <cell r="AE4">
            <v>1</v>
          </cell>
          <cell r="AF4">
            <v>0.89219307809051396</v>
          </cell>
          <cell r="AG4">
            <v>4.5873018919125634</v>
          </cell>
          <cell r="AH4">
            <v>0</v>
          </cell>
          <cell r="AJ4">
            <v>0.37212833476401619</v>
          </cell>
          <cell r="AQ4">
            <v>1</v>
          </cell>
          <cell r="AR4">
            <v>0.89340021961483873</v>
          </cell>
          <cell r="AS4">
            <v>3.7829208261109799</v>
          </cell>
          <cell r="AT4">
            <v>0</v>
          </cell>
          <cell r="AV4">
            <v>0.37782053635904561</v>
          </cell>
        </row>
        <row r="5">
          <cell r="G5">
            <v>2</v>
          </cell>
          <cell r="H5">
            <v>0.89118563759572655</v>
          </cell>
          <cell r="I5">
            <v>3.8904541644685517</v>
          </cell>
          <cell r="J5">
            <v>0</v>
          </cell>
          <cell r="L5">
            <v>0.50017573119839176</v>
          </cell>
          <cell r="S5">
            <v>2</v>
          </cell>
          <cell r="T5">
            <v>0.89371503767818394</v>
          </cell>
          <cell r="U5">
            <v>5.0125200723604895</v>
          </cell>
          <cell r="V5">
            <v>0</v>
          </cell>
          <cell r="X5">
            <v>0.62822312763276533</v>
          </cell>
          <cell r="AE5">
            <v>2</v>
          </cell>
          <cell r="AF5">
            <v>0.89336370392875297</v>
          </cell>
          <cell r="AG5">
            <v>3.5873018919125617</v>
          </cell>
          <cell r="AH5">
            <v>0</v>
          </cell>
          <cell r="AJ5">
            <v>0.6430830829693599</v>
          </cell>
          <cell r="AQ5">
            <v>2</v>
          </cell>
          <cell r="AR5">
            <v>0.9004623912810148</v>
          </cell>
          <cell r="AS5">
            <v>3.8734640084429746</v>
          </cell>
          <cell r="AT5">
            <v>0</v>
          </cell>
          <cell r="AV5">
            <v>0.23838873673466246</v>
          </cell>
        </row>
        <row r="6">
          <cell r="G6">
            <v>3</v>
          </cell>
          <cell r="H6">
            <v>0.89163301623796642</v>
          </cell>
          <cell r="I6">
            <v>3.9304719680412488</v>
          </cell>
          <cell r="J6">
            <v>0</v>
          </cell>
          <cell r="L6">
            <v>0.72939671419144547</v>
          </cell>
          <cell r="S6">
            <v>3</v>
          </cell>
          <cell r="T6">
            <v>0.89499529016029211</v>
          </cell>
          <cell r="U6">
            <v>2.6988602246178615</v>
          </cell>
          <cell r="V6">
            <v>0</v>
          </cell>
          <cell r="X6">
            <v>0.24408093832964667</v>
          </cell>
          <cell r="AE6">
            <v>3</v>
          </cell>
          <cell r="AF6">
            <v>0.89457095712061374</v>
          </cell>
          <cell r="AG6">
            <v>3.3904541644685535</v>
          </cell>
          <cell r="AH6">
            <v>0</v>
          </cell>
          <cell r="AJ6">
            <v>0.65051306063766123</v>
          </cell>
          <cell r="AQ6">
            <v>3</v>
          </cell>
          <cell r="AR6">
            <v>0.90450240459619335</v>
          </cell>
          <cell r="AS6">
            <v>4.246144312957715</v>
          </cell>
          <cell r="AT6">
            <v>0</v>
          </cell>
          <cell r="AV6">
            <v>0.56878330628639517</v>
          </cell>
        </row>
        <row r="7">
          <cell r="G7">
            <v>4</v>
          </cell>
          <cell r="H7">
            <v>0.89277409725400636</v>
          </cell>
          <cell r="I7">
            <v>3.31567234491648</v>
          </cell>
          <cell r="J7">
            <v>0</v>
          </cell>
          <cell r="L7">
            <v>0.78599043474033004</v>
          </cell>
          <cell r="S7">
            <v>4</v>
          </cell>
          <cell r="T7">
            <v>0.89613869460479423</v>
          </cell>
          <cell r="U7">
            <v>3.6988602246178632</v>
          </cell>
          <cell r="V7">
            <v>0</v>
          </cell>
          <cell r="X7">
            <v>0.2292209829930571</v>
          </cell>
          <cell r="AE7">
            <v>4</v>
          </cell>
          <cell r="AF7">
            <v>0.89546967883792461</v>
          </cell>
          <cell r="AG7">
            <v>2.7283704530039197</v>
          </cell>
          <cell r="AH7">
            <v>0</v>
          </cell>
          <cell r="AJ7">
            <v>1.0003514623967846</v>
          </cell>
          <cell r="AQ7">
            <v>4</v>
          </cell>
          <cell r="AR7">
            <v>0.90712530286466309</v>
          </cell>
          <cell r="AS7">
            <v>2.7651469661571499</v>
          </cell>
          <cell r="AT7">
            <v>0</v>
          </cell>
          <cell r="AV7">
            <v>0.70710678118654757</v>
          </cell>
        </row>
        <row r="8">
          <cell r="G8">
            <v>5</v>
          </cell>
          <cell r="H8">
            <v>0.89366135983502548</v>
          </cell>
          <cell r="I8">
            <v>4.9009617396551874</v>
          </cell>
          <cell r="J8">
            <v>0</v>
          </cell>
          <cell r="L8">
            <v>0.64308308296936434</v>
          </cell>
          <cell r="S8">
            <v>5</v>
          </cell>
          <cell r="T8">
            <v>0.89735608138380296</v>
          </cell>
          <cell r="U8">
            <v>3.8504363608958565</v>
          </cell>
          <cell r="V8">
            <v>0</v>
          </cell>
          <cell r="X8">
            <v>0.41386209997631446</v>
          </cell>
          <cell r="AE8">
            <v>5</v>
          </cell>
          <cell r="AF8">
            <v>0.89654922830302874</v>
          </cell>
          <cell r="AG8">
            <v>3.4357257556345653</v>
          </cell>
          <cell r="AH8">
            <v>0</v>
          </cell>
          <cell r="AJ8">
            <v>0.71453675885484635</v>
          </cell>
          <cell r="AQ8">
            <v>5</v>
          </cell>
          <cell r="AR8">
            <v>0.90865248053583147</v>
          </cell>
          <cell r="AS8">
            <v>2.7336242405972335</v>
          </cell>
          <cell r="AT8">
            <v>0</v>
          </cell>
          <cell r="AV8">
            <v>1.0077814400650862</v>
          </cell>
        </row>
        <row r="9">
          <cell r="G9">
            <v>6</v>
          </cell>
          <cell r="H9">
            <v>0.89459126013062873</v>
          </cell>
          <cell r="I9">
            <v>4.3051647697298474</v>
          </cell>
          <cell r="J9">
            <v>0</v>
          </cell>
          <cell r="L9">
            <v>0.19950107231985476</v>
          </cell>
          <cell r="S9">
            <v>6</v>
          </cell>
          <cell r="T9">
            <v>0.89856008454664793</v>
          </cell>
          <cell r="U9">
            <v>3.7999109821365309</v>
          </cell>
          <cell r="V9">
            <v>0</v>
          </cell>
          <cell r="X9">
            <v>0.34240842409082389</v>
          </cell>
          <cell r="AE9">
            <v>6</v>
          </cell>
          <cell r="AF9">
            <v>0.89754841168701049</v>
          </cell>
          <cell r="AG9">
            <v>3.3346749981159016</v>
          </cell>
          <cell r="AH9">
            <v>0</v>
          </cell>
          <cell r="AJ9">
            <v>0.85744411062581349</v>
          </cell>
          <cell r="AQ9">
            <v>6</v>
          </cell>
          <cell r="AR9">
            <v>0.91029425477142611</v>
          </cell>
          <cell r="AS9">
            <v>3.1883526494312262</v>
          </cell>
          <cell r="AT9">
            <v>0</v>
          </cell>
          <cell r="AV9">
            <v>0.93632776417960029</v>
          </cell>
        </row>
        <row r="10">
          <cell r="G10">
            <v>7</v>
          </cell>
          <cell r="H10">
            <v>0.89536948211568501</v>
          </cell>
          <cell r="I10">
            <v>3.9462333308212032</v>
          </cell>
          <cell r="J10">
            <v>0</v>
          </cell>
          <cell r="L10">
            <v>0.57905938475218144</v>
          </cell>
          <cell r="S10">
            <v>7</v>
          </cell>
          <cell r="T10">
            <v>0.89968984429595578</v>
          </cell>
          <cell r="U10">
            <v>4.1483348458585292</v>
          </cell>
          <cell r="V10">
            <v>0</v>
          </cell>
          <cell r="X10">
            <v>0.42129207764460419</v>
          </cell>
          <cell r="AE10">
            <v>7</v>
          </cell>
          <cell r="AF10">
            <v>0.89839904421196559</v>
          </cell>
          <cell r="AG10">
            <v>2.7283704530039206</v>
          </cell>
          <cell r="AH10">
            <v>0</v>
          </cell>
          <cell r="AJ10">
            <v>0.14290735177096633</v>
          </cell>
          <cell r="AQ10">
            <v>7</v>
          </cell>
          <cell r="AR10">
            <v>0.91174633805845662</v>
          </cell>
          <cell r="AS10">
            <v>3.3346749981159052</v>
          </cell>
          <cell r="AT10">
            <v>0</v>
          </cell>
          <cell r="AV10">
            <v>1.0003514623967802</v>
          </cell>
        </row>
        <row r="11">
          <cell r="G11">
            <v>8</v>
          </cell>
          <cell r="H11">
            <v>0.89615533992693419</v>
          </cell>
          <cell r="I11">
            <v>4.0472840883398691</v>
          </cell>
          <cell r="J11">
            <v>0</v>
          </cell>
          <cell r="L11">
            <v>0.43615203298120819</v>
          </cell>
          <cell r="S11">
            <v>8</v>
          </cell>
          <cell r="T11">
            <v>0.90070262271874002</v>
          </cell>
          <cell r="U11">
            <v>3.2441318157838728</v>
          </cell>
          <cell r="V11">
            <v>0</v>
          </cell>
          <cell r="X11">
            <v>0.58648936242047056</v>
          </cell>
          <cell r="AE11">
            <v>8</v>
          </cell>
          <cell r="AF11">
            <v>0.89931633819829948</v>
          </cell>
          <cell r="AG11">
            <v>3.1325734830785752</v>
          </cell>
          <cell r="AH11">
            <v>0</v>
          </cell>
          <cell r="AJ11">
            <v>0.28581470354193828</v>
          </cell>
          <cell r="AQ11">
            <v>8</v>
          </cell>
          <cell r="AR11">
            <v>0.91338735736170817</v>
          </cell>
          <cell r="AS11">
            <v>2.8399287857092159</v>
          </cell>
          <cell r="AT11">
            <v>0</v>
          </cell>
          <cell r="AV11">
            <v>0.58648936242047656</v>
          </cell>
        </row>
        <row r="12">
          <cell r="G12">
            <v>9</v>
          </cell>
          <cell r="H12">
            <v>0.89699667040762565</v>
          </cell>
          <cell r="I12">
            <v>3.3504363608958601</v>
          </cell>
          <cell r="J12">
            <v>0</v>
          </cell>
          <cell r="L12">
            <v>0.46587194365439516</v>
          </cell>
          <cell r="S12">
            <v>9</v>
          </cell>
          <cell r="T12">
            <v>0.90160812139540258</v>
          </cell>
          <cell r="U12">
            <v>2.7894034069498916</v>
          </cell>
          <cell r="V12">
            <v>0</v>
          </cell>
          <cell r="X12">
            <v>0.37212833476402346</v>
          </cell>
          <cell r="AE12">
            <v>9</v>
          </cell>
          <cell r="AF12">
            <v>0.90044067681380957</v>
          </cell>
          <cell r="AG12">
            <v>3.738878028190558</v>
          </cell>
          <cell r="AH12">
            <v>0</v>
          </cell>
          <cell r="AJ12">
            <v>0.14290735177097291</v>
          </cell>
          <cell r="AQ12">
            <v>9</v>
          </cell>
          <cell r="AR12">
            <v>0.91510065330309842</v>
          </cell>
          <cell r="AS12">
            <v>3.9915049219872185</v>
          </cell>
          <cell r="AT12">
            <v>0</v>
          </cell>
          <cell r="AV12">
            <v>0.50017573119839143</v>
          </cell>
        </row>
        <row r="13">
          <cell r="G13">
            <v>10</v>
          </cell>
          <cell r="H13">
            <v>0.89762223937409957</v>
          </cell>
          <cell r="I13">
            <v>3.5873018919125599</v>
          </cell>
          <cell r="J13">
            <v>0</v>
          </cell>
          <cell r="L13">
            <v>0.22922098299304736</v>
          </cell>
          <cell r="S13">
            <v>10</v>
          </cell>
          <cell r="T13">
            <v>0.90250149723670925</v>
          </cell>
          <cell r="U13">
            <v>3.7894034069498912</v>
          </cell>
          <cell r="V13">
            <v>0</v>
          </cell>
          <cell r="X13">
            <v>0.9288977865113045</v>
          </cell>
          <cell r="AE13">
            <v>10</v>
          </cell>
          <cell r="AF13">
            <v>0.90133267999478672</v>
          </cell>
          <cell r="AG13">
            <v>3.0315227255599089</v>
          </cell>
          <cell r="AH13">
            <v>0</v>
          </cell>
          <cell r="AJ13">
            <v>0.85744411062581549</v>
          </cell>
          <cell r="AQ13">
            <v>10</v>
          </cell>
          <cell r="AR13">
            <v>0.91700313980306913</v>
          </cell>
          <cell r="AS13">
            <v>3.446233330821201</v>
          </cell>
          <cell r="AT13">
            <v>0</v>
          </cell>
          <cell r="AV13">
            <v>0.15776730710756343</v>
          </cell>
        </row>
        <row r="14">
          <cell r="G14">
            <v>11</v>
          </cell>
          <cell r="H14">
            <v>0.8985967416302465</v>
          </cell>
          <cell r="I14">
            <v>4.8104185573231675</v>
          </cell>
          <cell r="J14">
            <v>0</v>
          </cell>
          <cell r="L14">
            <v>0.19950107231985412</v>
          </cell>
          <cell r="S14">
            <v>11</v>
          </cell>
          <cell r="T14">
            <v>0.90331275037821979</v>
          </cell>
          <cell r="U14">
            <v>3.5367765131532329</v>
          </cell>
          <cell r="V14">
            <v>0</v>
          </cell>
          <cell r="X14">
            <v>0.28581470354193517</v>
          </cell>
          <cell r="AE14">
            <v>11</v>
          </cell>
          <cell r="AF14">
            <v>0.90218499033988309</v>
          </cell>
          <cell r="AG14">
            <v>2.9809973468005806</v>
          </cell>
          <cell r="AH14">
            <v>0</v>
          </cell>
          <cell r="AJ14">
            <v>0.21436102765645249</v>
          </cell>
          <cell r="AQ14">
            <v>11</v>
          </cell>
          <cell r="AR14">
            <v>0.91828325605691075</v>
          </cell>
          <cell r="AS14">
            <v>4.0315227255599098</v>
          </cell>
          <cell r="AT14">
            <v>0</v>
          </cell>
          <cell r="AV14">
            <v>0.8723040659624175</v>
          </cell>
        </row>
        <row r="15">
          <cell r="G15">
            <v>12</v>
          </cell>
          <cell r="H15">
            <v>0.89920362657793418</v>
          </cell>
          <cell r="I15">
            <v>3.5367765131532249</v>
          </cell>
          <cell r="J15">
            <v>0</v>
          </cell>
          <cell r="L15">
            <v>0.25609479286874665</v>
          </cell>
          <cell r="S15">
            <v>12</v>
          </cell>
          <cell r="T15">
            <v>0.90404960457302819</v>
          </cell>
          <cell r="U15">
            <v>3.1830988618379017</v>
          </cell>
          <cell r="V15">
            <v>0</v>
          </cell>
          <cell r="X15">
            <v>1.07180513828227</v>
          </cell>
          <cell r="AE15">
            <v>12</v>
          </cell>
          <cell r="AF15">
            <v>0.903153475011792</v>
          </cell>
          <cell r="AG15">
            <v>3.1830988618379052</v>
          </cell>
          <cell r="AH15">
            <v>0</v>
          </cell>
          <cell r="AJ15">
            <v>4.1733765212286306E-2</v>
          </cell>
          <cell r="AQ15">
            <v>12</v>
          </cell>
          <cell r="AR15">
            <v>0.919217111294231</v>
          </cell>
          <cell r="AS15">
            <v>2.2231166654106032</v>
          </cell>
          <cell r="AT15">
            <v>0</v>
          </cell>
          <cell r="AV15">
            <v>1.1432588141677498</v>
          </cell>
        </row>
        <row r="16">
          <cell r="G16">
            <v>13</v>
          </cell>
          <cell r="H16">
            <v>0.89972090436365226</v>
          </cell>
          <cell r="I16">
            <v>3.0315227255599093</v>
          </cell>
          <cell r="J16">
            <v>0</v>
          </cell>
          <cell r="L16">
            <v>1.0003514623967891</v>
          </cell>
          <cell r="S16">
            <v>13</v>
          </cell>
          <cell r="T16">
            <v>0.9049328632323681</v>
          </cell>
          <cell r="U16">
            <v>3.7894034069498934</v>
          </cell>
          <cell r="V16">
            <v>0</v>
          </cell>
          <cell r="X16">
            <v>0.35726837942742162</v>
          </cell>
          <cell r="AE16">
            <v>13</v>
          </cell>
          <cell r="AF16">
            <v>0.9041845806113743</v>
          </cell>
          <cell r="AG16">
            <v>2.9862511343938962</v>
          </cell>
          <cell r="AH16">
            <v>0</v>
          </cell>
          <cell r="AJ16">
            <v>0.65051306063766123</v>
          </cell>
          <cell r="AQ16">
            <v>13</v>
          </cell>
          <cell r="AR16">
            <v>0.92085406985705776</v>
          </cell>
          <cell r="AS16">
            <v>2.8904541644685544</v>
          </cell>
          <cell r="AT16">
            <v>0</v>
          </cell>
          <cell r="AV16">
            <v>0.80085039007692727</v>
          </cell>
        </row>
        <row r="17">
          <cell r="G17">
            <v>14</v>
          </cell>
          <cell r="H17">
            <v>0.9004395968337312</v>
          </cell>
          <cell r="I17">
            <v>4.3957079520618718</v>
          </cell>
          <cell r="J17">
            <v>0</v>
          </cell>
          <cell r="L17">
            <v>0.92889778651130062</v>
          </cell>
          <cell r="S17">
            <v>14</v>
          </cell>
          <cell r="T17">
            <v>0.90580202316553804</v>
          </cell>
          <cell r="U17">
            <v>3.7388780281905492</v>
          </cell>
          <cell r="V17">
            <v>0</v>
          </cell>
          <cell r="X17">
            <v>1.0003514623967908</v>
          </cell>
          <cell r="AE17">
            <v>14</v>
          </cell>
          <cell r="AF17">
            <v>0.90523388972218699</v>
          </cell>
          <cell r="AG17">
            <v>3.5367765131532303</v>
          </cell>
          <cell r="AH17">
            <v>0</v>
          </cell>
          <cell r="AJ17">
            <v>0.1429073517709723</v>
          </cell>
          <cell r="AQ17">
            <v>14</v>
          </cell>
          <cell r="AR17">
            <v>0.92246844443293452</v>
          </cell>
          <cell r="AS17">
            <v>2.3904541644685526</v>
          </cell>
          <cell r="AT17">
            <v>0</v>
          </cell>
          <cell r="AV17">
            <v>0.66537301597426513</v>
          </cell>
        </row>
        <row r="18">
          <cell r="G18">
            <v>15</v>
          </cell>
          <cell r="H18">
            <v>0.9009305299273489</v>
          </cell>
          <cell r="I18">
            <v>3.1325734830785752</v>
          </cell>
          <cell r="J18">
            <v>0</v>
          </cell>
          <cell r="L18">
            <v>0.28581470354193828</v>
          </cell>
          <cell r="S18">
            <v>15</v>
          </cell>
          <cell r="T18">
            <v>0.90661484118372448</v>
          </cell>
          <cell r="U18">
            <v>3.4862511343939042</v>
          </cell>
          <cell r="V18">
            <v>0</v>
          </cell>
          <cell r="X18">
            <v>0.3572683794274279</v>
          </cell>
          <cell r="AE18">
            <v>15</v>
          </cell>
          <cell r="AF18">
            <v>0.9059396363795329</v>
          </cell>
          <cell r="AG18">
            <v>2.374692801688596</v>
          </cell>
          <cell r="AH18">
            <v>0</v>
          </cell>
          <cell r="AJ18">
            <v>0.21436102765645562</v>
          </cell>
          <cell r="AQ18">
            <v>15</v>
          </cell>
          <cell r="AR18">
            <v>0.92345164392305756</v>
          </cell>
          <cell r="AS18">
            <v>2.3241674229292606</v>
          </cell>
          <cell r="AT18">
            <v>0</v>
          </cell>
          <cell r="AV18">
            <v>0.28581470354194521</v>
          </cell>
        </row>
        <row r="19">
          <cell r="G19">
            <v>16</v>
          </cell>
          <cell r="H19">
            <v>0.90161100973288943</v>
          </cell>
          <cell r="I19">
            <v>4.3957079520618718</v>
          </cell>
          <cell r="J19">
            <v>0</v>
          </cell>
          <cell r="L19">
            <v>0.35726837942742162</v>
          </cell>
          <cell r="S19">
            <v>16</v>
          </cell>
          <cell r="T19">
            <v>0.90727030296522093</v>
          </cell>
          <cell r="U19">
            <v>2.7788958317632462</v>
          </cell>
          <cell r="V19">
            <v>0</v>
          </cell>
          <cell r="X19">
            <v>0.92889778651130639</v>
          </cell>
          <cell r="AE19">
            <v>16</v>
          </cell>
          <cell r="AF19">
            <v>0.90720091741152964</v>
          </cell>
          <cell r="AG19">
            <v>4.1430810582652136</v>
          </cell>
          <cell r="AH19">
            <v>0</v>
          </cell>
          <cell r="AJ19">
            <v>0</v>
          </cell>
          <cell r="AQ19">
            <v>16</v>
          </cell>
          <cell r="AR19">
            <v>0.9249125050182474</v>
          </cell>
          <cell r="AS19">
            <v>3.4862511343939051</v>
          </cell>
          <cell r="AT19">
            <v>0</v>
          </cell>
          <cell r="AV19">
            <v>0.80085039007692282</v>
          </cell>
        </row>
        <row r="20">
          <cell r="G20">
            <v>17</v>
          </cell>
          <cell r="H20">
            <v>0.90243736378153283</v>
          </cell>
          <cell r="I20">
            <v>3.204114012211182</v>
          </cell>
          <cell r="J20">
            <v>0</v>
          </cell>
          <cell r="L20">
            <v>0.32754846875422461</v>
          </cell>
          <cell r="S20">
            <v>17</v>
          </cell>
          <cell r="T20">
            <v>0.90798100711146157</v>
          </cell>
          <cell r="U20">
            <v>2.9809973468005828</v>
          </cell>
          <cell r="V20">
            <v>0</v>
          </cell>
          <cell r="X20">
            <v>0.92889778651129873</v>
          </cell>
          <cell r="AE20">
            <v>17</v>
          </cell>
          <cell r="AF20">
            <v>0.90801898558842464</v>
          </cell>
          <cell r="AG20">
            <v>2.8294212105225816</v>
          </cell>
          <cell r="AH20">
            <v>0</v>
          </cell>
          <cell r="AJ20">
            <v>0.8574441106258176</v>
          </cell>
          <cell r="AQ20">
            <v>17</v>
          </cell>
          <cell r="AR20">
            <v>0.92614035195392397</v>
          </cell>
          <cell r="AS20">
            <v>3.4809973468005753</v>
          </cell>
          <cell r="AT20">
            <v>0</v>
          </cell>
          <cell r="AV20">
            <v>0.65051306063766401</v>
          </cell>
        </row>
        <row r="21">
          <cell r="G21">
            <v>18</v>
          </cell>
          <cell r="H21">
            <v>0.90302235418190158</v>
          </cell>
          <cell r="I21">
            <v>3.5367765131532303</v>
          </cell>
          <cell r="J21">
            <v>0</v>
          </cell>
          <cell r="L21">
            <v>0.28581470354193894</v>
          </cell>
          <cell r="S21">
            <v>18</v>
          </cell>
          <cell r="T21">
            <v>0.90892619429017274</v>
          </cell>
          <cell r="U21">
            <v>3.9915049219872212</v>
          </cell>
          <cell r="V21">
            <v>0</v>
          </cell>
          <cell r="X21">
            <v>0.6430830829693599</v>
          </cell>
          <cell r="AE21">
            <v>18</v>
          </cell>
          <cell r="AF21">
            <v>0.90904732189268178</v>
          </cell>
          <cell r="AG21">
            <v>3.4357257556345688</v>
          </cell>
          <cell r="AH21">
            <v>0</v>
          </cell>
          <cell r="AJ21">
            <v>0.71453675885485135</v>
          </cell>
          <cell r="AQ21">
            <v>18</v>
          </cell>
          <cell r="AR21">
            <v>0.92784791879275996</v>
          </cell>
          <cell r="AS21">
            <v>4.0420303007465472</v>
          </cell>
          <cell r="AT21">
            <v>0</v>
          </cell>
          <cell r="AV21">
            <v>0.57162940708388377</v>
          </cell>
        </row>
        <row r="22">
          <cell r="G22">
            <v>19</v>
          </cell>
          <cell r="H22">
            <v>0.90380719469402415</v>
          </cell>
          <cell r="I22">
            <v>3.6483348458585292</v>
          </cell>
          <cell r="J22">
            <v>0</v>
          </cell>
          <cell r="L22">
            <v>1.4859955336603061E-2</v>
          </cell>
          <cell r="S22">
            <v>19</v>
          </cell>
          <cell r="T22">
            <v>0.90980931014302624</v>
          </cell>
          <cell r="U22">
            <v>3.6883526494312227</v>
          </cell>
          <cell r="V22">
            <v>0</v>
          </cell>
          <cell r="X22">
            <v>0.50017573119838821</v>
          </cell>
          <cell r="AE22">
            <v>19</v>
          </cell>
          <cell r="AF22">
            <v>0.91009231125000167</v>
          </cell>
          <cell r="AG22">
            <v>3.4862511343938998</v>
          </cell>
          <cell r="AH22">
            <v>0</v>
          </cell>
          <cell r="AJ22">
            <v>0.64308308296936545</v>
          </cell>
          <cell r="AQ22">
            <v>19</v>
          </cell>
          <cell r="AR22">
            <v>0.92892098899156528</v>
          </cell>
          <cell r="AS22">
            <v>3.0767943167259251</v>
          </cell>
          <cell r="AT22">
            <v>0</v>
          </cell>
          <cell r="AV22">
            <v>1.0792351159505551</v>
          </cell>
        </row>
        <row r="23">
          <cell r="G23">
            <v>20</v>
          </cell>
          <cell r="H23">
            <v>0.90459536980291932</v>
          </cell>
          <cell r="I23">
            <v>3.4462333308211974</v>
          </cell>
          <cell r="J23">
            <v>0</v>
          </cell>
          <cell r="L23">
            <v>1.4859955336591128E-2</v>
          </cell>
          <cell r="S23">
            <v>20</v>
          </cell>
          <cell r="T23">
            <v>0.91054306337598245</v>
          </cell>
          <cell r="U23">
            <v>3.9304719680412372</v>
          </cell>
          <cell r="V23">
            <v>0</v>
          </cell>
          <cell r="X23">
            <v>0.30067465887852568</v>
          </cell>
          <cell r="AE23">
            <v>20</v>
          </cell>
          <cell r="AF23">
            <v>0.91084858507893562</v>
          </cell>
          <cell r="AG23">
            <v>2.4252181804479309</v>
          </cell>
          <cell r="AH23">
            <v>0</v>
          </cell>
          <cell r="AJ23">
            <v>0.57162940708387722</v>
          </cell>
          <cell r="AQ23">
            <v>20</v>
          </cell>
          <cell r="AR23">
            <v>0.93037320446119187</v>
          </cell>
          <cell r="AS23">
            <v>3.4862511343939051</v>
          </cell>
          <cell r="AT23">
            <v>0</v>
          </cell>
          <cell r="AV23">
            <v>0.18464111698325045</v>
          </cell>
        </row>
        <row r="24">
          <cell r="G24">
            <v>21</v>
          </cell>
          <cell r="H24">
            <v>0.90513815593105718</v>
          </cell>
          <cell r="I24">
            <v>3.0820481043192443</v>
          </cell>
          <cell r="J24">
            <v>0</v>
          </cell>
          <cell r="L24">
            <v>0.78599043474033448</v>
          </cell>
          <cell r="S24">
            <v>21</v>
          </cell>
          <cell r="T24">
            <v>0.91118733964143894</v>
          </cell>
          <cell r="U24">
            <v>3.0262689379666021</v>
          </cell>
          <cell r="V24">
            <v>0</v>
          </cell>
          <cell r="X24">
            <v>0.72196673652314902</v>
          </cell>
          <cell r="AE24">
            <v>21</v>
          </cell>
          <cell r="AF24">
            <v>0.91209619533115149</v>
          </cell>
          <cell r="AG24">
            <v>4.1430810582652082</v>
          </cell>
          <cell r="AH24">
            <v>0</v>
          </cell>
          <cell r="AJ24">
            <v>0.1429073517709723</v>
          </cell>
          <cell r="AQ24">
            <v>21</v>
          </cell>
          <cell r="AR24">
            <v>0.93183260077696151</v>
          </cell>
          <cell r="AS24">
            <v>2.9357257556345653</v>
          </cell>
          <cell r="AT24">
            <v>0</v>
          </cell>
          <cell r="AV24">
            <v>0.72196673652314414</v>
          </cell>
        </row>
        <row r="25">
          <cell r="G25">
            <v>22</v>
          </cell>
          <cell r="H25">
            <v>0.90585913865870471</v>
          </cell>
          <cell r="I25">
            <v>4.3451825733025364</v>
          </cell>
          <cell r="J25">
            <v>0</v>
          </cell>
          <cell r="L25">
            <v>1.0003514623967926</v>
          </cell>
          <cell r="S25">
            <v>22</v>
          </cell>
          <cell r="T25">
            <v>0.91146551664214592</v>
          </cell>
          <cell r="U25">
            <v>2.0105075751866255</v>
          </cell>
          <cell r="V25">
            <v>0</v>
          </cell>
          <cell r="X25">
            <v>0.69967680351825245</v>
          </cell>
          <cell r="AE25">
            <v>22</v>
          </cell>
          <cell r="AF25">
            <v>0.9126716350000289</v>
          </cell>
          <cell r="AG25">
            <v>1.8189136353359483</v>
          </cell>
          <cell r="AH25">
            <v>0</v>
          </cell>
          <cell r="AJ25">
            <v>6.2803698347351005E-15</v>
          </cell>
          <cell r="AQ25">
            <v>22</v>
          </cell>
          <cell r="AR25">
            <v>0.93282466287212629</v>
          </cell>
          <cell r="AS25">
            <v>3.9252181804479269</v>
          </cell>
          <cell r="AT25">
            <v>0</v>
          </cell>
          <cell r="AV25">
            <v>0.30810463654683962</v>
          </cell>
        </row>
        <row r="26">
          <cell r="G26">
            <v>23</v>
          </cell>
          <cell r="H26">
            <v>0.90673171986623402</v>
          </cell>
          <cell r="I26">
            <v>5.4062155272485182</v>
          </cell>
          <cell r="J26">
            <v>0</v>
          </cell>
          <cell r="L26">
            <v>7.1453675885482695E-2</v>
          </cell>
          <cell r="S26">
            <v>23</v>
          </cell>
          <cell r="T26">
            <v>0.91253992738946099</v>
          </cell>
          <cell r="U26">
            <v>3.345182573302548</v>
          </cell>
          <cell r="V26">
            <v>0</v>
          </cell>
          <cell r="X26">
            <v>0.41386209997631573</v>
          </cell>
          <cell r="AE26">
            <v>23</v>
          </cell>
          <cell r="AF26">
            <v>0.91344896735111503</v>
          </cell>
          <cell r="AG26">
            <v>3.5767943167259171</v>
          </cell>
          <cell r="AH26">
            <v>0</v>
          </cell>
          <cell r="AJ26">
            <v>0.80085039007692504</v>
          </cell>
          <cell r="AQ26">
            <v>23</v>
          </cell>
          <cell r="AR26">
            <v>0.93395975890600869</v>
          </cell>
          <cell r="AS26">
            <v>3.7283704530039135</v>
          </cell>
          <cell r="AT26">
            <v>0</v>
          </cell>
          <cell r="AV26">
            <v>0.8723040659624175</v>
          </cell>
        </row>
        <row r="27">
          <cell r="G27">
            <v>24</v>
          </cell>
          <cell r="H27">
            <v>0.90718370828437978</v>
          </cell>
          <cell r="I27">
            <v>2.8799465892819081</v>
          </cell>
          <cell r="J27">
            <v>0</v>
          </cell>
          <cell r="L27">
            <v>0.21436102765644932</v>
          </cell>
          <cell r="S27">
            <v>24</v>
          </cell>
          <cell r="T27">
            <v>0.91352943700801348</v>
          </cell>
          <cell r="U27">
            <v>4.0420303007465472</v>
          </cell>
          <cell r="V27">
            <v>0</v>
          </cell>
          <cell r="X27">
            <v>0.14290735177097291</v>
          </cell>
          <cell r="AE27">
            <v>24</v>
          </cell>
          <cell r="AF27">
            <v>0.91448597631785133</v>
          </cell>
          <cell r="AG27">
            <v>3.334674998115903</v>
          </cell>
          <cell r="AH27">
            <v>0</v>
          </cell>
          <cell r="AJ27">
            <v>0.28581470354193267</v>
          </cell>
          <cell r="AQ27">
            <v>24</v>
          </cell>
          <cell r="AR27">
            <v>0.93525011894444821</v>
          </cell>
          <cell r="AS27">
            <v>3.632573483078577</v>
          </cell>
          <cell r="AT27">
            <v>0</v>
          </cell>
          <cell r="AV27">
            <v>0.86487408829410983</v>
          </cell>
        </row>
        <row r="28">
          <cell r="G28">
            <v>25</v>
          </cell>
          <cell r="H28">
            <v>0.90757327484161543</v>
          </cell>
          <cell r="I28">
            <v>2.6273196954852631</v>
          </cell>
          <cell r="J28">
            <v>0</v>
          </cell>
          <cell r="L28">
            <v>0.14290735177097888</v>
          </cell>
          <cell r="S28">
            <v>25</v>
          </cell>
          <cell r="T28">
            <v>0.91440706146793183</v>
          </cell>
          <cell r="U28">
            <v>3.5873018919125572</v>
          </cell>
          <cell r="V28">
            <v>0</v>
          </cell>
          <cell r="X28">
            <v>7.1453675885483015E-2</v>
          </cell>
          <cell r="AE28">
            <v>25</v>
          </cell>
          <cell r="AF28">
            <v>0.91557546636303844</v>
          </cell>
          <cell r="AG28">
            <v>3.0873018919125652</v>
          </cell>
          <cell r="AH28">
            <v>0</v>
          </cell>
          <cell r="AJ28">
            <v>0.93632776417960217</v>
          </cell>
          <cell r="AQ28">
            <v>25</v>
          </cell>
          <cell r="AR28">
            <v>0.93700332862219637</v>
          </cell>
          <cell r="AS28">
            <v>4.1936064370245356</v>
          </cell>
          <cell r="AT28">
            <v>0</v>
          </cell>
          <cell r="AV28">
            <v>0.35726837942742823</v>
          </cell>
        </row>
        <row r="29">
          <cell r="G29">
            <v>26</v>
          </cell>
          <cell r="H29">
            <v>0.9080821398320118</v>
          </cell>
          <cell r="I29">
            <v>3.2841496193565698</v>
          </cell>
          <cell r="J29">
            <v>0</v>
          </cell>
          <cell r="L29">
            <v>0.80085039007693393</v>
          </cell>
          <cell r="S29">
            <v>26</v>
          </cell>
          <cell r="T29">
            <v>0.91546919019834272</v>
          </cell>
          <cell r="U29">
            <v>4.3957079520618763</v>
          </cell>
          <cell r="V29">
            <v>0</v>
          </cell>
          <cell r="X29">
            <v>0.64308308296935712</v>
          </cell>
          <cell r="AE29">
            <v>26</v>
          </cell>
          <cell r="AF29">
            <v>0.91645223765962514</v>
          </cell>
          <cell r="AG29">
            <v>3.3799465892819196</v>
          </cell>
          <cell r="AH29">
            <v>0</v>
          </cell>
          <cell r="AJ29">
            <v>0.65051306063766667</v>
          </cell>
          <cell r="AQ29">
            <v>26</v>
          </cell>
          <cell r="AR29">
            <v>0.93826201104378792</v>
          </cell>
          <cell r="AS29">
            <v>2.9809973468005788</v>
          </cell>
          <cell r="AT29">
            <v>0</v>
          </cell>
          <cell r="AV29">
            <v>0.78599043474032548</v>
          </cell>
        </row>
        <row r="30">
          <cell r="G30">
            <v>27</v>
          </cell>
          <cell r="H30">
            <v>0.90868599455500165</v>
          </cell>
          <cell r="I30">
            <v>3.6883526494312271</v>
          </cell>
          <cell r="J30">
            <v>0</v>
          </cell>
          <cell r="L30">
            <v>7.145367588549556E-2</v>
          </cell>
          <cell r="S30">
            <v>27</v>
          </cell>
          <cell r="T30">
            <v>0.91601470789198269</v>
          </cell>
          <cell r="U30">
            <v>2.1725912866512682</v>
          </cell>
          <cell r="V30">
            <v>0</v>
          </cell>
          <cell r="X30">
            <v>0.50017573119839631</v>
          </cell>
          <cell r="AE30">
            <v>27</v>
          </cell>
          <cell r="AF30">
            <v>0.91751106024998963</v>
          </cell>
          <cell r="AG30">
            <v>3.385200376875229</v>
          </cell>
          <cell r="AH30">
            <v>0</v>
          </cell>
          <cell r="AJ30">
            <v>0.21436102765646847</v>
          </cell>
          <cell r="AQ30">
            <v>27</v>
          </cell>
          <cell r="AR30">
            <v>0.94004445160132644</v>
          </cell>
          <cell r="AS30">
            <v>3.6936064370245423</v>
          </cell>
          <cell r="AT30">
            <v>0</v>
          </cell>
          <cell r="AV30">
            <v>0.36469835709572174</v>
          </cell>
        </row>
        <row r="31">
          <cell r="G31">
            <v>28</v>
          </cell>
          <cell r="H31">
            <v>0.90956674701654239</v>
          </cell>
          <cell r="I31">
            <v>3.8556901484891801</v>
          </cell>
          <cell r="J31">
            <v>0</v>
          </cell>
          <cell r="L31">
            <v>7.4299776683007454E-3</v>
          </cell>
          <cell r="S31">
            <v>28</v>
          </cell>
          <cell r="T31">
            <v>0.91693096533482932</v>
          </cell>
          <cell r="U31">
            <v>3.789403406949889</v>
          </cell>
          <cell r="V31">
            <v>0</v>
          </cell>
          <cell r="X31">
            <v>0.50017573119839454</v>
          </cell>
          <cell r="AE31">
            <v>28</v>
          </cell>
          <cell r="AF31">
            <v>0.91860641663483045</v>
          </cell>
          <cell r="AG31">
            <v>3.5873018919125572</v>
          </cell>
          <cell r="AH31">
            <v>0</v>
          </cell>
          <cell r="AJ31">
            <v>0.50017573119838166</v>
          </cell>
          <cell r="AQ31">
            <v>28</v>
          </cell>
          <cell r="AR31">
            <v>0.9409209211623708</v>
          </cell>
          <cell r="AS31">
            <v>3.5715405291326148</v>
          </cell>
          <cell r="AT31">
            <v>0</v>
          </cell>
          <cell r="AV31">
            <v>0.6207931499644701</v>
          </cell>
        </row>
        <row r="32">
          <cell r="G32">
            <v>29</v>
          </cell>
          <cell r="H32">
            <v>0.91032225300265424</v>
          </cell>
          <cell r="I32">
            <v>3.5472840883398602</v>
          </cell>
          <cell r="J32">
            <v>0</v>
          </cell>
          <cell r="L32">
            <v>0.4138620999763053</v>
          </cell>
          <cell r="S32">
            <v>29</v>
          </cell>
          <cell r="T32">
            <v>0.91753232380855854</v>
          </cell>
          <cell r="U32">
            <v>2.5262689379665924</v>
          </cell>
          <cell r="V32">
            <v>0</v>
          </cell>
          <cell r="X32">
            <v>0.142907351770966</v>
          </cell>
          <cell r="AE32">
            <v>29</v>
          </cell>
          <cell r="AF32">
            <v>0.91948883517025815</v>
          </cell>
          <cell r="AG32">
            <v>2.8799465892819258</v>
          </cell>
          <cell r="AH32">
            <v>0</v>
          </cell>
          <cell r="AJ32">
            <v>1.0718051382822733</v>
          </cell>
          <cell r="AQ32">
            <v>29</v>
          </cell>
          <cell r="AR32">
            <v>0.94243393936818731</v>
          </cell>
          <cell r="AS32">
            <v>3.5367765131532263</v>
          </cell>
          <cell r="AT32">
            <v>0</v>
          </cell>
          <cell r="AV32">
            <v>0.14290735177096633</v>
          </cell>
        </row>
        <row r="33">
          <cell r="G33">
            <v>30</v>
          </cell>
          <cell r="H33">
            <v>0.91105265824844373</v>
          </cell>
          <cell r="I33">
            <v>3.4462333308212054</v>
          </cell>
          <cell r="J33">
            <v>0</v>
          </cell>
          <cell r="L33">
            <v>0.69967680351825245</v>
          </cell>
          <cell r="S33">
            <v>30</v>
          </cell>
          <cell r="T33">
            <v>0.9184264179573346</v>
          </cell>
          <cell r="U33">
            <v>3.6378272706718877</v>
          </cell>
          <cell r="V33">
            <v>0</v>
          </cell>
          <cell r="X33">
            <v>0</v>
          </cell>
          <cell r="AE33">
            <v>30</v>
          </cell>
          <cell r="AF33">
            <v>0.92040177176829419</v>
          </cell>
          <cell r="AG33">
            <v>3.480997346800577</v>
          </cell>
          <cell r="AH33">
            <v>0</v>
          </cell>
          <cell r="AJ33">
            <v>1.0792351159505715</v>
          </cell>
          <cell r="AQ33">
            <v>30</v>
          </cell>
          <cell r="AR33">
            <v>0.94414911633559417</v>
          </cell>
          <cell r="AS33">
            <v>3.042030300746545</v>
          </cell>
          <cell r="AT33">
            <v>0</v>
          </cell>
          <cell r="AV33">
            <v>1.1581187695043629</v>
          </cell>
        </row>
        <row r="34">
          <cell r="G34">
            <v>31</v>
          </cell>
          <cell r="H34">
            <v>0.91159006714766999</v>
          </cell>
          <cell r="I34">
            <v>3.6830988618379052</v>
          </cell>
          <cell r="J34">
            <v>0</v>
          </cell>
          <cell r="L34">
            <v>0.5224656642032971</v>
          </cell>
          <cell r="S34">
            <v>31</v>
          </cell>
          <cell r="T34">
            <v>0.91932489577426402</v>
          </cell>
          <cell r="U34">
            <v>3.637827270671905</v>
          </cell>
          <cell r="V34">
            <v>0</v>
          </cell>
          <cell r="X34">
            <v>0.14290735177096633</v>
          </cell>
          <cell r="AE34">
            <v>31</v>
          </cell>
          <cell r="AF34">
            <v>0.92147109399064453</v>
          </cell>
          <cell r="AG34">
            <v>2.385200376875233</v>
          </cell>
          <cell r="AH34">
            <v>0</v>
          </cell>
          <cell r="AJ34">
            <v>0.37212833476400442</v>
          </cell>
          <cell r="AQ34">
            <v>31</v>
          </cell>
          <cell r="AR34">
            <v>0.94479029256806557</v>
          </cell>
          <cell r="AS34">
            <v>3.5157613627799549</v>
          </cell>
          <cell r="AT34">
            <v>0</v>
          </cell>
          <cell r="AV34">
            <v>0.12804739643436988</v>
          </cell>
        </row>
        <row r="35">
          <cell r="G35">
            <v>32</v>
          </cell>
          <cell r="H35">
            <v>0.91232216191548143</v>
          </cell>
          <cell r="I35">
            <v>4.3957079520618674</v>
          </cell>
          <cell r="J35">
            <v>0</v>
          </cell>
          <cell r="L35">
            <v>0.35726837942741535</v>
          </cell>
          <cell r="S35">
            <v>32</v>
          </cell>
          <cell r="T35">
            <v>0.92033360331954417</v>
          </cell>
          <cell r="U35">
            <v>3.5925556795058711</v>
          </cell>
          <cell r="V35">
            <v>0</v>
          </cell>
          <cell r="X35">
            <v>0.36469835709570891</v>
          </cell>
          <cell r="AE35">
            <v>32</v>
          </cell>
          <cell r="AF35">
            <v>0.92228039236713089</v>
          </cell>
          <cell r="AG35">
            <v>2.6273196954852542</v>
          </cell>
          <cell r="AH35">
            <v>0</v>
          </cell>
          <cell r="AJ35">
            <v>0.142907351770966</v>
          </cell>
          <cell r="AQ35">
            <v>32</v>
          </cell>
          <cell r="AR35">
            <v>0.94659720900702382</v>
          </cell>
          <cell r="AS35">
            <v>2.6430810582652127</v>
          </cell>
          <cell r="AT35">
            <v>0</v>
          </cell>
          <cell r="AV35">
            <v>1.0226413954016875</v>
          </cell>
        </row>
        <row r="36">
          <cell r="G36">
            <v>33</v>
          </cell>
          <cell r="H36">
            <v>0.9129275458349102</v>
          </cell>
          <cell r="I36">
            <v>3.7388780281905669</v>
          </cell>
          <cell r="J36">
            <v>0</v>
          </cell>
          <cell r="L36">
            <v>0.85744411062582382</v>
          </cell>
          <cell r="S36">
            <v>33</v>
          </cell>
          <cell r="T36">
            <v>0.92171382409063574</v>
          </cell>
          <cell r="U36">
            <v>3.6588424210451729</v>
          </cell>
          <cell r="V36">
            <v>0</v>
          </cell>
          <cell r="X36">
            <v>0.1726272624441762</v>
          </cell>
          <cell r="AE36">
            <v>33</v>
          </cell>
          <cell r="AF36">
            <v>0.9234342389370469</v>
          </cell>
          <cell r="AG36">
            <v>3.738878028190558</v>
          </cell>
          <cell r="AH36">
            <v>0</v>
          </cell>
          <cell r="AJ36">
            <v>0.14290735177095346</v>
          </cell>
          <cell r="AQ36">
            <v>33</v>
          </cell>
          <cell r="AR36">
            <v>0.94810406865519337</v>
          </cell>
          <cell r="AS36">
            <v>3.4357257556345644</v>
          </cell>
          <cell r="AT36">
            <v>0</v>
          </cell>
          <cell r="AV36">
            <v>0.42872205531289864</v>
          </cell>
        </row>
        <row r="37">
          <cell r="G37">
            <v>34</v>
          </cell>
          <cell r="H37">
            <v>0.91326764784256054</v>
          </cell>
          <cell r="I37">
            <v>3.6725912866512651</v>
          </cell>
          <cell r="J37">
            <v>0</v>
          </cell>
          <cell r="L37">
            <v>0.2366509606613412</v>
          </cell>
          <cell r="S37">
            <v>34</v>
          </cell>
          <cell r="T37">
            <v>0.92325368904847338</v>
          </cell>
          <cell r="U37">
            <v>3.8156723449164747</v>
          </cell>
          <cell r="V37">
            <v>0</v>
          </cell>
          <cell r="X37">
            <v>0.10860356422697888</v>
          </cell>
          <cell r="AE37">
            <v>34</v>
          </cell>
          <cell r="AF37">
            <v>0.92441901375005564</v>
          </cell>
          <cell r="AG37">
            <v>3.1830988618379106</v>
          </cell>
          <cell r="AH37">
            <v>0</v>
          </cell>
          <cell r="AJ37">
            <v>7.145367588548332E-2</v>
          </cell>
          <cell r="AQ37">
            <v>34</v>
          </cell>
          <cell r="AR37">
            <v>0.94927550530360816</v>
          </cell>
          <cell r="AS37">
            <v>2.6778450742445941</v>
          </cell>
          <cell r="AT37">
            <v>0</v>
          </cell>
          <cell r="AV37">
            <v>0.64308308296935712</v>
          </cell>
        </row>
        <row r="38">
          <cell r="G38">
            <v>35</v>
          </cell>
          <cell r="H38">
            <v>0.91403972481204732</v>
          </cell>
          <cell r="I38">
            <v>3.3504363608958512</v>
          </cell>
          <cell r="J38">
            <v>0</v>
          </cell>
          <cell r="L38">
            <v>2.2289933004885906E-2</v>
          </cell>
          <cell r="S38">
            <v>35</v>
          </cell>
          <cell r="T38">
            <v>0.92465242424576566</v>
          </cell>
          <cell r="U38">
            <v>3.2093677998044923</v>
          </cell>
          <cell r="V38">
            <v>0</v>
          </cell>
          <cell r="X38">
            <v>0.32011849108593798</v>
          </cell>
          <cell r="AE38">
            <v>35</v>
          </cell>
          <cell r="AF38">
            <v>0.92532379133438347</v>
          </cell>
          <cell r="AG38">
            <v>2.8294212105225771</v>
          </cell>
          <cell r="AH38">
            <v>0</v>
          </cell>
          <cell r="AJ38">
            <v>0.142907351770966</v>
          </cell>
          <cell r="AQ38">
            <v>35</v>
          </cell>
          <cell r="AR38">
            <v>0.95097326279203664</v>
          </cell>
          <cell r="AS38">
            <v>3.39045416446855</v>
          </cell>
          <cell r="AT38">
            <v>0</v>
          </cell>
          <cell r="AV38">
            <v>0.36469835709571075</v>
          </cell>
        </row>
        <row r="39">
          <cell r="G39">
            <v>36</v>
          </cell>
          <cell r="H39">
            <v>0.91467068874777935</v>
          </cell>
          <cell r="I39">
            <v>2.940979543227888</v>
          </cell>
          <cell r="J39">
            <v>0</v>
          </cell>
          <cell r="L39">
            <v>1.1581187695043444</v>
          </cell>
          <cell r="S39">
            <v>36</v>
          </cell>
          <cell r="T39">
            <v>0.92499456392355128</v>
          </cell>
          <cell r="U39">
            <v>3.5945932120206283</v>
          </cell>
          <cell r="V39">
            <v>0</v>
          </cell>
          <cell r="X39">
            <v>0.93920927029571899</v>
          </cell>
          <cell r="AE39">
            <v>36</v>
          </cell>
          <cell r="AF39">
            <v>0.92623358726596772</v>
          </cell>
          <cell r="AG39">
            <v>2.9304719680412479</v>
          </cell>
          <cell r="AH39">
            <v>0</v>
          </cell>
          <cell r="AJ39">
            <v>0.42872205531290569</v>
          </cell>
          <cell r="AQ39">
            <v>36</v>
          </cell>
          <cell r="AR39">
            <v>0.952652112889531</v>
          </cell>
          <cell r="AS39">
            <v>3.3399287857092173</v>
          </cell>
          <cell r="AT39">
            <v>0</v>
          </cell>
          <cell r="AV39">
            <v>0.13547737410267344</v>
          </cell>
        </row>
        <row r="40">
          <cell r="G40">
            <v>37</v>
          </cell>
          <cell r="H40">
            <v>0.91528388927314963</v>
          </cell>
          <cell r="I40">
            <v>3.6378272706718873</v>
          </cell>
          <cell r="J40">
            <v>0</v>
          </cell>
          <cell r="L40">
            <v>0.85744411062582593</v>
          </cell>
          <cell r="S40">
            <v>37</v>
          </cell>
          <cell r="T40">
            <v>0.9266889334753412</v>
          </cell>
          <cell r="U40">
            <v>2.9725022687877769</v>
          </cell>
          <cell r="V40">
            <v>0</v>
          </cell>
          <cell r="X40">
            <v>0.4881618766592733</v>
          </cell>
          <cell r="AE40">
            <v>37</v>
          </cell>
          <cell r="AF40">
            <v>0.92714580074596542</v>
          </cell>
          <cell r="AG40">
            <v>2.9304719680412479</v>
          </cell>
          <cell r="AH40">
            <v>0</v>
          </cell>
          <cell r="AJ40">
            <v>0.28581470354194488</v>
          </cell>
          <cell r="AQ40">
            <v>37</v>
          </cell>
          <cell r="AR40">
            <v>0.95376853921552185</v>
          </cell>
          <cell r="AS40">
            <v>3.0767943167259242</v>
          </cell>
          <cell r="AT40">
            <v>0</v>
          </cell>
          <cell r="AV40">
            <v>0.79342041240862027</v>
          </cell>
        </row>
        <row r="41">
          <cell r="G41">
            <v>38</v>
          </cell>
          <cell r="H41">
            <v>0.91586118350473722</v>
          </cell>
          <cell r="I41">
            <v>3.3852003768752335</v>
          </cell>
          <cell r="J41">
            <v>0</v>
          </cell>
          <cell r="L41">
            <v>1.3576198418242051</v>
          </cell>
          <cell r="S41">
            <v>38</v>
          </cell>
          <cell r="T41">
            <v>0.928272206843058</v>
          </cell>
          <cell r="U41">
            <v>3.4167231024351441</v>
          </cell>
          <cell r="V41">
            <v>0</v>
          </cell>
          <cell r="X41">
            <v>0.31268851341762566</v>
          </cell>
          <cell r="AE41">
            <v>38</v>
          </cell>
          <cell r="AF41">
            <v>0.92797714543262022</v>
          </cell>
          <cell r="AG41">
            <v>2.5767943167259233</v>
          </cell>
          <cell r="AH41">
            <v>0</v>
          </cell>
          <cell r="AJ41">
            <v>0.35726837942741568</v>
          </cell>
          <cell r="AQ41">
            <v>38</v>
          </cell>
          <cell r="AR41">
            <v>0.95524581916837903</v>
          </cell>
          <cell r="AS41">
            <v>3.7841496193565733</v>
          </cell>
          <cell r="AT41">
            <v>0</v>
          </cell>
          <cell r="AV41">
            <v>0.79342041240861794</v>
          </cell>
        </row>
        <row r="42">
          <cell r="G42">
            <v>39</v>
          </cell>
          <cell r="H42">
            <v>0.91647839646428308</v>
          </cell>
          <cell r="I42">
            <v>3.587301891912555</v>
          </cell>
          <cell r="J42">
            <v>0</v>
          </cell>
          <cell r="L42">
            <v>0.51503568653499843</v>
          </cell>
          <cell r="S42">
            <v>39</v>
          </cell>
          <cell r="T42">
            <v>0.92912067254478625</v>
          </cell>
          <cell r="U42">
            <v>3.4862511343939042</v>
          </cell>
          <cell r="V42">
            <v>0</v>
          </cell>
          <cell r="X42">
            <v>0.7859904347403277</v>
          </cell>
          <cell r="AE42">
            <v>39</v>
          </cell>
          <cell r="AF42">
            <v>0.92889293274874196</v>
          </cell>
          <cell r="AG42">
            <v>2.9304719680412479</v>
          </cell>
          <cell r="AH42">
            <v>0</v>
          </cell>
          <cell r="AJ42">
            <v>0.42872205531290569</v>
          </cell>
          <cell r="AQ42">
            <v>39</v>
          </cell>
          <cell r="AR42">
            <v>0.95701992959745597</v>
          </cell>
          <cell r="AS42">
            <v>3.4409795432278742</v>
          </cell>
          <cell r="AT42">
            <v>0</v>
          </cell>
          <cell r="AV42">
            <v>0.72196673652314414</v>
          </cell>
        </row>
        <row r="43">
          <cell r="G43">
            <v>40</v>
          </cell>
          <cell r="H43">
            <v>0.91712928373276714</v>
          </cell>
          <cell r="I43">
            <v>3.7894034069498979</v>
          </cell>
          <cell r="J43">
            <v>0</v>
          </cell>
          <cell r="L43">
            <v>0.35726837942741568</v>
          </cell>
          <cell r="S43">
            <v>40</v>
          </cell>
          <cell r="T43">
            <v>0.92820775776435416</v>
          </cell>
          <cell r="U43">
            <v>3.8261799201031246</v>
          </cell>
          <cell r="V43">
            <v>0</v>
          </cell>
          <cell r="X43">
            <v>0.12346351956359418</v>
          </cell>
          <cell r="AE43">
            <v>40</v>
          </cell>
          <cell r="AF43">
            <v>0.93012680777850831</v>
          </cell>
          <cell r="AG43">
            <v>3.9409795432278902</v>
          </cell>
          <cell r="AH43">
            <v>0</v>
          </cell>
          <cell r="AJ43">
            <v>0</v>
          </cell>
          <cell r="AQ43">
            <v>40</v>
          </cell>
          <cell r="AR43">
            <v>0.9585451381829837</v>
          </cell>
          <cell r="AS43">
            <v>2.8852003768752414</v>
          </cell>
          <cell r="AT43">
            <v>0</v>
          </cell>
          <cell r="AV43">
            <v>0.50760570886670253</v>
          </cell>
        </row>
        <row r="44">
          <cell r="G44">
            <v>41</v>
          </cell>
          <cell r="H44">
            <v>0.91773995119149021</v>
          </cell>
          <cell r="I44">
            <v>3.6378272706718966</v>
          </cell>
          <cell r="J44">
            <v>0</v>
          </cell>
          <cell r="L44">
            <v>0.71453675885484635</v>
          </cell>
          <cell r="S44">
            <v>41</v>
          </cell>
          <cell r="T44">
            <v>0.9302163730917099</v>
          </cell>
          <cell r="U44">
            <v>3.1851113590117719</v>
          </cell>
          <cell r="V44">
            <v>0</v>
          </cell>
          <cell r="X44">
            <v>0.49732963040089256</v>
          </cell>
          <cell r="AE44">
            <v>41</v>
          </cell>
          <cell r="AF44">
            <v>0.93085560097873055</v>
          </cell>
          <cell r="AG44">
            <v>2.3241674229292606</v>
          </cell>
          <cell r="AH44">
            <v>0</v>
          </cell>
          <cell r="AJ44">
            <v>0.42872205531290775</v>
          </cell>
          <cell r="AQ44">
            <v>41</v>
          </cell>
          <cell r="AR44">
            <v>0.95988803476136741</v>
          </cell>
          <cell r="AS44">
            <v>2.8799465892819258</v>
          </cell>
          <cell r="AT44">
            <v>0</v>
          </cell>
          <cell r="AV44">
            <v>0.92889778651130639</v>
          </cell>
        </row>
        <row r="45">
          <cell r="G45">
            <v>42</v>
          </cell>
          <cell r="H45">
            <v>0.91852346387022998</v>
          </cell>
          <cell r="I45">
            <v>4.2493856033771911</v>
          </cell>
          <cell r="J45">
            <v>0</v>
          </cell>
          <cell r="L45">
            <v>0.43615203298121918</v>
          </cell>
          <cell r="S45">
            <v>42</v>
          </cell>
          <cell r="T45">
            <v>0.93090805468587812</v>
          </cell>
          <cell r="U45">
            <v>2.8799465892819169</v>
          </cell>
          <cell r="V45">
            <v>0</v>
          </cell>
          <cell r="X45">
            <v>0.2143610276564622</v>
          </cell>
          <cell r="AE45">
            <v>42</v>
          </cell>
          <cell r="AF45">
            <v>0.93197907714434858</v>
          </cell>
          <cell r="AG45">
            <v>3.4862511343938953</v>
          </cell>
          <cell r="AH45">
            <v>0</v>
          </cell>
          <cell r="AJ45">
            <v>0.21436102765644963</v>
          </cell>
          <cell r="AQ45">
            <v>42</v>
          </cell>
          <cell r="AR45">
            <v>0.96189144156736162</v>
          </cell>
          <cell r="AS45">
            <v>3.4462333308211863</v>
          </cell>
          <cell r="AT45">
            <v>0</v>
          </cell>
          <cell r="AV45">
            <v>0.15776730710754239</v>
          </cell>
        </row>
        <row r="46">
          <cell r="G46">
            <v>43</v>
          </cell>
          <cell r="H46">
            <v>0.91892574942682415</v>
          </cell>
          <cell r="I46">
            <v>3.0262689379666021</v>
          </cell>
          <cell r="J46">
            <v>0</v>
          </cell>
          <cell r="L46">
            <v>0.72196673652314902</v>
          </cell>
          <cell r="S46">
            <v>43</v>
          </cell>
          <cell r="T46">
            <v>0.93139404161551775</v>
          </cell>
          <cell r="U46">
            <v>3.0210151503732643</v>
          </cell>
          <cell r="V46">
            <v>0</v>
          </cell>
          <cell r="X46">
            <v>0.72939671419142604</v>
          </cell>
          <cell r="AE46">
            <v>43</v>
          </cell>
          <cell r="AF46">
            <v>0.93279202882011281</v>
          </cell>
          <cell r="AG46">
            <v>3.0767943167259224</v>
          </cell>
          <cell r="AH46">
            <v>0</v>
          </cell>
          <cell r="AJ46">
            <v>0.5076057088666921</v>
          </cell>
          <cell r="AQ46">
            <v>43</v>
          </cell>
          <cell r="AR46">
            <v>0.96226276441183733</v>
          </cell>
          <cell r="AS46">
            <v>3.308406060149315</v>
          </cell>
          <cell r="AT46">
            <v>0</v>
          </cell>
          <cell r="AV46">
            <v>0.27838472587360619</v>
          </cell>
        </row>
        <row r="47">
          <cell r="G47">
            <v>44</v>
          </cell>
          <cell r="H47">
            <v>0.91950909267457259</v>
          </cell>
          <cell r="I47">
            <v>3.6378272706718784</v>
          </cell>
          <cell r="J47">
            <v>0</v>
          </cell>
          <cell r="L47">
            <v>0.85744411062583414</v>
          </cell>
          <cell r="S47">
            <v>44</v>
          </cell>
          <cell r="T47">
            <v>0.932633736002493</v>
          </cell>
          <cell r="U47">
            <v>3.502012497173864</v>
          </cell>
          <cell r="V47">
            <v>0</v>
          </cell>
          <cell r="X47">
            <v>0.52246566420326879</v>
          </cell>
          <cell r="AE47">
            <v>44</v>
          </cell>
          <cell r="AF47">
            <v>0.93378060722861589</v>
          </cell>
          <cell r="AG47">
            <v>3.1325734830785801</v>
          </cell>
          <cell r="AH47">
            <v>0</v>
          </cell>
          <cell r="AJ47">
            <v>0.142907351770966</v>
          </cell>
          <cell r="AQ47">
            <v>44</v>
          </cell>
          <cell r="AR47">
            <v>0.9645985935819269</v>
          </cell>
          <cell r="AS47">
            <v>3.1030632546925152</v>
          </cell>
          <cell r="AT47">
            <v>0</v>
          </cell>
          <cell r="AV47">
            <v>1.0718051382822518</v>
          </cell>
        </row>
        <row r="48">
          <cell r="G48">
            <v>45</v>
          </cell>
          <cell r="H48">
            <v>0.92008326217529213</v>
          </cell>
          <cell r="I48">
            <v>3.5873018919125661</v>
          </cell>
          <cell r="J48">
            <v>0</v>
          </cell>
          <cell r="L48">
            <v>0.64308308296933225</v>
          </cell>
          <cell r="S48">
            <v>45</v>
          </cell>
          <cell r="T48">
            <v>0.93290806969391626</v>
          </cell>
          <cell r="U48">
            <v>3.4199643928546011</v>
          </cell>
          <cell r="V48">
            <v>0</v>
          </cell>
          <cell r="X48">
            <v>0.54933947407900896</v>
          </cell>
          <cell r="AE48">
            <v>45</v>
          </cell>
          <cell r="AF48">
            <v>0.93488292006374785</v>
          </cell>
          <cell r="AG48">
            <v>3.4862511343938953</v>
          </cell>
          <cell r="AH48">
            <v>0</v>
          </cell>
          <cell r="AJ48">
            <v>0.50017573119840519</v>
          </cell>
          <cell r="AQ48">
            <v>45</v>
          </cell>
          <cell r="AR48">
            <v>0.96580325380519261</v>
          </cell>
          <cell r="AS48">
            <v>3.0767943167259153</v>
          </cell>
          <cell r="AT48">
            <v>0</v>
          </cell>
          <cell r="AV48">
            <v>0.37955831243233301</v>
          </cell>
        </row>
        <row r="49">
          <cell r="G49">
            <v>46</v>
          </cell>
          <cell r="H49">
            <v>0.92088697979086098</v>
          </cell>
          <cell r="I49">
            <v>4.799910982136522</v>
          </cell>
          <cell r="J49">
            <v>0</v>
          </cell>
          <cell r="L49">
            <v>7.1453675885445017E-2</v>
          </cell>
          <cell r="S49">
            <v>46</v>
          </cell>
          <cell r="T49">
            <v>0.93409398600927784</v>
          </cell>
          <cell r="U49">
            <v>3.2493856033772199</v>
          </cell>
          <cell r="V49">
            <v>0</v>
          </cell>
          <cell r="X49">
            <v>0.75168664719635192</v>
          </cell>
          <cell r="AE49">
            <v>46</v>
          </cell>
          <cell r="AF49">
            <v>0.93586056954352381</v>
          </cell>
          <cell r="AG49">
            <v>3.0820481043192491</v>
          </cell>
          <cell r="AH49">
            <v>0</v>
          </cell>
          <cell r="AJ49">
            <v>0.50017573119840519</v>
          </cell>
          <cell r="AQ49">
            <v>46</v>
          </cell>
          <cell r="AR49">
            <v>0.96680980937399519</v>
          </cell>
          <cell r="AS49">
            <v>3.172591286651266</v>
          </cell>
          <cell r="AT49">
            <v>0</v>
          </cell>
          <cell r="AV49">
            <v>8.6313631222091403E-2</v>
          </cell>
        </row>
        <row r="50">
          <cell r="G50">
            <v>47</v>
          </cell>
          <cell r="H50">
            <v>0.92141367527050411</v>
          </cell>
          <cell r="I50">
            <v>3.1325734830785796</v>
          </cell>
          <cell r="J50">
            <v>0</v>
          </cell>
          <cell r="L50">
            <v>0.85744411062582382</v>
          </cell>
          <cell r="S50">
            <v>47</v>
          </cell>
          <cell r="T50">
            <v>0.93462925429832189</v>
          </cell>
          <cell r="U50">
            <v>2.1725912866512505</v>
          </cell>
          <cell r="V50">
            <v>0</v>
          </cell>
          <cell r="X50">
            <v>0.6430830829693599</v>
          </cell>
          <cell r="AE50">
            <v>47</v>
          </cell>
          <cell r="AF50">
            <v>0.93701319369723235</v>
          </cell>
          <cell r="AG50">
            <v>3.5367765131532165</v>
          </cell>
          <cell r="AH50">
            <v>0</v>
          </cell>
          <cell r="AJ50">
            <v>0.85744411062581138</v>
          </cell>
          <cell r="AQ50">
            <v>47</v>
          </cell>
          <cell r="AR50">
            <v>0.96881351779557467</v>
          </cell>
          <cell r="AS50">
            <v>4.2946571945432144</v>
          </cell>
          <cell r="AT50">
            <v>0</v>
          </cell>
          <cell r="AV50">
            <v>0.78599043474032548</v>
          </cell>
        </row>
        <row r="51">
          <cell r="G51">
            <v>48</v>
          </cell>
          <cell r="H51">
            <v>0.9220211416820856</v>
          </cell>
          <cell r="I51">
            <v>3.6378272706718877</v>
          </cell>
          <cell r="J51">
            <v>0</v>
          </cell>
          <cell r="L51">
            <v>0.85744411062579684</v>
          </cell>
          <cell r="S51">
            <v>48</v>
          </cell>
          <cell r="T51">
            <v>0.93550823154833029</v>
          </cell>
          <cell r="U51">
            <v>3.4862511343939042</v>
          </cell>
          <cell r="V51">
            <v>0</v>
          </cell>
          <cell r="X51">
            <v>7.145367588549556E-2</v>
          </cell>
          <cell r="AE51">
            <v>48</v>
          </cell>
          <cell r="AF51">
            <v>0.93814009327760783</v>
          </cell>
          <cell r="AG51">
            <v>3.5367765131532347</v>
          </cell>
          <cell r="AH51">
            <v>0</v>
          </cell>
          <cell r="AJ51">
            <v>0.28581470354194521</v>
          </cell>
          <cell r="AQ51">
            <v>48</v>
          </cell>
          <cell r="AR51">
            <v>0.97031072120074258</v>
          </cell>
          <cell r="AS51">
            <v>2.6830988618378999</v>
          </cell>
          <cell r="AT51">
            <v>0</v>
          </cell>
          <cell r="AV51">
            <v>0.65051306063766667</v>
          </cell>
        </row>
        <row r="52">
          <cell r="G52">
            <v>49</v>
          </cell>
          <cell r="H52">
            <v>0.92281501887006412</v>
          </cell>
          <cell r="I52">
            <v>4.7493856033771831</v>
          </cell>
          <cell r="J52">
            <v>0</v>
          </cell>
          <cell r="L52">
            <v>0.14290735177094088</v>
          </cell>
          <cell r="S52">
            <v>49</v>
          </cell>
          <cell r="T52">
            <v>0.93681595115276239</v>
          </cell>
          <cell r="U52">
            <v>2.704114012211206</v>
          </cell>
          <cell r="V52">
            <v>0</v>
          </cell>
          <cell r="X52">
            <v>0.10860356422699081</v>
          </cell>
          <cell r="AE52">
            <v>49</v>
          </cell>
          <cell r="AF52">
            <v>0.93881699378393701</v>
          </cell>
          <cell r="AG52">
            <v>2.1220659078919466</v>
          </cell>
          <cell r="AH52">
            <v>0</v>
          </cell>
          <cell r="AJ52">
            <v>0.28581470354193234</v>
          </cell>
          <cell r="AQ52">
            <v>49</v>
          </cell>
          <cell r="AR52">
            <v>0.97163487788550973</v>
          </cell>
          <cell r="AS52">
            <v>2.8294212105225771</v>
          </cell>
          <cell r="AT52">
            <v>0</v>
          </cell>
          <cell r="AV52">
            <v>0.42872205531290153</v>
          </cell>
        </row>
        <row r="53">
          <cell r="G53">
            <v>50</v>
          </cell>
          <cell r="H53">
            <v>0.92365718862368063</v>
          </cell>
          <cell r="I53">
            <v>3.9514871184145264</v>
          </cell>
          <cell r="J53">
            <v>0</v>
          </cell>
          <cell r="L53">
            <v>0.41386209997632767</v>
          </cell>
          <cell r="S53">
            <v>50</v>
          </cell>
          <cell r="T53">
            <v>0.93806621289716152</v>
          </cell>
          <cell r="U53">
            <v>3.4514871184144891</v>
          </cell>
          <cell r="V53">
            <v>0</v>
          </cell>
          <cell r="X53">
            <v>0.1206174187660889</v>
          </cell>
          <cell r="AE53">
            <v>50</v>
          </cell>
          <cell r="AF53">
            <v>0.93992879511185712</v>
          </cell>
          <cell r="AG53">
            <v>2.8852003768752263</v>
          </cell>
          <cell r="AH53">
            <v>0</v>
          </cell>
          <cell r="AJ53">
            <v>0.50760570886668155</v>
          </cell>
          <cell r="AQ53">
            <v>50</v>
          </cell>
          <cell r="AR53">
            <v>0.97330909912585395</v>
          </cell>
          <cell r="AS53">
            <v>3.0873018919125856</v>
          </cell>
          <cell r="AT53">
            <v>0</v>
          </cell>
          <cell r="AV53">
            <v>0.5076057088666851</v>
          </cell>
        </row>
        <row r="54">
          <cell r="G54">
            <v>51</v>
          </cell>
          <cell r="H54">
            <v>0.92428784523792595</v>
          </cell>
          <cell r="I54">
            <v>3.2388780281905651</v>
          </cell>
          <cell r="J54">
            <v>0</v>
          </cell>
          <cell r="L54">
            <v>0.30810463654680881</v>
          </cell>
          <cell r="S54">
            <v>51</v>
          </cell>
          <cell r="T54">
            <v>0.94008276230417365</v>
          </cell>
          <cell r="U54">
            <v>3.9324844652151105</v>
          </cell>
          <cell r="V54">
            <v>0</v>
          </cell>
          <cell r="X54">
            <v>0.84543025608670752</v>
          </cell>
          <cell r="AE54">
            <v>51</v>
          </cell>
          <cell r="AF54">
            <v>0.94104014465883079</v>
          </cell>
          <cell r="AG54">
            <v>3.3852003768752423</v>
          </cell>
          <cell r="AH54">
            <v>0</v>
          </cell>
          <cell r="AJ54">
            <v>0.78599043474033004</v>
          </cell>
          <cell r="AQ54">
            <v>51</v>
          </cell>
          <cell r="AR54">
            <v>0.97458133319151607</v>
          </cell>
          <cell r="AS54">
            <v>3.2283704530039135</v>
          </cell>
          <cell r="AT54">
            <v>0</v>
          </cell>
          <cell r="AV54">
            <v>0.72196673652316867</v>
          </cell>
        </row>
        <row r="55">
          <cell r="G55">
            <v>52</v>
          </cell>
          <cell r="H55">
            <v>0.9248856207284718</v>
          </cell>
          <cell r="I55">
            <v>3.5873018919125657</v>
          </cell>
          <cell r="J55">
            <v>0</v>
          </cell>
          <cell r="L55">
            <v>0.35726837942740275</v>
          </cell>
          <cell r="S55">
            <v>52</v>
          </cell>
          <cell r="T55">
            <v>0.94169401654807428</v>
          </cell>
          <cell r="U55">
            <v>3.315672344916464</v>
          </cell>
          <cell r="V55">
            <v>0</v>
          </cell>
          <cell r="X55">
            <v>0.31268851341762594</v>
          </cell>
          <cell r="AE55">
            <v>52</v>
          </cell>
          <cell r="AF55">
            <v>0.94205849886372506</v>
          </cell>
          <cell r="AG55">
            <v>3.0820481043192314</v>
          </cell>
          <cell r="AH55">
            <v>0</v>
          </cell>
          <cell r="AJ55">
            <v>0.35726837942741535</v>
          </cell>
          <cell r="AQ55">
            <v>52</v>
          </cell>
          <cell r="AR55">
            <v>0.97644483456849307</v>
          </cell>
          <cell r="AS55">
            <v>2.9409795432278698</v>
          </cell>
          <cell r="AT55">
            <v>0</v>
          </cell>
          <cell r="AV55">
            <v>0.87230406596238685</v>
          </cell>
        </row>
        <row r="56">
          <cell r="G56">
            <v>53</v>
          </cell>
          <cell r="H56">
            <v>0.92568192748819844</v>
          </cell>
          <cell r="I56">
            <v>3.8504363608958601</v>
          </cell>
          <cell r="J56">
            <v>0</v>
          </cell>
          <cell r="L56">
            <v>0.12804739643437707</v>
          </cell>
          <cell r="S56">
            <v>53</v>
          </cell>
          <cell r="T56">
            <v>0.94250944733541631</v>
          </cell>
          <cell r="U56">
            <v>3.1830988618379195</v>
          </cell>
          <cell r="V56">
            <v>0</v>
          </cell>
          <cell r="X56">
            <v>1.0718051382822618</v>
          </cell>
          <cell r="AE56">
            <v>53</v>
          </cell>
          <cell r="AF56">
            <v>0.94305085961172119</v>
          </cell>
          <cell r="AG56">
            <v>3.0820481043192491</v>
          </cell>
          <cell r="AH56">
            <v>0</v>
          </cell>
          <cell r="AJ56">
            <v>0.21436102765644932</v>
          </cell>
          <cell r="AQ56">
            <v>53</v>
          </cell>
          <cell r="AR56">
            <v>0.97740612575419406</v>
          </cell>
          <cell r="AS56">
            <v>2.0715405291326245</v>
          </cell>
          <cell r="AT56">
            <v>0</v>
          </cell>
          <cell r="AV56">
            <v>0.21436102765646189</v>
          </cell>
        </row>
        <row r="57">
          <cell r="G57">
            <v>54</v>
          </cell>
          <cell r="H57">
            <v>0.92620103817856492</v>
          </cell>
          <cell r="I57">
            <v>3.2336242405972233</v>
          </cell>
          <cell r="J57">
            <v>0</v>
          </cell>
          <cell r="L57">
            <v>0.42872205531289864</v>
          </cell>
          <cell r="S57">
            <v>54</v>
          </cell>
          <cell r="T57">
            <v>0.94307078627772789</v>
          </cell>
          <cell r="U57">
            <v>2.172591286651286</v>
          </cell>
          <cell r="V57">
            <v>0</v>
          </cell>
          <cell r="X57">
            <v>0.6430830829693599</v>
          </cell>
          <cell r="AE57">
            <v>54</v>
          </cell>
          <cell r="AF57">
            <v>0.94402406084028478</v>
          </cell>
          <cell r="AG57">
            <v>2.9304719680412386</v>
          </cell>
          <cell r="AH57">
            <v>0</v>
          </cell>
          <cell r="AJ57">
            <v>0</v>
          </cell>
          <cell r="AQ57">
            <v>54</v>
          </cell>
          <cell r="AR57">
            <v>0.978689000964583</v>
          </cell>
          <cell r="AS57">
            <v>2.7283704530039161</v>
          </cell>
          <cell r="AT57">
            <v>0</v>
          </cell>
          <cell r="AV57">
            <v>0.42872205531292018</v>
          </cell>
        </row>
        <row r="58">
          <cell r="G58">
            <v>55</v>
          </cell>
          <cell r="H58">
            <v>0.92676129750252234</v>
          </cell>
          <cell r="I58">
            <v>3.3852003768752428</v>
          </cell>
          <cell r="J58">
            <v>0</v>
          </cell>
          <cell r="L58">
            <v>0.6430830829693378</v>
          </cell>
          <cell r="S58">
            <v>55</v>
          </cell>
          <cell r="T58">
            <v>0.94404068533822261</v>
          </cell>
          <cell r="U58">
            <v>3.7894034069498534</v>
          </cell>
          <cell r="V58">
            <v>0</v>
          </cell>
          <cell r="X58">
            <v>7.1453675885470441E-2</v>
          </cell>
          <cell r="AE58">
            <v>55</v>
          </cell>
          <cell r="AF58">
            <v>0.94531759477784272</v>
          </cell>
          <cell r="AG58">
            <v>2.9915049219872314</v>
          </cell>
          <cell r="AH58">
            <v>0</v>
          </cell>
          <cell r="AJ58">
            <v>0.65794303830598011</v>
          </cell>
          <cell r="AQ58">
            <v>55</v>
          </cell>
          <cell r="AR58">
            <v>0.98020153406047483</v>
          </cell>
          <cell r="AS58">
            <v>3.2841496193565631</v>
          </cell>
          <cell r="AT58">
            <v>0</v>
          </cell>
          <cell r="AV58">
            <v>0.7859904347403277</v>
          </cell>
        </row>
        <row r="59">
          <cell r="G59">
            <v>56</v>
          </cell>
          <cell r="H59">
            <v>0.92746263647220717</v>
          </cell>
          <cell r="I59">
            <v>4.1430810582652136</v>
          </cell>
          <cell r="J59">
            <v>0</v>
          </cell>
          <cell r="L59">
            <v>0.42872205531287294</v>
          </cell>
          <cell r="S59">
            <v>56</v>
          </cell>
          <cell r="T59">
            <v>0.94452106310055273</v>
          </cell>
          <cell r="U59">
            <v>3.0210151503732634</v>
          </cell>
          <cell r="V59">
            <v>0</v>
          </cell>
          <cell r="X59">
            <v>1.1581187695044013</v>
          </cell>
          <cell r="AE59">
            <v>56</v>
          </cell>
          <cell r="AF59">
            <v>0.94621658308019119</v>
          </cell>
          <cell r="AG59">
            <v>2.7788958317632551</v>
          </cell>
          <cell r="AH59">
            <v>0</v>
          </cell>
          <cell r="AJ59">
            <v>1.0718051382822849</v>
          </cell>
          <cell r="AQ59">
            <v>56</v>
          </cell>
          <cell r="AR59">
            <v>0.98182400969853356</v>
          </cell>
          <cell r="AS59">
            <v>3.4862511343938865</v>
          </cell>
          <cell r="AT59">
            <v>0</v>
          </cell>
          <cell r="AV59">
            <v>0.78599043474032315</v>
          </cell>
        </row>
        <row r="60">
          <cell r="G60">
            <v>57</v>
          </cell>
          <cell r="H60">
            <v>0.92808352426516405</v>
          </cell>
          <cell r="I60">
            <v>3.6378272706718873</v>
          </cell>
          <cell r="J60">
            <v>0</v>
          </cell>
          <cell r="L60">
            <v>0.71453675885480661</v>
          </cell>
          <cell r="S60">
            <v>57</v>
          </cell>
          <cell r="T60">
            <v>0.94545934654776342</v>
          </cell>
          <cell r="U60">
            <v>3.5873018919125661</v>
          </cell>
          <cell r="V60">
            <v>0</v>
          </cell>
          <cell r="X60">
            <v>1.5005271935951812</v>
          </cell>
          <cell r="AE60">
            <v>57</v>
          </cell>
          <cell r="AF60">
            <v>0.9475251839037826</v>
          </cell>
          <cell r="AG60">
            <v>3.9409795432278725</v>
          </cell>
          <cell r="AH60">
            <v>0</v>
          </cell>
          <cell r="AJ60">
            <v>0.28581470354195776</v>
          </cell>
          <cell r="AQ60">
            <v>57</v>
          </cell>
          <cell r="AR60">
            <v>0.98333116178362168</v>
          </cell>
          <cell r="AS60">
            <v>2.6830988618379212</v>
          </cell>
          <cell r="AT60">
            <v>0</v>
          </cell>
          <cell r="AV60">
            <v>0.93632776417957941</v>
          </cell>
        </row>
        <row r="61">
          <cell r="G61">
            <v>58</v>
          </cell>
          <cell r="H61">
            <v>0.92868139496367796</v>
          </cell>
          <cell r="I61">
            <v>3.4357257556345644</v>
          </cell>
          <cell r="J61">
            <v>0</v>
          </cell>
          <cell r="L61">
            <v>0.71453675885485635</v>
          </cell>
          <cell r="S61">
            <v>58</v>
          </cell>
          <cell r="T61">
            <v>0.94586349375001377</v>
          </cell>
          <cell r="U61">
            <v>2.8694390140952821</v>
          </cell>
          <cell r="V61">
            <v>0</v>
          </cell>
          <cell r="X61">
            <v>0.8008503900769206</v>
          </cell>
          <cell r="AE61">
            <v>58</v>
          </cell>
          <cell r="AF61">
            <v>0.9485773466248566</v>
          </cell>
          <cell r="AG61">
            <v>3.2336242405972415</v>
          </cell>
          <cell r="AH61">
            <v>0</v>
          </cell>
          <cell r="AJ61">
            <v>0.57162940708386323</v>
          </cell>
          <cell r="AQ61">
            <v>58</v>
          </cell>
          <cell r="AR61">
            <v>0.98434525725893018</v>
          </cell>
          <cell r="AS61">
            <v>3.1220659078919271</v>
          </cell>
          <cell r="AT61">
            <v>0</v>
          </cell>
          <cell r="AV61">
            <v>0.58648936242050387</v>
          </cell>
        </row>
        <row r="62">
          <cell r="G62">
            <v>59</v>
          </cell>
          <cell r="H62">
            <v>0.92916541185101909</v>
          </cell>
          <cell r="I62">
            <v>3.7788958317632533</v>
          </cell>
          <cell r="J62">
            <v>0</v>
          </cell>
          <cell r="L62">
            <v>0.94375774184791406</v>
          </cell>
          <cell r="S62">
            <v>59</v>
          </cell>
          <cell r="T62">
            <v>0.94801585495338614</v>
          </cell>
          <cell r="U62">
            <v>3.3366874952897412</v>
          </cell>
          <cell r="V62">
            <v>0</v>
          </cell>
          <cell r="X62">
            <v>0.43156815611042909</v>
          </cell>
          <cell r="AE62">
            <v>59</v>
          </cell>
          <cell r="AF62">
            <v>0.94951018122468001</v>
          </cell>
          <cell r="AG62">
            <v>3.2788958317632533</v>
          </cell>
          <cell r="AH62">
            <v>0</v>
          </cell>
          <cell r="AJ62">
            <v>0.79342041240866279</v>
          </cell>
          <cell r="AQ62">
            <v>59</v>
          </cell>
          <cell r="AR62">
            <v>0.98578475999747406</v>
          </cell>
          <cell r="AS62">
            <v>2.5315227255599178</v>
          </cell>
          <cell r="AT62">
            <v>0</v>
          </cell>
          <cell r="AV62">
            <v>0.57905938475217533</v>
          </cell>
        </row>
        <row r="63">
          <cell r="G63">
            <v>60</v>
          </cell>
          <cell r="H63">
            <v>0.93023795278771826</v>
          </cell>
          <cell r="I63">
            <v>3.81567234491648</v>
          </cell>
          <cell r="J63">
            <v>0</v>
          </cell>
          <cell r="L63">
            <v>6.4023698217209574E-2</v>
          </cell>
          <cell r="S63">
            <v>60</v>
          </cell>
          <cell r="T63">
            <v>0.94477791044258486</v>
          </cell>
          <cell r="U63">
            <v>3.6628674153928991</v>
          </cell>
          <cell r="V63">
            <v>0</v>
          </cell>
          <cell r="X63">
            <v>0.74994887112304265</v>
          </cell>
          <cell r="AE63">
            <v>60</v>
          </cell>
          <cell r="AF63">
            <v>0.95040255362463766</v>
          </cell>
          <cell r="AG63">
            <v>2.7283704530039157</v>
          </cell>
          <cell r="AH63">
            <v>0</v>
          </cell>
          <cell r="AJ63">
            <v>0.285814703541932</v>
          </cell>
          <cell r="AQ63">
            <v>60</v>
          </cell>
          <cell r="AR63">
            <v>0.98741652317380213</v>
          </cell>
          <cell r="AS63">
            <v>3.4357257556345644</v>
          </cell>
          <cell r="AT63">
            <v>0</v>
          </cell>
          <cell r="AV63">
            <v>0.42872205531292407</v>
          </cell>
        </row>
        <row r="64">
          <cell r="G64">
            <v>61</v>
          </cell>
          <cell r="H64">
            <v>0.93066268732854729</v>
          </cell>
          <cell r="I64">
            <v>3.0262689379665906</v>
          </cell>
          <cell r="J64">
            <v>0</v>
          </cell>
          <cell r="L64">
            <v>0.29324468121024377</v>
          </cell>
          <cell r="S64">
            <v>61</v>
          </cell>
          <cell r="T64">
            <v>0.94421339594917097</v>
          </cell>
          <cell r="U64">
            <v>3.6083170422858322</v>
          </cell>
          <cell r="V64">
            <v>0</v>
          </cell>
          <cell r="X64">
            <v>0.24408093832964539</v>
          </cell>
          <cell r="AE64">
            <v>61</v>
          </cell>
          <cell r="AF64">
            <v>0.95121467597936149</v>
          </cell>
          <cell r="AG64">
            <v>2.4757435592072707</v>
          </cell>
          <cell r="AH64">
            <v>0</v>
          </cell>
          <cell r="AJ64">
            <v>0.92889778651131782</v>
          </cell>
          <cell r="AQ64">
            <v>61</v>
          </cell>
          <cell r="AR64">
            <v>0.98861494984453913</v>
          </cell>
          <cell r="AS64">
            <v>2.0262689379665906</v>
          </cell>
          <cell r="AT64">
            <v>0</v>
          </cell>
          <cell r="AV64">
            <v>0.57905938475216767</v>
          </cell>
        </row>
        <row r="65">
          <cell r="G65">
            <v>62</v>
          </cell>
          <cell r="H65">
            <v>0.93107059772925327</v>
          </cell>
          <cell r="I65">
            <v>3.5262689379665941</v>
          </cell>
          <cell r="J65">
            <v>0</v>
          </cell>
          <cell r="L65">
            <v>0.15776730710755651</v>
          </cell>
          <cell r="S65">
            <v>62</v>
          </cell>
          <cell r="T65">
            <v>0.94462107819387264</v>
          </cell>
          <cell r="U65">
            <v>1.6168121202986208</v>
          </cell>
          <cell r="V65">
            <v>0</v>
          </cell>
          <cell r="X65">
            <v>0.85744411062579684</v>
          </cell>
          <cell r="AE65">
            <v>62</v>
          </cell>
          <cell r="AF65">
            <v>0.95255355120747787</v>
          </cell>
          <cell r="AG65">
            <v>3.9915049219872119</v>
          </cell>
          <cell r="AH65">
            <v>0</v>
          </cell>
          <cell r="AJ65">
            <v>0.35726837942740275</v>
          </cell>
          <cell r="AQ65">
            <v>62</v>
          </cell>
          <cell r="AR65">
            <v>0.98928824510689284</v>
          </cell>
          <cell r="AS65">
            <v>3.4757435592072552</v>
          </cell>
          <cell r="AT65">
            <v>0</v>
          </cell>
          <cell r="AV65">
            <v>0.65794303830597745</v>
          </cell>
        </row>
        <row r="66">
          <cell r="G66">
            <v>63</v>
          </cell>
          <cell r="H66">
            <v>0.93184922334184572</v>
          </cell>
          <cell r="I66">
            <v>4.2493856033771982</v>
          </cell>
          <cell r="J66">
            <v>0</v>
          </cell>
          <cell r="L66">
            <v>0.13547737410266086</v>
          </cell>
          <cell r="S66">
            <v>63</v>
          </cell>
          <cell r="T66">
            <v>0.94543330226487132</v>
          </cell>
          <cell r="U66">
            <v>3.1830988618379017</v>
          </cell>
          <cell r="V66">
            <v>0</v>
          </cell>
          <cell r="X66">
            <v>0.21436102765648732</v>
          </cell>
          <cell r="AE66">
            <v>63</v>
          </cell>
          <cell r="AF66">
            <v>0.95363552347380121</v>
          </cell>
          <cell r="AG66">
            <v>3.2841496193565631</v>
          </cell>
          <cell r="AH66">
            <v>0</v>
          </cell>
          <cell r="AJ66">
            <v>0.7859904347403277</v>
          </cell>
          <cell r="AQ66">
            <v>63</v>
          </cell>
          <cell r="AR66">
            <v>0.99139115881042716</v>
          </cell>
          <cell r="AS66">
            <v>2.8451825733025196</v>
          </cell>
          <cell r="AT66">
            <v>0</v>
          </cell>
          <cell r="AV66">
            <v>2.2289933004902552E-2</v>
          </cell>
        </row>
        <row r="67">
          <cell r="G67">
            <v>64</v>
          </cell>
          <cell r="H67">
            <v>0.93245036118341051</v>
          </cell>
          <cell r="I67">
            <v>3.5873018919125479</v>
          </cell>
          <cell r="J67">
            <v>0</v>
          </cell>
          <cell r="L67">
            <v>7.1453675885495879E-2</v>
          </cell>
          <cell r="S67">
            <v>64</v>
          </cell>
          <cell r="T67">
            <v>0.94573633294030657</v>
          </cell>
          <cell r="U67">
            <v>3.318913635335921</v>
          </cell>
          <cell r="V67">
            <v>0</v>
          </cell>
          <cell r="X67">
            <v>0.40643212230801684</v>
          </cell>
          <cell r="AE67">
            <v>64</v>
          </cell>
          <cell r="AF67">
            <v>0.95471779105905463</v>
          </cell>
          <cell r="AG67">
            <v>3.2841496193565631</v>
          </cell>
          <cell r="AH67">
            <v>0</v>
          </cell>
          <cell r="AJ67">
            <v>0.6430830829693378</v>
          </cell>
          <cell r="AQ67">
            <v>64</v>
          </cell>
          <cell r="AR67">
            <v>0.99329046100490048</v>
          </cell>
          <cell r="AS67">
            <v>3.9409795432278902</v>
          </cell>
          <cell r="AT67">
            <v>0</v>
          </cell>
          <cell r="AV67">
            <v>0.28581470354193267</v>
          </cell>
        </row>
        <row r="68">
          <cell r="G68">
            <v>65</v>
          </cell>
          <cell r="H68">
            <v>0.93304923810358831</v>
          </cell>
          <cell r="I68">
            <v>3.4357257556345644</v>
          </cell>
          <cell r="J68">
            <v>0</v>
          </cell>
          <cell r="L68">
            <v>0.14290735177099112</v>
          </cell>
          <cell r="S68">
            <v>65</v>
          </cell>
          <cell r="T68">
            <v>0.94667233937241835</v>
          </cell>
          <cell r="U68">
            <v>3.6883526494312271</v>
          </cell>
          <cell r="V68">
            <v>0</v>
          </cell>
          <cell r="X68">
            <v>0.35726837942742823</v>
          </cell>
          <cell r="AE68">
            <v>65</v>
          </cell>
          <cell r="AF68">
            <v>0.95577171720604048</v>
          </cell>
          <cell r="AG68">
            <v>3.1830988618379195</v>
          </cell>
          <cell r="AH68">
            <v>0</v>
          </cell>
          <cell r="AJ68">
            <v>1.0718051382822618</v>
          </cell>
          <cell r="AQ68">
            <v>65</v>
          </cell>
          <cell r="AR68">
            <v>0.99552176211991728</v>
          </cell>
          <cell r="AS68">
            <v>4.0978094670992018</v>
          </cell>
          <cell r="AT68">
            <v>0</v>
          </cell>
          <cell r="AV68">
            <v>6.402369821718383E-2</v>
          </cell>
        </row>
        <row r="69">
          <cell r="G69">
            <v>66</v>
          </cell>
          <cell r="H69">
            <v>0.93347474075057613</v>
          </cell>
          <cell r="I69">
            <v>2.4252181804479314</v>
          </cell>
          <cell r="J69">
            <v>0</v>
          </cell>
          <cell r="L69">
            <v>0.85744411062582171</v>
          </cell>
          <cell r="S69">
            <v>66</v>
          </cell>
          <cell r="T69">
            <v>0.9469922041865515</v>
          </cell>
          <cell r="U69">
            <v>1.3641852265019578</v>
          </cell>
          <cell r="V69">
            <v>0</v>
          </cell>
          <cell r="X69">
            <v>0.21436102765648701</v>
          </cell>
          <cell r="AE69">
            <v>66</v>
          </cell>
          <cell r="AF69">
            <v>0.95690504918505814</v>
          </cell>
          <cell r="AG69">
            <v>3.334674998115903</v>
          </cell>
          <cell r="AH69">
            <v>0</v>
          </cell>
          <cell r="AJ69">
            <v>0.142907351770966</v>
          </cell>
          <cell r="AQ69">
            <v>66</v>
          </cell>
          <cell r="AR69">
            <v>0.99801618881261644</v>
          </cell>
          <cell r="AS69">
            <v>4.1030632546925245</v>
          </cell>
          <cell r="AT69">
            <v>0</v>
          </cell>
          <cell r="AV69">
            <v>0.77113047940373514</v>
          </cell>
        </row>
        <row r="70">
          <cell r="G70">
            <v>67</v>
          </cell>
          <cell r="H70">
            <v>0.93428768263566853</v>
          </cell>
          <cell r="I70">
            <v>3.1988602246178788</v>
          </cell>
          <cell r="J70">
            <v>0</v>
          </cell>
          <cell r="L70">
            <v>9.3743608890371422E-2</v>
          </cell>
          <cell r="S70">
            <v>67</v>
          </cell>
          <cell r="T70">
            <v>0.9478493046782791</v>
          </cell>
          <cell r="U70">
            <v>3.334674998115903</v>
          </cell>
          <cell r="V70">
            <v>0</v>
          </cell>
          <cell r="X70">
            <v>2.5121479338940402E-14</v>
          </cell>
          <cell r="AE70">
            <v>67</v>
          </cell>
          <cell r="AF70">
            <v>0.95803014591982461</v>
          </cell>
          <cell r="AG70">
            <v>3.3852003768752428</v>
          </cell>
          <cell r="AH70">
            <v>0</v>
          </cell>
          <cell r="AJ70">
            <v>0.50017573119839809</v>
          </cell>
          <cell r="AQ70">
            <v>67</v>
          </cell>
          <cell r="AR70">
            <v>0.99986806945604156</v>
          </cell>
          <cell r="AS70">
            <v>3.6883526494312093</v>
          </cell>
          <cell r="AT70">
            <v>0</v>
          </cell>
          <cell r="AV70">
            <v>0.5001757311983942</v>
          </cell>
        </row>
        <row r="71">
          <cell r="G71">
            <v>68</v>
          </cell>
          <cell r="H71">
            <v>0.93497689111543558</v>
          </cell>
          <cell r="I71">
            <v>3.9915049219871941</v>
          </cell>
          <cell r="J71">
            <v>0</v>
          </cell>
          <cell r="L71">
            <v>1.2147124900532253</v>
          </cell>
          <cell r="S71">
            <v>68</v>
          </cell>
          <cell r="T71">
            <v>0.94857912408960932</v>
          </cell>
          <cell r="U71">
            <v>2.8294212105225953</v>
          </cell>
          <cell r="V71">
            <v>0</v>
          </cell>
          <cell r="X71">
            <v>0.4287220553129264</v>
          </cell>
          <cell r="AE71">
            <v>68</v>
          </cell>
          <cell r="AF71">
            <v>0.95903894823558333</v>
          </cell>
          <cell r="AG71">
            <v>3.0315227255599</v>
          </cell>
          <cell r="AH71">
            <v>0</v>
          </cell>
          <cell r="AJ71">
            <v>0.142907351770966</v>
          </cell>
          <cell r="AQ71">
            <v>68</v>
          </cell>
          <cell r="AR71">
            <v>1.0015846964903663</v>
          </cell>
          <cell r="AS71">
            <v>3.3852003768752428</v>
          </cell>
          <cell r="AT71">
            <v>0</v>
          </cell>
          <cell r="AV71">
            <v>1.07180513828226</v>
          </cell>
        </row>
        <row r="72">
          <cell r="G72">
            <v>69</v>
          </cell>
          <cell r="H72">
            <v>0.93560933104638655</v>
          </cell>
          <cell r="I72">
            <v>3.7388780281905669</v>
          </cell>
          <cell r="J72">
            <v>0</v>
          </cell>
          <cell r="L72">
            <v>1.2861661659387198</v>
          </cell>
          <cell r="S72">
            <v>69</v>
          </cell>
          <cell r="T72">
            <v>0.94932738928331772</v>
          </cell>
          <cell r="U72">
            <v>2.7788958317632555</v>
          </cell>
          <cell r="V72">
            <v>0</v>
          </cell>
          <cell r="X72">
            <v>0.78599043474030061</v>
          </cell>
          <cell r="AE72">
            <v>69</v>
          </cell>
          <cell r="AF72">
            <v>0.9598981879980214</v>
          </cell>
          <cell r="AG72">
            <v>2.5767943167259144</v>
          </cell>
          <cell r="AH72">
            <v>0</v>
          </cell>
          <cell r="AJ72">
            <v>7.1453675885470441E-2</v>
          </cell>
          <cell r="AQ72">
            <v>69</v>
          </cell>
          <cell r="AR72">
            <v>1.0032712190910091</v>
          </cell>
          <cell r="AS72">
            <v>3.3852003768752428</v>
          </cell>
          <cell r="AT72">
            <v>0</v>
          </cell>
          <cell r="AV72">
            <v>0.35726837942740275</v>
          </cell>
        </row>
        <row r="73">
          <cell r="G73">
            <v>70</v>
          </cell>
          <cell r="H73">
            <v>0.93615902351404978</v>
          </cell>
          <cell r="I73">
            <v>3.1830988618379017</v>
          </cell>
          <cell r="J73">
            <v>0</v>
          </cell>
          <cell r="L73">
            <v>0.50017573119836611</v>
          </cell>
          <cell r="S73">
            <v>70</v>
          </cell>
          <cell r="T73">
            <v>0.94991021181436985</v>
          </cell>
          <cell r="U73">
            <v>2.6725912866512695</v>
          </cell>
          <cell r="V73">
            <v>0</v>
          </cell>
          <cell r="X73">
            <v>0.50760570886669909</v>
          </cell>
          <cell r="AE73">
            <v>70</v>
          </cell>
          <cell r="AF73">
            <v>0.96099235570590547</v>
          </cell>
          <cell r="AG73">
            <v>2.6830988618378999</v>
          </cell>
          <cell r="AH73">
            <v>0</v>
          </cell>
          <cell r="AJ73">
            <v>0.50760570886667289</v>
          </cell>
          <cell r="AQ73">
            <v>70</v>
          </cell>
          <cell r="AR73">
            <v>1.0052732301676746</v>
          </cell>
          <cell r="AS73">
            <v>4.0925556795058728</v>
          </cell>
          <cell r="AT73">
            <v>0</v>
          </cell>
          <cell r="AV73">
            <v>7.1453675885445017E-2</v>
          </cell>
        </row>
        <row r="74">
          <cell r="G74">
            <v>71</v>
          </cell>
          <cell r="H74">
            <v>0.93680547062570207</v>
          </cell>
          <cell r="I74">
            <v>3.7894034069499067</v>
          </cell>
          <cell r="J74">
            <v>0</v>
          </cell>
          <cell r="L74">
            <v>7.1453675885445003E-2</v>
          </cell>
          <cell r="S74">
            <v>71</v>
          </cell>
          <cell r="T74">
            <v>0.95073367876909665</v>
          </cell>
          <cell r="U74">
            <v>3.1325734830785619</v>
          </cell>
          <cell r="V74">
            <v>0</v>
          </cell>
          <cell r="X74">
            <v>0.57162940708386634</v>
          </cell>
          <cell r="AE74">
            <v>71</v>
          </cell>
          <cell r="AF74">
            <v>0.96200103287771366</v>
          </cell>
          <cell r="AG74">
            <v>2.9304719680412568</v>
          </cell>
          <cell r="AH74">
            <v>0</v>
          </cell>
          <cell r="AJ74">
            <v>0.57162940708389121</v>
          </cell>
          <cell r="AQ74">
            <v>71</v>
          </cell>
          <cell r="AR74">
            <v>1.0067727645375084</v>
          </cell>
          <cell r="AS74">
            <v>3.0315227255599186</v>
          </cell>
          <cell r="AT74">
            <v>0</v>
          </cell>
          <cell r="AV74">
            <v>0.85744411062579484</v>
          </cell>
        </row>
        <row r="75">
          <cell r="G75">
            <v>72</v>
          </cell>
          <cell r="H75">
            <v>0.93758907861049023</v>
          </cell>
          <cell r="I75">
            <v>3.1483348458585203</v>
          </cell>
          <cell r="J75">
            <v>0</v>
          </cell>
          <cell r="L75">
            <v>0.26352477053708318</v>
          </cell>
          <cell r="S75">
            <v>72</v>
          </cell>
          <cell r="T75">
            <v>0.95155980598670675</v>
          </cell>
          <cell r="U75">
            <v>3.0315227255599182</v>
          </cell>
          <cell r="V75">
            <v>0</v>
          </cell>
          <cell r="X75">
            <v>1.0003514623967891</v>
          </cell>
          <cell r="AE75">
            <v>72</v>
          </cell>
          <cell r="AF75">
            <v>0.96330744128126977</v>
          </cell>
          <cell r="AG75">
            <v>3.8904541644685682</v>
          </cell>
          <cell r="AH75">
            <v>0</v>
          </cell>
          <cell r="AJ75">
            <v>0.21436102765646189</v>
          </cell>
          <cell r="AQ75">
            <v>72</v>
          </cell>
          <cell r="AR75">
            <v>1.0086627924653913</v>
          </cell>
          <cell r="AS75">
            <v>3.339928785709211</v>
          </cell>
          <cell r="AT75">
            <v>0</v>
          </cell>
          <cell r="AV75">
            <v>0.29324468121024189</v>
          </cell>
        </row>
        <row r="76">
          <cell r="G76">
            <v>73</v>
          </cell>
          <cell r="H76">
            <v>0.93800746776916477</v>
          </cell>
          <cell r="I76">
            <v>2.5262689379665928</v>
          </cell>
          <cell r="J76">
            <v>0</v>
          </cell>
          <cell r="L76">
            <v>1.0003514623967873</v>
          </cell>
          <cell r="S76">
            <v>73</v>
          </cell>
          <cell r="T76">
            <v>0.95268537631977712</v>
          </cell>
          <cell r="U76">
            <v>4.1936064370245347</v>
          </cell>
          <cell r="V76">
            <v>0</v>
          </cell>
          <cell r="X76">
            <v>0.5001757311983942</v>
          </cell>
          <cell r="AE76">
            <v>73</v>
          </cell>
          <cell r="AF76">
            <v>0.9643096614741502</v>
          </cell>
          <cell r="AG76">
            <v>2.9809973468005611</v>
          </cell>
          <cell r="AH76">
            <v>0</v>
          </cell>
          <cell r="AJ76">
            <v>0.50017573119839098</v>
          </cell>
          <cell r="AQ76">
            <v>73</v>
          </cell>
          <cell r="AR76">
            <v>1.0108200515432109</v>
          </cell>
          <cell r="AS76">
            <v>3.3451825733025338</v>
          </cell>
          <cell r="AT76">
            <v>0</v>
          </cell>
          <cell r="AV76">
            <v>0.27095474820531829</v>
          </cell>
        </row>
        <row r="77">
          <cell r="G77">
            <v>74</v>
          </cell>
          <cell r="H77">
            <v>0.93881595325269362</v>
          </cell>
          <cell r="I77">
            <v>2.5978094670992196</v>
          </cell>
          <cell r="J77">
            <v>0</v>
          </cell>
          <cell r="L77">
            <v>0.24408093832964917</v>
          </cell>
          <cell r="S77">
            <v>74</v>
          </cell>
          <cell r="T77">
            <v>0.95337619297568355</v>
          </cell>
          <cell r="U77">
            <v>2.4252181804479314</v>
          </cell>
          <cell r="V77">
            <v>0</v>
          </cell>
          <cell r="X77">
            <v>1.2861661659386949</v>
          </cell>
          <cell r="AE77">
            <v>74</v>
          </cell>
          <cell r="AF77">
            <v>0.96562133400008321</v>
          </cell>
          <cell r="AG77">
            <v>3.8904541644685509</v>
          </cell>
          <cell r="AH77">
            <v>0</v>
          </cell>
          <cell r="AJ77">
            <v>0.35726837942742823</v>
          </cell>
          <cell r="AQ77">
            <v>74</v>
          </cell>
          <cell r="AR77">
            <v>1.0129324964328523</v>
          </cell>
          <cell r="AS77">
            <v>3.2946571945432126</v>
          </cell>
          <cell r="AT77">
            <v>0</v>
          </cell>
          <cell r="AV77">
            <v>0.65794303830594769</v>
          </cell>
        </row>
        <row r="78">
          <cell r="G78">
            <v>75</v>
          </cell>
          <cell r="H78">
            <v>0.93948793043986856</v>
          </cell>
          <cell r="I78">
            <v>3.8399287857091924</v>
          </cell>
          <cell r="J78">
            <v>0</v>
          </cell>
          <cell r="L78">
            <v>1.0003514623967642</v>
          </cell>
          <cell r="S78">
            <v>75</v>
          </cell>
          <cell r="T78">
            <v>0.95404309514086494</v>
          </cell>
          <cell r="U78">
            <v>2.3746928016885915</v>
          </cell>
          <cell r="V78">
            <v>0</v>
          </cell>
          <cell r="X78">
            <v>7.1453675885470441E-2</v>
          </cell>
          <cell r="AE78">
            <v>75</v>
          </cell>
          <cell r="AF78">
            <v>0.96667505492424444</v>
          </cell>
          <cell r="AG78">
            <v>3.0315227255599182</v>
          </cell>
          <cell r="AH78">
            <v>0</v>
          </cell>
          <cell r="AJ78">
            <v>0.14290735177099176</v>
          </cell>
          <cell r="AQ78">
            <v>75</v>
          </cell>
          <cell r="AR78">
            <v>1.015111167094588</v>
          </cell>
          <cell r="AS78">
            <v>4.3451825733025364</v>
          </cell>
          <cell r="AT78">
            <v>0</v>
          </cell>
          <cell r="AV78">
            <v>0.42872205531292379</v>
          </cell>
        </row>
        <row r="79">
          <cell r="G79">
            <v>76</v>
          </cell>
          <cell r="H79">
            <v>0.94011878220789413</v>
          </cell>
          <cell r="I79">
            <v>3.6883526494312453</v>
          </cell>
          <cell r="J79">
            <v>0</v>
          </cell>
          <cell r="L79">
            <v>7.1453675885520998E-2</v>
          </cell>
          <cell r="S79">
            <v>76</v>
          </cell>
          <cell r="T79">
            <v>0.95511870659426501</v>
          </cell>
          <cell r="U79">
            <v>2.8904541644685695</v>
          </cell>
          <cell r="V79">
            <v>0</v>
          </cell>
          <cell r="X79">
            <v>0.6579430383059558</v>
          </cell>
          <cell r="AE79">
            <v>76</v>
          </cell>
          <cell r="AF79">
            <v>0.96761575412506184</v>
          </cell>
          <cell r="AG79">
            <v>2.7788958317632555</v>
          </cell>
          <cell r="AH79">
            <v>0</v>
          </cell>
          <cell r="AJ79">
            <v>0.5001757311984194</v>
          </cell>
          <cell r="AQ79">
            <v>76</v>
          </cell>
          <cell r="AR79">
            <v>1.0168304554350012</v>
          </cell>
          <cell r="AS79">
            <v>3.3852003768752246</v>
          </cell>
          <cell r="AT79">
            <v>0</v>
          </cell>
          <cell r="AV79">
            <v>0.35726837942742851</v>
          </cell>
        </row>
        <row r="80">
          <cell r="G80">
            <v>77</v>
          </cell>
          <cell r="H80">
            <v>0.94082245085535821</v>
          </cell>
          <cell r="I80">
            <v>2.4915049219872132</v>
          </cell>
          <cell r="J80">
            <v>0</v>
          </cell>
          <cell r="L80">
            <v>0.52246566420327045</v>
          </cell>
          <cell r="S80">
            <v>77</v>
          </cell>
          <cell r="T80">
            <v>0.95587359675027661</v>
          </cell>
          <cell r="U80">
            <v>3.7788958317632382</v>
          </cell>
          <cell r="V80">
            <v>0</v>
          </cell>
          <cell r="X80">
            <v>0.65794303830595313</v>
          </cell>
          <cell r="AE80">
            <v>77</v>
          </cell>
          <cell r="AF80">
            <v>0.96867960499398786</v>
          </cell>
          <cell r="AG80">
            <v>3.1325734830785619</v>
          </cell>
          <cell r="AH80">
            <v>0</v>
          </cell>
          <cell r="AJ80">
            <v>0.14290735177099176</v>
          </cell>
          <cell r="AQ80">
            <v>77</v>
          </cell>
          <cell r="AR80">
            <v>1.0189246566034598</v>
          </cell>
          <cell r="AS80">
            <v>4.1430810582652136</v>
          </cell>
          <cell r="AT80">
            <v>0</v>
          </cell>
          <cell r="AV80">
            <v>0</v>
          </cell>
        </row>
        <row r="81">
          <cell r="G81">
            <v>78</v>
          </cell>
          <cell r="H81">
            <v>0.94135523402330201</v>
          </cell>
          <cell r="I81">
            <v>3.4809973468005984</v>
          </cell>
          <cell r="J81">
            <v>0</v>
          </cell>
          <cell r="L81">
            <v>0.50760570886669909</v>
          </cell>
          <cell r="S81">
            <v>78</v>
          </cell>
          <cell r="T81">
            <v>0.95644831220602411</v>
          </cell>
          <cell r="U81">
            <v>3.6220659078919453</v>
          </cell>
          <cell r="V81">
            <v>0</v>
          </cell>
          <cell r="X81">
            <v>0.30810463654680914</v>
          </cell>
          <cell r="AE81">
            <v>78</v>
          </cell>
          <cell r="AF81">
            <v>0.96989488348354924</v>
          </cell>
          <cell r="AG81">
            <v>3.4862511343939042</v>
          </cell>
          <cell r="AH81">
            <v>0</v>
          </cell>
          <cell r="AJ81">
            <v>0.3572683794274279</v>
          </cell>
          <cell r="AQ81">
            <v>78</v>
          </cell>
          <cell r="AR81">
            <v>1.0209137835830295</v>
          </cell>
          <cell r="AS81">
            <v>2.8399287857092279</v>
          </cell>
          <cell r="AT81">
            <v>0</v>
          </cell>
          <cell r="AV81">
            <v>0.87230406596238896</v>
          </cell>
        </row>
        <row r="82">
          <cell r="G82">
            <v>79</v>
          </cell>
          <cell r="H82">
            <v>0.94189763047694475</v>
          </cell>
          <cell r="I82">
            <v>3.082048104319222</v>
          </cell>
          <cell r="J82">
            <v>0</v>
          </cell>
          <cell r="L82">
            <v>0.64308308296936267</v>
          </cell>
          <cell r="S82">
            <v>79</v>
          </cell>
          <cell r="T82">
            <v>0.95672327697086446</v>
          </cell>
          <cell r="U82">
            <v>2.0105075751866304</v>
          </cell>
          <cell r="V82">
            <v>0</v>
          </cell>
          <cell r="X82">
            <v>0.55676945174726833</v>
          </cell>
          <cell r="AE82">
            <v>79</v>
          </cell>
          <cell r="AF82">
            <v>0.97089685380964053</v>
          </cell>
          <cell r="AG82">
            <v>2.4304719680412568</v>
          </cell>
          <cell r="AH82">
            <v>0</v>
          </cell>
          <cell r="AJ82">
            <v>0.57905938475214469</v>
          </cell>
          <cell r="AQ82">
            <v>79</v>
          </cell>
          <cell r="AR82">
            <v>1.0229451323607983</v>
          </cell>
          <cell r="AS82">
            <v>2.5420303007465517</v>
          </cell>
          <cell r="AT82">
            <v>0</v>
          </cell>
          <cell r="AV82">
            <v>0.73682669185970351</v>
          </cell>
        </row>
        <row r="83">
          <cell r="G83">
            <v>80</v>
          </cell>
          <cell r="H83">
            <v>0.94255659914346746</v>
          </cell>
          <cell r="I83">
            <v>3.7894034069498712</v>
          </cell>
          <cell r="J83">
            <v>0</v>
          </cell>
          <cell r="L83">
            <v>0.50017573119841996</v>
          </cell>
          <cell r="S83">
            <v>80</v>
          </cell>
          <cell r="T83">
            <v>0.95748230981544624</v>
          </cell>
          <cell r="U83">
            <v>2.930471968041239</v>
          </cell>
          <cell r="V83">
            <v>0</v>
          </cell>
          <cell r="X83">
            <v>0.4287220553129264</v>
          </cell>
          <cell r="AE83">
            <v>80</v>
          </cell>
          <cell r="AF83">
            <v>0.97177628307946584</v>
          </cell>
          <cell r="AG83">
            <v>2.5767943167259144</v>
          </cell>
          <cell r="AH83">
            <v>0</v>
          </cell>
          <cell r="AJ83">
            <v>0.6430830829693337</v>
          </cell>
          <cell r="AQ83">
            <v>80</v>
          </cell>
          <cell r="AR83">
            <v>1.0244509523036245</v>
          </cell>
          <cell r="AS83">
            <v>2.5315227255599053</v>
          </cell>
          <cell r="AT83">
            <v>0</v>
          </cell>
          <cell r="AV83">
            <v>0.73682669185975536</v>
          </cell>
        </row>
        <row r="84">
          <cell r="G84">
            <v>81</v>
          </cell>
          <cell r="H84">
            <v>0.94304256682001431</v>
          </cell>
          <cell r="I84">
            <v>2.8799465892819169</v>
          </cell>
          <cell r="J84">
            <v>0</v>
          </cell>
          <cell r="L84">
            <v>7.1453675885470441E-2</v>
          </cell>
          <cell r="S84">
            <v>81</v>
          </cell>
          <cell r="T84">
            <v>0.95802420758684415</v>
          </cell>
          <cell r="U84">
            <v>2.0715405291326245</v>
          </cell>
          <cell r="V84">
            <v>0</v>
          </cell>
          <cell r="X84">
            <v>0.21436102765646189</v>
          </cell>
          <cell r="AE84">
            <v>81</v>
          </cell>
          <cell r="AF84">
            <v>0.9725212589992599</v>
          </cell>
          <cell r="AG84">
            <v>2.172591286651286</v>
          </cell>
          <cell r="AH84">
            <v>0</v>
          </cell>
          <cell r="AJ84">
            <v>0.6430830829693599</v>
          </cell>
          <cell r="AQ84">
            <v>81</v>
          </cell>
          <cell r="AR84">
            <v>1.0262694751101451</v>
          </cell>
          <cell r="AS84">
            <v>2.5367765131532432</v>
          </cell>
          <cell r="AT84">
            <v>0</v>
          </cell>
          <cell r="AV84">
            <v>0.58648936242048111</v>
          </cell>
        </row>
        <row r="85">
          <cell r="G85">
            <v>82</v>
          </cell>
          <cell r="H85">
            <v>0.94377197408037505</v>
          </cell>
          <cell r="I85">
            <v>4.345182573302572</v>
          </cell>
          <cell r="J85">
            <v>0</v>
          </cell>
          <cell r="L85">
            <v>0.5716294070839153</v>
          </cell>
          <cell r="S85">
            <v>82</v>
          </cell>
          <cell r="T85">
            <v>0.95897261051423843</v>
          </cell>
          <cell r="U85">
            <v>3.5873018919125474</v>
          </cell>
          <cell r="V85">
            <v>0</v>
          </cell>
          <cell r="X85">
            <v>0.64308308296936267</v>
          </cell>
          <cell r="AE85">
            <v>82</v>
          </cell>
          <cell r="AF85">
            <v>0.97381946926098251</v>
          </cell>
          <cell r="AG85">
            <v>3.7894034069498703</v>
          </cell>
          <cell r="AH85">
            <v>0</v>
          </cell>
          <cell r="AJ85">
            <v>0.92889778651129495</v>
          </cell>
          <cell r="AQ85">
            <v>82</v>
          </cell>
          <cell r="AR85">
            <v>1.0285459396348311</v>
          </cell>
          <cell r="AS85">
            <v>3.3957079520618576</v>
          </cell>
          <cell r="AT85">
            <v>0</v>
          </cell>
          <cell r="AV85">
            <v>8.6313631222086698E-2</v>
          </cell>
        </row>
        <row r="86">
          <cell r="G86">
            <v>83</v>
          </cell>
          <cell r="H86">
            <v>0.94439295287421454</v>
          </cell>
          <cell r="I86">
            <v>3.6883526494311898</v>
          </cell>
          <cell r="J86">
            <v>0</v>
          </cell>
          <cell r="L86">
            <v>5.6593720548880885E-2</v>
          </cell>
          <cell r="S86">
            <v>83</v>
          </cell>
          <cell r="T86">
            <v>0.95989538720524592</v>
          </cell>
          <cell r="U86">
            <v>3.4357257556345822</v>
          </cell>
          <cell r="V86">
            <v>0</v>
          </cell>
          <cell r="X86">
            <v>0.42872205531289836</v>
          </cell>
          <cell r="AE86">
            <v>83</v>
          </cell>
          <cell r="AF86">
            <v>0.97481125748488262</v>
          </cell>
          <cell r="AG86">
            <v>2.8799465892819169</v>
          </cell>
          <cell r="AH86">
            <v>0</v>
          </cell>
          <cell r="AJ86">
            <v>0.78599043474032548</v>
          </cell>
          <cell r="AQ86">
            <v>83</v>
          </cell>
          <cell r="AR86">
            <v>1.0303476863452259</v>
          </cell>
          <cell r="AS86">
            <v>3.4357257556345644</v>
          </cell>
          <cell r="AT86">
            <v>0</v>
          </cell>
          <cell r="AV86">
            <v>0.14290735177099112</v>
          </cell>
        </row>
        <row r="87">
          <cell r="G87">
            <v>84</v>
          </cell>
          <cell r="H87">
            <v>0.94534147704728078</v>
          </cell>
          <cell r="I87">
            <v>3.956740906007866</v>
          </cell>
          <cell r="J87">
            <v>0</v>
          </cell>
          <cell r="L87">
            <v>0.40643212230799863</v>
          </cell>
          <cell r="S87">
            <v>84</v>
          </cell>
          <cell r="T87">
            <v>0.96071160321290572</v>
          </cell>
          <cell r="U87">
            <v>3.0315227255599</v>
          </cell>
          <cell r="V87">
            <v>0</v>
          </cell>
          <cell r="X87">
            <v>1.143258814167756</v>
          </cell>
          <cell r="AE87">
            <v>84</v>
          </cell>
          <cell r="AF87">
            <v>0.97569834053300641</v>
          </cell>
          <cell r="AG87">
            <v>2.5767943167259322</v>
          </cell>
          <cell r="AH87">
            <v>0</v>
          </cell>
          <cell r="AJ87">
            <v>0.3572683794274279</v>
          </cell>
          <cell r="AQ87">
            <v>84</v>
          </cell>
          <cell r="AR87">
            <v>1.0324557714689928</v>
          </cell>
          <cell r="AS87">
            <v>4.0420303007465517</v>
          </cell>
          <cell r="AT87">
            <v>0</v>
          </cell>
          <cell r="AV87">
            <v>0.28581470354195748</v>
          </cell>
        </row>
        <row r="88">
          <cell r="G88">
            <v>85</v>
          </cell>
          <cell r="H88">
            <v>0.94612601409339236</v>
          </cell>
          <cell r="I88">
            <v>4.3451825733025364</v>
          </cell>
          <cell r="J88">
            <v>0</v>
          </cell>
          <cell r="L88">
            <v>0.57162940708386434</v>
          </cell>
          <cell r="S88">
            <v>85</v>
          </cell>
          <cell r="T88">
            <v>0.96149492730175856</v>
          </cell>
          <cell r="U88">
            <v>2.9304719680412386</v>
          </cell>
          <cell r="V88">
            <v>0</v>
          </cell>
          <cell r="X88">
            <v>0.285814703541932</v>
          </cell>
          <cell r="AE88">
            <v>85</v>
          </cell>
          <cell r="AF88">
            <v>0.97684934938578216</v>
          </cell>
          <cell r="AG88">
            <v>3.334674998115903</v>
          </cell>
          <cell r="AH88">
            <v>0</v>
          </cell>
          <cell r="AJ88">
            <v>0.142907351770966</v>
          </cell>
          <cell r="AQ88">
            <v>85</v>
          </cell>
          <cell r="AR88">
            <v>1.0342679125024345</v>
          </cell>
          <cell r="AS88">
            <v>3.4357257556345644</v>
          </cell>
          <cell r="AT88">
            <v>0</v>
          </cell>
          <cell r="AV88">
            <v>0.14290735177099112</v>
          </cell>
        </row>
        <row r="89">
          <cell r="G89">
            <v>86</v>
          </cell>
          <cell r="H89">
            <v>0.94662470370277507</v>
          </cell>
          <cell r="I89">
            <v>2.7283704530038975</v>
          </cell>
          <cell r="J89">
            <v>0</v>
          </cell>
          <cell r="L89">
            <v>0.42872205531290153</v>
          </cell>
          <cell r="S89">
            <v>86</v>
          </cell>
          <cell r="T89">
            <v>0.96202575439487947</v>
          </cell>
          <cell r="U89">
            <v>2.8694390140952795</v>
          </cell>
          <cell r="V89">
            <v>0</v>
          </cell>
          <cell r="X89">
            <v>0.22922098299306057</v>
          </cell>
          <cell r="AE89">
            <v>86</v>
          </cell>
          <cell r="AF89">
            <v>0.9776360076052848</v>
          </cell>
          <cell r="AG89">
            <v>2.2736420441699297</v>
          </cell>
          <cell r="AH89">
            <v>0</v>
          </cell>
          <cell r="AJ89">
            <v>7.1453675885495879E-2</v>
          </cell>
          <cell r="AQ89">
            <v>86</v>
          </cell>
          <cell r="AR89">
            <v>1.0361788458337673</v>
          </cell>
          <cell r="AS89">
            <v>3.6378272706718873</v>
          </cell>
          <cell r="AT89">
            <v>0</v>
          </cell>
          <cell r="AV89">
            <v>0.85744411062584658</v>
          </cell>
        </row>
        <row r="90">
          <cell r="G90">
            <v>87</v>
          </cell>
          <cell r="H90">
            <v>0.94779644463762214</v>
          </cell>
          <cell r="I90">
            <v>3.0682992387131449</v>
          </cell>
          <cell r="J90">
            <v>0</v>
          </cell>
          <cell r="L90">
            <v>0.15033732943927178</v>
          </cell>
          <cell r="S90">
            <v>87</v>
          </cell>
          <cell r="T90">
            <v>0.96294084090288457</v>
          </cell>
          <cell r="U90">
            <v>3.334674998115903</v>
          </cell>
          <cell r="V90">
            <v>0</v>
          </cell>
          <cell r="X90">
            <v>2.5121479338940402E-14</v>
          </cell>
          <cell r="AE90">
            <v>87</v>
          </cell>
          <cell r="AF90">
            <v>0.97900343225689945</v>
          </cell>
          <cell r="AG90">
            <v>3.9409795432278898</v>
          </cell>
          <cell r="AH90">
            <v>0</v>
          </cell>
          <cell r="AJ90">
            <v>0.57162940708386634</v>
          </cell>
          <cell r="AQ90">
            <v>87</v>
          </cell>
          <cell r="AR90">
            <v>1.0375558618465708</v>
          </cell>
          <cell r="AS90">
            <v>2.6273196954852365</v>
          </cell>
          <cell r="AT90">
            <v>0</v>
          </cell>
          <cell r="AV90">
            <v>0.14290735177094088</v>
          </cell>
        </row>
        <row r="91">
          <cell r="G91">
            <v>88</v>
          </cell>
          <cell r="H91">
            <v>0.94837920235524087</v>
          </cell>
          <cell r="I91">
            <v>3.2841496193565809</v>
          </cell>
          <cell r="J91">
            <v>0</v>
          </cell>
          <cell r="L91">
            <v>0.6430830829693599</v>
          </cell>
          <cell r="S91">
            <v>88</v>
          </cell>
          <cell r="T91">
            <v>0.96367615619663782</v>
          </cell>
          <cell r="U91">
            <v>2.7283704530039157</v>
          </cell>
          <cell r="V91">
            <v>0</v>
          </cell>
          <cell r="X91">
            <v>0.14290735177094088</v>
          </cell>
          <cell r="AE91">
            <v>88</v>
          </cell>
          <cell r="AF91">
            <v>0.97996531360579275</v>
          </cell>
          <cell r="AG91">
            <v>3.1778450742445741</v>
          </cell>
          <cell r="AH91">
            <v>0</v>
          </cell>
          <cell r="AJ91">
            <v>0.50760570886668155</v>
          </cell>
          <cell r="AQ91">
            <v>88</v>
          </cell>
          <cell r="AR91">
            <v>1.0397863682418176</v>
          </cell>
          <cell r="AS91">
            <v>4.1936064370245525</v>
          </cell>
          <cell r="AT91">
            <v>0</v>
          </cell>
          <cell r="AV91">
            <v>7.1453675885495255E-2</v>
          </cell>
        </row>
        <row r="92">
          <cell r="G92">
            <v>89</v>
          </cell>
          <cell r="H92">
            <v>0.94894810559816178</v>
          </cell>
          <cell r="I92">
            <v>3.2336242405972415</v>
          </cell>
          <cell r="J92">
            <v>0</v>
          </cell>
          <cell r="L92">
            <v>0.71453675885480661</v>
          </cell>
          <cell r="S92">
            <v>89</v>
          </cell>
          <cell r="T92">
            <v>0.96445592598732666</v>
          </cell>
          <cell r="U92">
            <v>2.9304719680412568</v>
          </cell>
          <cell r="V92">
            <v>0</v>
          </cell>
          <cell r="X92">
            <v>0.71453675885483148</v>
          </cell>
          <cell r="AE92">
            <v>89</v>
          </cell>
          <cell r="AF92">
            <v>0.98108904714997802</v>
          </cell>
          <cell r="AG92">
            <v>2.7336242405972397</v>
          </cell>
          <cell r="AH92">
            <v>0</v>
          </cell>
          <cell r="AJ92">
            <v>0.43615203298117411</v>
          </cell>
          <cell r="AQ92">
            <v>89</v>
          </cell>
          <cell r="AR92">
            <v>1.0414152616841115</v>
          </cell>
          <cell r="AS92">
            <v>3.0820481043192398</v>
          </cell>
          <cell r="AT92">
            <v>0</v>
          </cell>
          <cell r="AV92">
            <v>0.2143610276564622</v>
          </cell>
        </row>
        <row r="93">
          <cell r="G93">
            <v>90</v>
          </cell>
          <cell r="H93">
            <v>0.94929500618290463</v>
          </cell>
          <cell r="I93">
            <v>2.0715405291325886</v>
          </cell>
          <cell r="J93">
            <v>0</v>
          </cell>
          <cell r="L93">
            <v>0.50017573119834302</v>
          </cell>
          <cell r="S93">
            <v>90</v>
          </cell>
          <cell r="T93">
            <v>0.96525116748427764</v>
          </cell>
          <cell r="U93">
            <v>3.0315227255599004</v>
          </cell>
          <cell r="V93">
            <v>0</v>
          </cell>
          <cell r="X93">
            <v>0.57162940708389121</v>
          </cell>
          <cell r="AE93">
            <v>90</v>
          </cell>
          <cell r="AF93">
            <v>0.98220326049258067</v>
          </cell>
          <cell r="AG93">
            <v>2.683098861837903</v>
          </cell>
          <cell r="AH93">
            <v>0</v>
          </cell>
          <cell r="AJ93">
            <v>0.79342041240861128</v>
          </cell>
          <cell r="AQ93">
            <v>90</v>
          </cell>
          <cell r="AR93">
            <v>1.0431891334799521</v>
          </cell>
          <cell r="AS93">
            <v>2.8852003768752601</v>
          </cell>
          <cell r="AT93">
            <v>0</v>
          </cell>
          <cell r="AV93">
            <v>0.52246566420328922</v>
          </cell>
        </row>
        <row r="94">
          <cell r="G94">
            <v>91</v>
          </cell>
          <cell r="H94">
            <v>0.95007369015430343</v>
          </cell>
          <cell r="I94">
            <v>4.5472840883398593</v>
          </cell>
          <cell r="J94">
            <v>0</v>
          </cell>
          <cell r="L94">
            <v>0.42872205531297464</v>
          </cell>
          <cell r="S94">
            <v>91</v>
          </cell>
          <cell r="T94">
            <v>0.96570793004679034</v>
          </cell>
          <cell r="U94">
            <v>1.6673374990579604</v>
          </cell>
          <cell r="V94">
            <v>0</v>
          </cell>
          <cell r="X94">
            <v>7.145367588549556E-2</v>
          </cell>
          <cell r="AE94">
            <v>91</v>
          </cell>
          <cell r="AF94">
            <v>0.98367200091491303</v>
          </cell>
          <cell r="AG94">
            <v>3.6936064370245534</v>
          </cell>
          <cell r="AH94">
            <v>0</v>
          </cell>
          <cell r="AJ94">
            <v>0.2069310499881781</v>
          </cell>
          <cell r="AQ94">
            <v>91</v>
          </cell>
          <cell r="AR94">
            <v>1.0441900543411178</v>
          </cell>
          <cell r="AS94">
            <v>3.3694390140952457</v>
          </cell>
          <cell r="AT94">
            <v>0</v>
          </cell>
          <cell r="AV94">
            <v>0.33497844642249991</v>
          </cell>
        </row>
        <row r="95">
          <cell r="G95">
            <v>92</v>
          </cell>
          <cell r="H95">
            <v>0.95078383828683921</v>
          </cell>
          <cell r="I95">
            <v>3.5420303007465339</v>
          </cell>
          <cell r="J95">
            <v>0</v>
          </cell>
          <cell r="L95">
            <v>0.57905938475212015</v>
          </cell>
          <cell r="S95">
            <v>92</v>
          </cell>
          <cell r="T95">
            <v>0.96643832806447394</v>
          </cell>
          <cell r="U95">
            <v>2.7788958317632551</v>
          </cell>
          <cell r="V95">
            <v>0</v>
          </cell>
          <cell r="X95">
            <v>0.21436102765643647</v>
          </cell>
          <cell r="AE95">
            <v>92</v>
          </cell>
          <cell r="AF95">
            <v>0.98455600598942405</v>
          </cell>
          <cell r="AG95">
            <v>2.5262689379665924</v>
          </cell>
          <cell r="AH95">
            <v>0</v>
          </cell>
          <cell r="AJ95">
            <v>1.0003514623967393</v>
          </cell>
          <cell r="AQ95">
            <v>92</v>
          </cell>
          <cell r="AR95">
            <v>1.0459150200150709</v>
          </cell>
          <cell r="AS95">
            <v>2.6830988618378999</v>
          </cell>
          <cell r="AT95">
            <v>0</v>
          </cell>
          <cell r="AV95">
            <v>0.50760570886667289</v>
          </cell>
        </row>
        <row r="96">
          <cell r="G96">
            <v>93</v>
          </cell>
          <cell r="H96">
            <v>0.95127759606118267</v>
          </cell>
          <cell r="I96">
            <v>2.627319695485272</v>
          </cell>
          <cell r="J96">
            <v>0</v>
          </cell>
          <cell r="L96">
            <v>0.14290735177099145</v>
          </cell>
          <cell r="S96">
            <v>93</v>
          </cell>
          <cell r="T96">
            <v>0.96729893139712919</v>
          </cell>
          <cell r="U96">
            <v>3.2336242405972411</v>
          </cell>
          <cell r="V96">
            <v>0</v>
          </cell>
          <cell r="X96">
            <v>0.42872205531292379</v>
          </cell>
          <cell r="AE96">
            <v>93</v>
          </cell>
          <cell r="AF96">
            <v>0.98576445844969718</v>
          </cell>
          <cell r="AG96">
            <v>3.4357257556345644</v>
          </cell>
          <cell r="AH96">
            <v>0</v>
          </cell>
          <cell r="AJ96">
            <v>0.28581470354193234</v>
          </cell>
          <cell r="AQ96">
            <v>93</v>
          </cell>
          <cell r="AR96">
            <v>1.0478730114719244</v>
          </cell>
          <cell r="AS96">
            <v>3.6378272706719232</v>
          </cell>
          <cell r="AT96">
            <v>0</v>
          </cell>
          <cell r="AV96">
            <v>0.85744411062579484</v>
          </cell>
        </row>
        <row r="97">
          <cell r="G97">
            <v>94</v>
          </cell>
          <cell r="H97">
            <v>0.95206578971559475</v>
          </cell>
          <cell r="I97">
            <v>4.2946571945432144</v>
          </cell>
          <cell r="J97">
            <v>0</v>
          </cell>
          <cell r="L97">
            <v>0.3572683794273519</v>
          </cell>
          <cell r="S97">
            <v>94</v>
          </cell>
          <cell r="T97">
            <v>0.9682377363919058</v>
          </cell>
          <cell r="U97">
            <v>3.4862511343938865</v>
          </cell>
          <cell r="V97">
            <v>0</v>
          </cell>
          <cell r="X97">
            <v>0.21436102765646189</v>
          </cell>
          <cell r="AE97">
            <v>94</v>
          </cell>
          <cell r="AF97">
            <v>0.98658288744368616</v>
          </cell>
          <cell r="AG97">
            <v>2.3241674229292695</v>
          </cell>
          <cell r="AH97">
            <v>0</v>
          </cell>
          <cell r="AJ97">
            <v>0.14290735177099176</v>
          </cell>
          <cell r="AQ97">
            <v>94</v>
          </cell>
          <cell r="AR97">
            <v>1.0503655743727456</v>
          </cell>
          <cell r="AS97">
            <v>4.0978094670991814</v>
          </cell>
          <cell r="AT97">
            <v>0</v>
          </cell>
          <cell r="AV97">
            <v>0.20693104998820352</v>
          </cell>
        </row>
        <row r="98">
          <cell r="G98">
            <v>95</v>
          </cell>
          <cell r="H98">
            <v>0.95271903224671695</v>
          </cell>
          <cell r="I98">
            <v>3.4357257556345289</v>
          </cell>
          <cell r="J98">
            <v>0</v>
          </cell>
          <cell r="L98">
            <v>0.85744411062584447</v>
          </cell>
          <cell r="S98">
            <v>95</v>
          </cell>
          <cell r="T98">
            <v>0.96904631496944504</v>
          </cell>
          <cell r="U98">
            <v>3.0315227255599364</v>
          </cell>
          <cell r="V98">
            <v>0</v>
          </cell>
          <cell r="X98">
            <v>0.142907351770966</v>
          </cell>
          <cell r="AE98">
            <v>95</v>
          </cell>
          <cell r="AF98">
            <v>0.98776158697127892</v>
          </cell>
          <cell r="AG98">
            <v>3.3346749981158847</v>
          </cell>
          <cell r="AH98">
            <v>0</v>
          </cell>
          <cell r="AJ98">
            <v>0.71453675885485879</v>
          </cell>
          <cell r="AQ98">
            <v>95</v>
          </cell>
          <cell r="AR98">
            <v>1.0524974269513903</v>
          </cell>
          <cell r="AS98">
            <v>3.3904541644685695</v>
          </cell>
          <cell r="AT98">
            <v>0</v>
          </cell>
          <cell r="AV98">
            <v>0.65051306063769399</v>
          </cell>
        </row>
        <row r="99">
          <cell r="G99">
            <v>96</v>
          </cell>
          <cell r="H99">
            <v>0.95330053030483719</v>
          </cell>
          <cell r="I99">
            <v>3.5315227255599533</v>
          </cell>
          <cell r="J99">
            <v>0</v>
          </cell>
          <cell r="L99">
            <v>0.4361520329811831</v>
          </cell>
          <cell r="S99">
            <v>96</v>
          </cell>
          <cell r="T99">
            <v>0.96984884671587768</v>
          </cell>
          <cell r="U99">
            <v>2.9304719680412386</v>
          </cell>
          <cell r="V99">
            <v>0</v>
          </cell>
          <cell r="X99">
            <v>0.85744411062584658</v>
          </cell>
          <cell r="AE99">
            <v>96</v>
          </cell>
          <cell r="AF99">
            <v>0.98890473146906865</v>
          </cell>
          <cell r="AG99">
            <v>3.2336242405972593</v>
          </cell>
          <cell r="AH99">
            <v>0</v>
          </cell>
          <cell r="AJ99">
            <v>0.42872205531289803</v>
          </cell>
          <cell r="AQ99">
            <v>96</v>
          </cell>
          <cell r="AR99">
            <v>1.05497776729918</v>
          </cell>
          <cell r="AS99">
            <v>3.0472840883398575</v>
          </cell>
          <cell r="AT99">
            <v>0</v>
          </cell>
          <cell r="AV99">
            <v>0.30810463654680537</v>
          </cell>
        </row>
        <row r="100">
          <cell r="G100">
            <v>97</v>
          </cell>
          <cell r="H100">
            <v>0.95414613078103583</v>
          </cell>
          <cell r="I100">
            <v>3.5978094670992151</v>
          </cell>
          <cell r="J100">
            <v>0</v>
          </cell>
          <cell r="L100">
            <v>0.22922098299302601</v>
          </cell>
          <cell r="S100">
            <v>97</v>
          </cell>
          <cell r="T100">
            <v>0.97038834719764155</v>
          </cell>
          <cell r="U100">
            <v>1.9704897716139451</v>
          </cell>
          <cell r="V100">
            <v>0</v>
          </cell>
          <cell r="X100">
            <v>0.78599043474032659</v>
          </cell>
          <cell r="AE100">
            <v>97</v>
          </cell>
          <cell r="AF100">
            <v>0.98985568212787378</v>
          </cell>
          <cell r="AG100">
            <v>2.6778450742445754</v>
          </cell>
          <cell r="AH100">
            <v>0</v>
          </cell>
          <cell r="AJ100">
            <v>0.64308308296936267</v>
          </cell>
          <cell r="AQ100">
            <v>97</v>
          </cell>
          <cell r="AR100">
            <v>1.0584987472439986</v>
          </cell>
          <cell r="AS100">
            <v>3.416723102435125</v>
          </cell>
          <cell r="AT100">
            <v>0</v>
          </cell>
          <cell r="AV100">
            <v>0.32754846875417215</v>
          </cell>
        </row>
        <row r="101">
          <cell r="G101">
            <v>98</v>
          </cell>
          <cell r="H101">
            <v>0.95467103415704357</v>
          </cell>
          <cell r="I101">
            <v>3.8294212105225602</v>
          </cell>
          <cell r="J101">
            <v>0</v>
          </cell>
          <cell r="L101">
            <v>0.157767307107608</v>
          </cell>
          <cell r="S101">
            <v>98</v>
          </cell>
          <cell r="T101">
            <v>0.97114146078966801</v>
          </cell>
          <cell r="U101">
            <v>2.7788958317632551</v>
          </cell>
          <cell r="V101">
            <v>0</v>
          </cell>
          <cell r="X101">
            <v>0.21436102765643647</v>
          </cell>
          <cell r="AE101">
            <v>98</v>
          </cell>
          <cell r="AF101">
            <v>0.99109537993797969</v>
          </cell>
          <cell r="AG101">
            <v>3.4862511343939042</v>
          </cell>
          <cell r="AH101">
            <v>0</v>
          </cell>
          <cell r="AJ101">
            <v>0.3572683794274279</v>
          </cell>
          <cell r="AQ101">
            <v>98</v>
          </cell>
          <cell r="AR101">
            <v>1.0604177578729488</v>
          </cell>
          <cell r="AS101">
            <v>2.9357257556346017</v>
          </cell>
          <cell r="AT101">
            <v>0</v>
          </cell>
          <cell r="AV101">
            <v>0.5790593847522244</v>
          </cell>
        </row>
        <row r="102">
          <cell r="G102">
            <v>99</v>
          </cell>
          <cell r="H102">
            <v>0.95532287634622282</v>
          </cell>
          <cell r="I102">
            <v>3.0873018919125288</v>
          </cell>
          <cell r="J102">
            <v>0</v>
          </cell>
          <cell r="L102">
            <v>0.93632776417962305</v>
          </cell>
          <cell r="S102">
            <v>99</v>
          </cell>
          <cell r="T102">
            <v>0.97164880759493411</v>
          </cell>
          <cell r="U102">
            <v>2.9199643928545842</v>
          </cell>
          <cell r="V102">
            <v>0</v>
          </cell>
          <cell r="X102">
            <v>0.72939671419142849</v>
          </cell>
          <cell r="AE102">
            <v>99</v>
          </cell>
          <cell r="AF102">
            <v>0.99187346644518293</v>
          </cell>
          <cell r="AG102">
            <v>3.1725912866512491</v>
          </cell>
          <cell r="AH102">
            <v>0</v>
          </cell>
          <cell r="AJ102">
            <v>0.37212833476399609</v>
          </cell>
          <cell r="AQ102">
            <v>99</v>
          </cell>
          <cell r="AR102">
            <v>1.0629625091937367</v>
          </cell>
          <cell r="AS102">
            <v>3.59780946709918</v>
          </cell>
          <cell r="AT102">
            <v>0</v>
          </cell>
          <cell r="AV102">
            <v>0.4853157758618295</v>
          </cell>
        </row>
        <row r="103">
          <cell r="G103">
            <v>100</v>
          </cell>
          <cell r="H103">
            <v>0.95623147614017168</v>
          </cell>
          <cell r="I103">
            <v>3.5525378759332238</v>
          </cell>
          <cell r="J103">
            <v>0</v>
          </cell>
          <cell r="L103">
            <v>0.3081046365468107</v>
          </cell>
          <cell r="S103">
            <v>100</v>
          </cell>
          <cell r="T103">
            <v>0.9724501100842784</v>
          </cell>
          <cell r="U103">
            <v>2.9809973468005779</v>
          </cell>
          <cell r="V103">
            <v>0</v>
          </cell>
          <cell r="X103">
            <v>0.21436102765643647</v>
          </cell>
          <cell r="AE103">
            <v>100</v>
          </cell>
          <cell r="AF103">
            <v>0.99298993391435986</v>
          </cell>
          <cell r="AG103">
            <v>3.1325734830785796</v>
          </cell>
          <cell r="AH103">
            <v>0</v>
          </cell>
          <cell r="AJ103">
            <v>0.42872205531289864</v>
          </cell>
          <cell r="AQ103">
            <v>100</v>
          </cell>
          <cell r="AR103">
            <v>1.0642873567230513</v>
          </cell>
          <cell r="AS103">
            <v>3.3746928016885889</v>
          </cell>
          <cell r="AT103">
            <v>0</v>
          </cell>
          <cell r="AV103">
            <v>0.34240842409078182</v>
          </cell>
        </row>
        <row r="104">
          <cell r="G104">
            <v>101</v>
          </cell>
          <cell r="H104">
            <v>0.9567474055244285</v>
          </cell>
          <cell r="I104">
            <v>3.3799465892819152</v>
          </cell>
          <cell r="J104">
            <v>0</v>
          </cell>
          <cell r="L104">
            <v>0.79342041240863814</v>
          </cell>
          <cell r="S104">
            <v>101</v>
          </cell>
          <cell r="T104">
            <v>0.97326372819557772</v>
          </cell>
          <cell r="U104">
            <v>2.9809973468005788</v>
          </cell>
          <cell r="V104">
            <v>0</v>
          </cell>
          <cell r="X104">
            <v>0.50017573119836611</v>
          </cell>
          <cell r="AE104">
            <v>101</v>
          </cell>
          <cell r="AF104">
            <v>0.9942792313251636</v>
          </cell>
          <cell r="AG104">
            <v>2.9357257556345813</v>
          </cell>
          <cell r="AH104">
            <v>0</v>
          </cell>
          <cell r="AJ104">
            <v>0.43615203298120464</v>
          </cell>
          <cell r="AQ104">
            <v>101</v>
          </cell>
          <cell r="AR104">
            <v>1.068761903877693</v>
          </cell>
          <cell r="AS104">
            <v>3.08406060149309</v>
          </cell>
          <cell r="AT104">
            <v>0</v>
          </cell>
          <cell r="AV104">
            <v>0.31553461421514445</v>
          </cell>
        </row>
        <row r="105">
          <cell r="G105">
            <v>102</v>
          </cell>
          <cell r="H105">
            <v>0.95747046192815444</v>
          </cell>
          <cell r="I105">
            <v>3.6430810582652149</v>
          </cell>
          <cell r="J105">
            <v>0</v>
          </cell>
          <cell r="L105">
            <v>0.2932446812101932</v>
          </cell>
          <cell r="S105">
            <v>102</v>
          </cell>
          <cell r="T105">
            <v>0.97416589335359993</v>
          </cell>
          <cell r="U105">
            <v>3.2841496193565809</v>
          </cell>
          <cell r="V105">
            <v>0</v>
          </cell>
          <cell r="X105">
            <v>0.6430830829693599</v>
          </cell>
          <cell r="AE105">
            <v>102</v>
          </cell>
          <cell r="AF105">
            <v>0.99572751727082776</v>
          </cell>
          <cell r="AG105">
            <v>4.0420303007465339</v>
          </cell>
          <cell r="AH105">
            <v>0</v>
          </cell>
          <cell r="AJ105">
            <v>0.42872205531292379</v>
          </cell>
          <cell r="AQ105">
            <v>102</v>
          </cell>
          <cell r="AR105">
            <v>1.0711272964803817</v>
          </cell>
          <cell r="AS105">
            <v>2.7946571945432144</v>
          </cell>
          <cell r="AT105">
            <v>0</v>
          </cell>
          <cell r="AV105">
            <v>0.52246566420327223</v>
          </cell>
        </row>
        <row r="106">
          <cell r="G106">
            <v>103</v>
          </cell>
          <cell r="H106">
            <v>0.9582056395389752</v>
          </cell>
          <cell r="I106">
            <v>4.0420303007465339</v>
          </cell>
          <cell r="J106">
            <v>0</v>
          </cell>
          <cell r="L106">
            <v>0.42872205531292379</v>
          </cell>
          <cell r="S106">
            <v>103</v>
          </cell>
          <cell r="T106">
            <v>0.97483094607136411</v>
          </cell>
          <cell r="U106">
            <v>2.3746928016885733</v>
          </cell>
          <cell r="V106">
            <v>0</v>
          </cell>
          <cell r="X106">
            <v>0.92889778651129207</v>
          </cell>
          <cell r="AE106">
            <v>103</v>
          </cell>
          <cell r="AF106">
            <v>0.9965460413450492</v>
          </cell>
          <cell r="AG106">
            <v>2.2736420441699656</v>
          </cell>
          <cell r="AH106">
            <v>0</v>
          </cell>
          <cell r="AJ106">
            <v>0.50017573119842118</v>
          </cell>
          <cell r="AQ106">
            <v>103</v>
          </cell>
          <cell r="AR106">
            <v>1.0748454926100854</v>
          </cell>
          <cell r="AS106">
            <v>2.6693499962318183</v>
          </cell>
          <cell r="AT106">
            <v>0</v>
          </cell>
          <cell r="AV106">
            <v>5.9439821346436106E-2</v>
          </cell>
        </row>
        <row r="107">
          <cell r="G107">
            <v>104</v>
          </cell>
          <cell r="H107">
            <v>0.95889801692270504</v>
          </cell>
          <cell r="I107">
            <v>3.789403406949889</v>
          </cell>
          <cell r="J107">
            <v>0</v>
          </cell>
          <cell r="L107">
            <v>7.1453675885520998E-2</v>
          </cell>
          <cell r="S107">
            <v>104</v>
          </cell>
          <cell r="T107">
            <v>0.97566445200548069</v>
          </cell>
          <cell r="U107">
            <v>3.0315227255599182</v>
          </cell>
          <cell r="V107">
            <v>0</v>
          </cell>
          <cell r="X107">
            <v>0.28581470354193267</v>
          </cell>
          <cell r="AE107">
            <v>104</v>
          </cell>
          <cell r="AF107">
            <v>0.99734146563076498</v>
          </cell>
          <cell r="AG107">
            <v>3.223116665410569</v>
          </cell>
          <cell r="AH107">
            <v>0</v>
          </cell>
          <cell r="AJ107">
            <v>0.44358201064952024</v>
          </cell>
          <cell r="AQ107">
            <v>104</v>
          </cell>
          <cell r="AR107">
            <v>1.0773006632408362</v>
          </cell>
          <cell r="AS107">
            <v>3.3451825733025347</v>
          </cell>
          <cell r="AT107">
            <v>0</v>
          </cell>
          <cell r="AV107">
            <v>0.12804739643442639</v>
          </cell>
        </row>
        <row r="108">
          <cell r="G108">
            <v>105</v>
          </cell>
          <cell r="H108">
            <v>0.95952760469106091</v>
          </cell>
          <cell r="I108">
            <v>3.4357257556346004</v>
          </cell>
          <cell r="J108">
            <v>0</v>
          </cell>
          <cell r="L108">
            <v>0.14290735177094027</v>
          </cell>
          <cell r="S108">
            <v>105</v>
          </cell>
          <cell r="T108">
            <v>0.97650644613157622</v>
          </cell>
          <cell r="U108">
            <v>3.0315227255599364</v>
          </cell>
          <cell r="V108">
            <v>0</v>
          </cell>
          <cell r="X108">
            <v>1.0003514623968122</v>
          </cell>
          <cell r="AE108">
            <v>105</v>
          </cell>
          <cell r="AF108">
            <v>0.99849123331186651</v>
          </cell>
          <cell r="AG108">
            <v>3.1830988618379017</v>
          </cell>
          <cell r="AH108">
            <v>0</v>
          </cell>
          <cell r="AJ108">
            <v>0.6430830829693599</v>
          </cell>
          <cell r="AQ108">
            <v>105</v>
          </cell>
          <cell r="AR108">
            <v>1.0799017357135468</v>
          </cell>
          <cell r="AS108">
            <v>2.5978094670991836</v>
          </cell>
          <cell r="AT108">
            <v>0</v>
          </cell>
          <cell r="AV108">
            <v>0.24408093832970004</v>
          </cell>
        </row>
        <row r="109">
          <cell r="G109">
            <v>106</v>
          </cell>
          <cell r="H109">
            <v>0.96012595068847673</v>
          </cell>
          <cell r="I109">
            <v>3.2336242405972051</v>
          </cell>
          <cell r="J109">
            <v>0</v>
          </cell>
          <cell r="L109">
            <v>0.42872205531287322</v>
          </cell>
          <cell r="S109">
            <v>106</v>
          </cell>
          <cell r="T109">
            <v>0.97724913740272257</v>
          </cell>
          <cell r="U109">
            <v>2.6778450742445763</v>
          </cell>
          <cell r="V109">
            <v>0</v>
          </cell>
          <cell r="X109">
            <v>7.145367588549556E-2</v>
          </cell>
          <cell r="AE109">
            <v>106</v>
          </cell>
          <cell r="AF109">
            <v>0.99995566769902933</v>
          </cell>
          <cell r="AG109">
            <v>4.0420303007465517</v>
          </cell>
          <cell r="AH109">
            <v>0</v>
          </cell>
          <cell r="AJ109">
            <v>1.0003514623967606</v>
          </cell>
          <cell r="AQ109">
            <v>106</v>
          </cell>
          <cell r="AR109">
            <v>1.0823632854233307</v>
          </cell>
          <cell r="AS109">
            <v>3.8451825733025351</v>
          </cell>
          <cell r="AT109">
            <v>0</v>
          </cell>
          <cell r="AV109">
            <v>0.13547737410268473</v>
          </cell>
        </row>
        <row r="110">
          <cell r="G110">
            <v>107</v>
          </cell>
          <cell r="H110">
            <v>0.96088889313190151</v>
          </cell>
          <cell r="I110">
            <v>3.1430810582652109</v>
          </cell>
          <cell r="J110">
            <v>0</v>
          </cell>
          <cell r="L110">
            <v>0.58648936242042815</v>
          </cell>
          <cell r="S110">
            <v>107</v>
          </cell>
          <cell r="T110">
            <v>0.97817760009647037</v>
          </cell>
          <cell r="U110">
            <v>3.334674998115903</v>
          </cell>
          <cell r="V110">
            <v>0</v>
          </cell>
          <cell r="X110">
            <v>2.5121479338940402E-14</v>
          </cell>
          <cell r="AE110">
            <v>107</v>
          </cell>
          <cell r="AF110">
            <v>1.0007402644384851</v>
          </cell>
          <cell r="AG110">
            <v>2.1725912866512678</v>
          </cell>
          <cell r="AH110">
            <v>0</v>
          </cell>
          <cell r="AJ110">
            <v>1.07180513828226</v>
          </cell>
          <cell r="AQ110">
            <v>107</v>
          </cell>
          <cell r="AR110">
            <v>1.0845836868831851</v>
          </cell>
          <cell r="AS110">
            <v>2.8399287857092448</v>
          </cell>
          <cell r="AT110">
            <v>0</v>
          </cell>
          <cell r="AV110">
            <v>0.58648936242047656</v>
          </cell>
        </row>
        <row r="111">
          <cell r="G111">
            <v>108</v>
          </cell>
          <cell r="H111">
            <v>0.96145577497719237</v>
          </cell>
          <cell r="I111">
            <v>3.0820481043192398</v>
          </cell>
          <cell r="J111">
            <v>0</v>
          </cell>
          <cell r="L111">
            <v>1.0718051382823097</v>
          </cell>
          <cell r="S111">
            <v>108</v>
          </cell>
          <cell r="T111">
            <v>0.97875807621401856</v>
          </cell>
          <cell r="U111">
            <v>2.1220659078919644</v>
          </cell>
          <cell r="V111">
            <v>0</v>
          </cell>
          <cell r="X111">
            <v>0.28581470354195776</v>
          </cell>
          <cell r="AE111">
            <v>108</v>
          </cell>
          <cell r="AF111">
            <v>1.0020222820032898</v>
          </cell>
          <cell r="AG111">
            <v>3.5367765131532258</v>
          </cell>
          <cell r="AH111">
            <v>0</v>
          </cell>
          <cell r="AJ111">
            <v>1.0003514623967624</v>
          </cell>
          <cell r="AQ111">
            <v>108</v>
          </cell>
          <cell r="AR111">
            <v>1.086691354535807</v>
          </cell>
          <cell r="AS111">
            <v>3.137827270671889</v>
          </cell>
          <cell r="AT111">
            <v>0</v>
          </cell>
          <cell r="AV111">
            <v>0.70710678118654247</v>
          </cell>
        </row>
        <row r="112">
          <cell r="G112">
            <v>109</v>
          </cell>
          <cell r="H112">
            <v>0.96193439708547079</v>
          </cell>
          <cell r="I112">
            <v>3.1273196954852343</v>
          </cell>
          <cell r="J112">
            <v>0</v>
          </cell>
          <cell r="L112">
            <v>0.43615203298118432</v>
          </cell>
          <cell r="S112">
            <v>109</v>
          </cell>
          <cell r="T112">
            <v>0.97966667603155355</v>
          </cell>
          <cell r="U112">
            <v>3.3346749981158847</v>
          </cell>
          <cell r="V112">
            <v>0</v>
          </cell>
          <cell r="X112">
            <v>0.57162940708386634</v>
          </cell>
          <cell r="AE112">
            <v>109</v>
          </cell>
          <cell r="AF112">
            <v>1.0028704075439852</v>
          </cell>
          <cell r="AG112">
            <v>2.3241674229292695</v>
          </cell>
          <cell r="AH112">
            <v>0</v>
          </cell>
          <cell r="AJ112">
            <v>0.85744411062579584</v>
          </cell>
          <cell r="AQ112">
            <v>109</v>
          </cell>
          <cell r="AR112">
            <v>1.0894672875069134</v>
          </cell>
          <cell r="AS112">
            <v>1.8504363608958625</v>
          </cell>
          <cell r="AT112">
            <v>0</v>
          </cell>
          <cell r="AV112">
            <v>1.0449313284065906</v>
          </cell>
        </row>
        <row r="113">
          <cell r="G113">
            <v>110</v>
          </cell>
          <cell r="H113">
            <v>0.96270221167711068</v>
          </cell>
          <cell r="I113">
            <v>3.8451825733025746</v>
          </cell>
          <cell r="J113">
            <v>0</v>
          </cell>
          <cell r="L113">
            <v>0.29324468121019381</v>
          </cell>
          <cell r="S113">
            <v>110</v>
          </cell>
          <cell r="T113">
            <v>0.98052061216756203</v>
          </cell>
          <cell r="U113">
            <v>3.0820481043192398</v>
          </cell>
          <cell r="V113">
            <v>0</v>
          </cell>
          <cell r="X113">
            <v>0.2143610276564622</v>
          </cell>
          <cell r="AE113">
            <v>110</v>
          </cell>
          <cell r="AF113">
            <v>1.0039048651696294</v>
          </cell>
          <cell r="AG113">
            <v>2.8294212105225949</v>
          </cell>
          <cell r="AH113">
            <v>0</v>
          </cell>
          <cell r="AJ113">
            <v>1.0003514623967873</v>
          </cell>
          <cell r="AQ113">
            <v>110</v>
          </cell>
          <cell r="AR113">
            <v>1.0909764390449803</v>
          </cell>
          <cell r="AS113">
            <v>1.7283704530039166</v>
          </cell>
          <cell r="AT113">
            <v>0</v>
          </cell>
          <cell r="AV113">
            <v>0.41386209997635515</v>
          </cell>
        </row>
        <row r="114">
          <cell r="G114">
            <v>111</v>
          </cell>
          <cell r="H114">
            <v>0.96356969650888669</v>
          </cell>
          <cell r="I114">
            <v>3.4009617396551839</v>
          </cell>
          <cell r="J114">
            <v>0</v>
          </cell>
          <cell r="L114">
            <v>9.3743608890294178E-2</v>
          </cell>
          <cell r="S114">
            <v>111</v>
          </cell>
          <cell r="T114">
            <v>0.98123052061272076</v>
          </cell>
          <cell r="U114">
            <v>2.5767943167259144</v>
          </cell>
          <cell r="V114">
            <v>0</v>
          </cell>
          <cell r="X114">
            <v>0.92889778651131882</v>
          </cell>
          <cell r="AE114">
            <v>111</v>
          </cell>
          <cell r="AF114">
            <v>1.0055488414207041</v>
          </cell>
          <cell r="AG114">
            <v>4.4967587095805381</v>
          </cell>
          <cell r="AH114">
            <v>0</v>
          </cell>
          <cell r="AJ114">
            <v>7.1453675885521636E-2</v>
          </cell>
          <cell r="AQ114">
            <v>111</v>
          </cell>
          <cell r="AR114">
            <v>1.092109276298624</v>
          </cell>
          <cell r="AS114">
            <v>1.1220659078919444</v>
          </cell>
          <cell r="AT114">
            <v>0</v>
          </cell>
          <cell r="AV114">
            <v>0.12804739643432636</v>
          </cell>
        </row>
        <row r="115">
          <cell r="G115">
            <v>112</v>
          </cell>
          <cell r="H115">
            <v>0.96408557465287492</v>
          </cell>
          <cell r="I115">
            <v>2.930471968041239</v>
          </cell>
          <cell r="J115">
            <v>0</v>
          </cell>
          <cell r="L115">
            <v>0.57162940708386634</v>
          </cell>
          <cell r="S115">
            <v>112</v>
          </cell>
          <cell r="T115">
            <v>0.98203905622364307</v>
          </cell>
          <cell r="U115">
            <v>2.8799465892819169</v>
          </cell>
          <cell r="V115">
            <v>0</v>
          </cell>
          <cell r="X115">
            <v>0.21436102765641102</v>
          </cell>
          <cell r="AE115">
            <v>112</v>
          </cell>
          <cell r="AF115">
            <v>1.0066794553377716</v>
          </cell>
          <cell r="AG115">
            <v>3.0820481043192398</v>
          </cell>
          <cell r="AH115">
            <v>0</v>
          </cell>
          <cell r="AJ115">
            <v>0.2143610276564622</v>
          </cell>
          <cell r="AQ115">
            <v>112</v>
          </cell>
          <cell r="AR115">
            <v>1.0916366628786083</v>
          </cell>
          <cell r="AS115">
            <v>1.0157613627799427</v>
          </cell>
          <cell r="AT115">
            <v>0</v>
          </cell>
          <cell r="AV115">
            <v>0.57905938475212437</v>
          </cell>
        </row>
        <row r="116">
          <cell r="G116">
            <v>113</v>
          </cell>
          <cell r="H116">
            <v>0.96484659542456597</v>
          </cell>
          <cell r="I116">
            <v>4.1430810582652127</v>
          </cell>
          <cell r="J116">
            <v>0</v>
          </cell>
          <cell r="L116">
            <v>0.85744411062579895</v>
          </cell>
          <cell r="S116">
            <v>113</v>
          </cell>
          <cell r="T116">
            <v>0.98289556629108921</v>
          </cell>
          <cell r="U116">
            <v>3.0315227255599186</v>
          </cell>
          <cell r="V116">
            <v>0</v>
          </cell>
          <cell r="X116">
            <v>0.42872205531287322</v>
          </cell>
          <cell r="AE116">
            <v>113</v>
          </cell>
          <cell r="AF116">
            <v>1.007680735488772</v>
          </cell>
          <cell r="AG116">
            <v>2.7283704530039157</v>
          </cell>
          <cell r="AH116">
            <v>0</v>
          </cell>
          <cell r="AJ116">
            <v>0.42872205531287255</v>
          </cell>
          <cell r="AQ116">
            <v>113</v>
          </cell>
          <cell r="AR116">
            <v>1.0936203267720135</v>
          </cell>
          <cell r="AS116">
            <v>1.0105075751866515</v>
          </cell>
          <cell r="AT116" t="e">
            <v>#DIV/0!</v>
          </cell>
          <cell r="AV116" t="e">
            <v>#DIV/0!</v>
          </cell>
        </row>
        <row r="117">
          <cell r="G117">
            <v>114</v>
          </cell>
          <cell r="H117">
            <v>0.96527370375625987</v>
          </cell>
          <cell r="I117">
            <v>2.2231166654106258</v>
          </cell>
          <cell r="J117">
            <v>0</v>
          </cell>
          <cell r="L117">
            <v>0.14290735177099176</v>
          </cell>
          <cell r="S117">
            <v>114</v>
          </cell>
          <cell r="T117">
            <v>0.98388021854652152</v>
          </cell>
          <cell r="U117">
            <v>3.4862511343939224</v>
          </cell>
          <cell r="V117">
            <v>0</v>
          </cell>
          <cell r="X117">
            <v>0.21436102765641102</v>
          </cell>
          <cell r="AE117">
            <v>114</v>
          </cell>
          <cell r="AF117">
            <v>1.0087474826147282</v>
          </cell>
          <cell r="AG117">
            <v>1.8799465892819169</v>
          </cell>
          <cell r="AH117">
            <v>0</v>
          </cell>
          <cell r="AJ117">
            <v>0.80085039007689407</v>
          </cell>
          <cell r="AQ117">
            <v>114</v>
          </cell>
          <cell r="AR117">
            <v>1.0907212279190084</v>
          </cell>
          <cell r="AS117">
            <v>0.4042030300746462</v>
          </cell>
          <cell r="AT117" t="e">
            <v>#DIV/0!</v>
          </cell>
          <cell r="AV117" t="e">
            <v>#DIV/0!</v>
          </cell>
        </row>
        <row r="118">
          <cell r="G118">
            <v>115</v>
          </cell>
          <cell r="H118">
            <v>0.96591572465340159</v>
          </cell>
          <cell r="I118">
            <v>3.3852003768752423</v>
          </cell>
          <cell r="J118">
            <v>0</v>
          </cell>
          <cell r="L118">
            <v>0.21436102765646159</v>
          </cell>
          <cell r="S118">
            <v>115</v>
          </cell>
          <cell r="T118">
            <v>0.98457410751489172</v>
          </cell>
          <cell r="U118">
            <v>2.4757435592072348</v>
          </cell>
          <cell r="V118">
            <v>0</v>
          </cell>
          <cell r="X118">
            <v>7.1453675885521317E-2</v>
          </cell>
          <cell r="AE118">
            <v>115</v>
          </cell>
          <cell r="AF118">
            <v>1.0098484873412295</v>
          </cell>
          <cell r="AG118">
            <v>2.9809973468005611</v>
          </cell>
          <cell r="AH118">
            <v>0</v>
          </cell>
          <cell r="AJ118">
            <v>0.35726837942745332</v>
          </cell>
        </row>
        <row r="119">
          <cell r="G119">
            <v>116</v>
          </cell>
          <cell r="H119">
            <v>0.9665472566635317</v>
          </cell>
          <cell r="I119">
            <v>3.3852003768752068</v>
          </cell>
          <cell r="J119">
            <v>0</v>
          </cell>
          <cell r="L119">
            <v>0.92889778651131982</v>
          </cell>
          <cell r="S119">
            <v>116</v>
          </cell>
          <cell r="T119">
            <v>0.98550169838965851</v>
          </cell>
          <cell r="U119">
            <v>3.3852003768752428</v>
          </cell>
          <cell r="V119">
            <v>0</v>
          </cell>
          <cell r="X119">
            <v>0.21436102765636014</v>
          </cell>
          <cell r="AE119">
            <v>116</v>
          </cell>
          <cell r="AF119">
            <v>1.011041271211754</v>
          </cell>
          <cell r="AG119">
            <v>3.2336242405972415</v>
          </cell>
          <cell r="AH119">
            <v>0</v>
          </cell>
          <cell r="AJ119">
            <v>1.0003514623967891</v>
          </cell>
        </row>
        <row r="120">
          <cell r="G120">
            <v>117</v>
          </cell>
          <cell r="H120">
            <v>0.9672614739736729</v>
          </cell>
          <cell r="I120">
            <v>3.8904541644685686</v>
          </cell>
          <cell r="J120">
            <v>0</v>
          </cell>
          <cell r="L120">
            <v>0.35726837942745332</v>
          </cell>
          <cell r="S120">
            <v>117</v>
          </cell>
          <cell r="T120">
            <v>0.98641465823209151</v>
          </cell>
          <cell r="U120">
            <v>3.3346749981158847</v>
          </cell>
          <cell r="V120">
            <v>0</v>
          </cell>
          <cell r="X120">
            <v>0.28581470354198291</v>
          </cell>
          <cell r="AE120">
            <v>117</v>
          </cell>
          <cell r="AF120">
            <v>1.0122386602628421</v>
          </cell>
          <cell r="AG120">
            <v>3.2336242405972411</v>
          </cell>
          <cell r="AH120">
            <v>0</v>
          </cell>
          <cell r="AJ120">
            <v>0.42872205531292379</v>
          </cell>
        </row>
        <row r="121">
          <cell r="G121">
            <v>118</v>
          </cell>
          <cell r="H121">
            <v>0.96762554824680869</v>
          </cell>
          <cell r="I121">
            <v>3.5210151503732643</v>
          </cell>
          <cell r="J121">
            <v>0</v>
          </cell>
          <cell r="L121">
            <v>0.12061741876611276</v>
          </cell>
          <cell r="S121">
            <v>118</v>
          </cell>
          <cell r="T121">
            <v>0.98685741026689477</v>
          </cell>
          <cell r="U121">
            <v>1.5662867415392629</v>
          </cell>
          <cell r="V121">
            <v>0</v>
          </cell>
          <cell r="X121">
            <v>1.0718051382822593</v>
          </cell>
          <cell r="AE121">
            <v>118</v>
          </cell>
          <cell r="AF121">
            <v>1.0131805424609497</v>
          </cell>
          <cell r="AG121">
            <v>2.5262689379666288</v>
          </cell>
          <cell r="AH121">
            <v>0</v>
          </cell>
          <cell r="AJ121">
            <v>1.1432588141677793</v>
          </cell>
        </row>
        <row r="122">
          <cell r="G122">
            <v>119</v>
          </cell>
          <cell r="H122">
            <v>0.96830968033115616</v>
          </cell>
          <cell r="I122">
            <v>2.3399287857092115</v>
          </cell>
          <cell r="J122">
            <v>0</v>
          </cell>
          <cell r="L122">
            <v>0.45101198831774758</v>
          </cell>
          <cell r="S122">
            <v>119</v>
          </cell>
          <cell r="T122">
            <v>0.98777600636547702</v>
          </cell>
          <cell r="U122">
            <v>3.2841496193565991</v>
          </cell>
          <cell r="V122">
            <v>0</v>
          </cell>
          <cell r="X122">
            <v>0.35726837942740247</v>
          </cell>
          <cell r="AE122">
            <v>119</v>
          </cell>
          <cell r="AF122">
            <v>1.014421505789163</v>
          </cell>
          <cell r="AG122">
            <v>3.3346749981158847</v>
          </cell>
          <cell r="AH122">
            <v>0</v>
          </cell>
          <cell r="AJ122">
            <v>0.14290735177094058</v>
          </cell>
        </row>
        <row r="123">
          <cell r="G123">
            <v>120</v>
          </cell>
          <cell r="H123">
            <v>0.96884591565555178</v>
          </cell>
          <cell r="I123">
            <v>3.5820481043192398</v>
          </cell>
          <cell r="J123">
            <v>0</v>
          </cell>
          <cell r="L123">
            <v>0.37955831243228333</v>
          </cell>
          <cell r="S123">
            <v>120</v>
          </cell>
          <cell r="T123">
            <v>0.98849302406588713</v>
          </cell>
          <cell r="U123">
            <v>2.5262689379665928</v>
          </cell>
          <cell r="V123">
            <v>0</v>
          </cell>
          <cell r="X123">
            <v>0</v>
          </cell>
          <cell r="AE123">
            <v>120</v>
          </cell>
          <cell r="AF123">
            <v>1.0157055105939334</v>
          </cell>
          <cell r="AG123">
            <v>3.4357257556345644</v>
          </cell>
          <cell r="AH123">
            <v>0</v>
          </cell>
          <cell r="AJ123">
            <v>0.57162940708381349</v>
          </cell>
        </row>
        <row r="124">
          <cell r="G124">
            <v>121</v>
          </cell>
          <cell r="H124">
            <v>0.96940690685956277</v>
          </cell>
          <cell r="I124">
            <v>2.9809973468005966</v>
          </cell>
          <cell r="J124">
            <v>0</v>
          </cell>
          <cell r="L124">
            <v>0.92889778651126809</v>
          </cell>
          <cell r="S124">
            <v>121</v>
          </cell>
          <cell r="T124">
            <v>0.98926001044807244</v>
          </cell>
          <cell r="U124">
            <v>2.7283704530039157</v>
          </cell>
          <cell r="V124">
            <v>0</v>
          </cell>
          <cell r="X124">
            <v>1.0003514623967376</v>
          </cell>
          <cell r="AE124">
            <v>121</v>
          </cell>
          <cell r="AF124">
            <v>1.0169937605802155</v>
          </cell>
          <cell r="AG124">
            <v>3.4357257556345644</v>
          </cell>
          <cell r="AH124">
            <v>0</v>
          </cell>
          <cell r="AJ124">
            <v>0.85744411062579484</v>
          </cell>
        </row>
        <row r="125">
          <cell r="G125">
            <v>122</v>
          </cell>
          <cell r="H125">
            <v>0.97044418541436273</v>
          </cell>
          <cell r="I125">
            <v>5.5072662847671534</v>
          </cell>
          <cell r="J125">
            <v>0</v>
          </cell>
          <cell r="L125">
            <v>0.50017573119839398</v>
          </cell>
          <cell r="S125">
            <v>122</v>
          </cell>
          <cell r="T125">
            <v>0.99007972669340694</v>
          </cell>
          <cell r="U125">
            <v>2.8799465892819169</v>
          </cell>
          <cell r="V125">
            <v>0</v>
          </cell>
          <cell r="X125">
            <v>1.2147124900533</v>
          </cell>
          <cell r="AE125">
            <v>122</v>
          </cell>
          <cell r="AF125">
            <v>1.0184628539424496</v>
          </cell>
          <cell r="AG125">
            <v>3.8399287857092101</v>
          </cell>
          <cell r="AH125">
            <v>0</v>
          </cell>
          <cell r="AJ125">
            <v>0.42872205531287322</v>
          </cell>
        </row>
        <row r="126">
          <cell r="G126">
            <v>123</v>
          </cell>
          <cell r="H126">
            <v>0.97118242302255609</v>
          </cell>
          <cell r="I126">
            <v>3.8904541644685677</v>
          </cell>
          <cell r="J126">
            <v>0</v>
          </cell>
          <cell r="L126">
            <v>0.5001757311983942</v>
          </cell>
          <cell r="S126">
            <v>123</v>
          </cell>
          <cell r="T126">
            <v>0.99084779094162245</v>
          </cell>
          <cell r="U126">
            <v>2.7283704530039157</v>
          </cell>
          <cell r="V126">
            <v>0</v>
          </cell>
          <cell r="X126">
            <v>0.285814703541932</v>
          </cell>
          <cell r="AE126">
            <v>123</v>
          </cell>
          <cell r="AF126">
            <v>1.0194893891831993</v>
          </cell>
          <cell r="AG126">
            <v>2.7283704530039157</v>
          </cell>
          <cell r="AH126">
            <v>0</v>
          </cell>
          <cell r="AJ126">
            <v>0.14290735177099112</v>
          </cell>
        </row>
        <row r="127">
          <cell r="G127">
            <v>124</v>
          </cell>
          <cell r="H127">
            <v>0.9718821295415454</v>
          </cell>
          <cell r="I127">
            <v>3.7388780281905669</v>
          </cell>
          <cell r="J127">
            <v>0</v>
          </cell>
          <cell r="L127">
            <v>5.0557952372919374E-14</v>
          </cell>
          <cell r="S127">
            <v>124</v>
          </cell>
          <cell r="T127">
            <v>0.991648670874409</v>
          </cell>
          <cell r="U127">
            <v>2.7788958317632737</v>
          </cell>
          <cell r="V127">
            <v>0</v>
          </cell>
          <cell r="X127">
            <v>0.50017573119839098</v>
          </cell>
          <cell r="AE127">
            <v>124</v>
          </cell>
          <cell r="AF127">
            <v>1.0208772052836561</v>
          </cell>
          <cell r="AG127">
            <v>3.6883526494312449</v>
          </cell>
          <cell r="AH127">
            <v>0</v>
          </cell>
          <cell r="AJ127">
            <v>0.78599043474032548</v>
          </cell>
        </row>
        <row r="128">
          <cell r="G128">
            <v>125</v>
          </cell>
          <cell r="H128">
            <v>0.97275373890854533</v>
          </cell>
          <cell r="I128">
            <v>4.6483348458585034</v>
          </cell>
          <cell r="J128">
            <v>0</v>
          </cell>
          <cell r="L128">
            <v>0.85744411062579484</v>
          </cell>
          <cell r="S128">
            <v>125</v>
          </cell>
          <cell r="T128">
            <v>0.99247604411230383</v>
          </cell>
          <cell r="U128">
            <v>2.8799465892819169</v>
          </cell>
          <cell r="V128">
            <v>0</v>
          </cell>
          <cell r="X128">
            <v>0.64308308296933503</v>
          </cell>
          <cell r="AE128">
            <v>125</v>
          </cell>
          <cell r="AF128">
            <v>1.021389489171773</v>
          </cell>
          <cell r="AG128">
            <v>1.3641852265019758</v>
          </cell>
          <cell r="AH128">
            <v>0</v>
          </cell>
          <cell r="AJ128">
            <v>0.92889778651131805</v>
          </cell>
        </row>
        <row r="129">
          <cell r="G129">
            <v>126</v>
          </cell>
          <cell r="H129">
            <v>0.97336211716194021</v>
          </cell>
          <cell r="I129">
            <v>3.7841496193566009</v>
          </cell>
          <cell r="J129">
            <v>0</v>
          </cell>
          <cell r="L129">
            <v>0.65051306063764214</v>
          </cell>
          <cell r="S129">
            <v>126</v>
          </cell>
          <cell r="T129">
            <v>0.99327604437768735</v>
          </cell>
          <cell r="U129">
            <v>2.7788958317632373</v>
          </cell>
          <cell r="V129">
            <v>0</v>
          </cell>
          <cell r="X129">
            <v>0.35726837942740247</v>
          </cell>
          <cell r="AE129">
            <v>126</v>
          </cell>
          <cell r="AF129">
            <v>1.0228267401128366</v>
          </cell>
          <cell r="AG129">
            <v>3.789403406949853</v>
          </cell>
          <cell r="AH129">
            <v>0</v>
          </cell>
          <cell r="AJ129">
            <v>1.0718051382822584</v>
          </cell>
        </row>
        <row r="130">
          <cell r="G130">
            <v>127</v>
          </cell>
          <cell r="H130">
            <v>0.97397227273894171</v>
          </cell>
          <cell r="I130">
            <v>3.385200376875205</v>
          </cell>
          <cell r="J130">
            <v>0</v>
          </cell>
          <cell r="L130">
            <v>0.51503568653500875</v>
          </cell>
          <cell r="S130">
            <v>127</v>
          </cell>
          <cell r="T130">
            <v>0.99414991045870416</v>
          </cell>
          <cell r="U130">
            <v>3.0820481043192398</v>
          </cell>
          <cell r="V130">
            <v>0</v>
          </cell>
          <cell r="X130">
            <v>0.64308308296938754</v>
          </cell>
          <cell r="AE130">
            <v>127</v>
          </cell>
          <cell r="AF130">
            <v>1.023918479402238</v>
          </cell>
          <cell r="AG130">
            <v>2.8799465892819169</v>
          </cell>
          <cell r="AH130">
            <v>0</v>
          </cell>
          <cell r="AJ130">
            <v>0.21436102765641102</v>
          </cell>
        </row>
        <row r="131">
          <cell r="G131">
            <v>128</v>
          </cell>
          <cell r="H131">
            <v>0.9744741576043795</v>
          </cell>
          <cell r="I131">
            <v>3.2788958317632733</v>
          </cell>
          <cell r="J131">
            <v>0</v>
          </cell>
          <cell r="L131">
            <v>0.79342041240863592</v>
          </cell>
          <cell r="S131">
            <v>128</v>
          </cell>
          <cell r="T131">
            <v>0.99486658752875767</v>
          </cell>
          <cell r="U131">
            <v>2.5262689379665568</v>
          </cell>
          <cell r="V131">
            <v>0</v>
          </cell>
          <cell r="X131">
            <v>0.42872205531287044</v>
          </cell>
          <cell r="AE131">
            <v>128</v>
          </cell>
          <cell r="AF131">
            <v>1.0250913268419011</v>
          </cell>
          <cell r="AG131">
            <v>3.0820481043192398</v>
          </cell>
          <cell r="AH131">
            <v>0</v>
          </cell>
          <cell r="AJ131">
            <v>0.35726837942740308</v>
          </cell>
        </row>
        <row r="132">
          <cell r="G132">
            <v>129</v>
          </cell>
          <cell r="H132">
            <v>0.97516762508936794</v>
          </cell>
          <cell r="I132">
            <v>2.7894034069498881</v>
          </cell>
          <cell r="J132">
            <v>0</v>
          </cell>
          <cell r="L132">
            <v>0.22922098299307814</v>
          </cell>
          <cell r="S132">
            <v>129</v>
          </cell>
          <cell r="T132">
            <v>0.99588863944343842</v>
          </cell>
          <cell r="U132">
            <v>3.6378272706719237</v>
          </cell>
          <cell r="V132">
            <v>0</v>
          </cell>
          <cell r="X132">
            <v>0.7145367588548539</v>
          </cell>
          <cell r="AE132">
            <v>129</v>
          </cell>
          <cell r="AF132">
            <v>1.0261479744939446</v>
          </cell>
          <cell r="AG132">
            <v>2.7788958317632737</v>
          </cell>
          <cell r="AH132">
            <v>0</v>
          </cell>
          <cell r="AJ132">
            <v>0.64308308296933225</v>
          </cell>
        </row>
        <row r="133">
          <cell r="G133">
            <v>130</v>
          </cell>
          <cell r="H133">
            <v>0.97542675996446215</v>
          </cell>
          <cell r="I133">
            <v>2.4147106052612974</v>
          </cell>
          <cell r="J133">
            <v>0</v>
          </cell>
          <cell r="L133">
            <v>0.12804739643432339</v>
          </cell>
          <cell r="S133">
            <v>130</v>
          </cell>
          <cell r="T133">
            <v>0.9967850817464452</v>
          </cell>
          <cell r="U133">
            <v>3.1325734830785974</v>
          </cell>
          <cell r="V133">
            <v>0</v>
          </cell>
          <cell r="X133">
            <v>0.42872205531292379</v>
          </cell>
          <cell r="AE133">
            <v>130</v>
          </cell>
          <cell r="AF133">
            <v>1.0272650122266822</v>
          </cell>
          <cell r="AG133">
            <v>2.930471968041239</v>
          </cell>
          <cell r="AH133">
            <v>0</v>
          </cell>
          <cell r="AJ133">
            <v>0.57162940708386634</v>
          </cell>
        </row>
        <row r="134">
          <cell r="G134">
            <v>131</v>
          </cell>
          <cell r="H134">
            <v>0.97636764252866093</v>
          </cell>
          <cell r="I134">
            <v>4.400961739655183</v>
          </cell>
          <cell r="J134">
            <v>0</v>
          </cell>
          <cell r="L134">
            <v>7.8883653553777786E-2</v>
          </cell>
          <cell r="S134">
            <v>131</v>
          </cell>
          <cell r="T134">
            <v>0.99772571049016334</v>
          </cell>
          <cell r="U134">
            <v>3.2336242405972415</v>
          </cell>
          <cell r="V134">
            <v>0</v>
          </cell>
          <cell r="X134">
            <v>0</v>
          </cell>
          <cell r="AE134">
            <v>131</v>
          </cell>
          <cell r="AF134">
            <v>1.02836583429321</v>
          </cell>
          <cell r="AG134">
            <v>2.8799465892819169</v>
          </cell>
          <cell r="AH134">
            <v>0</v>
          </cell>
          <cell r="AJ134">
            <v>0.35726837942745332</v>
          </cell>
        </row>
        <row r="135">
          <cell r="G135">
            <v>132</v>
          </cell>
          <cell r="H135">
            <v>0.97682221812601133</v>
          </cell>
          <cell r="I135">
            <v>2.8241674229292326</v>
          </cell>
          <cell r="J135">
            <v>0</v>
          </cell>
          <cell r="L135">
            <v>0.72196673652316501</v>
          </cell>
          <cell r="S135">
            <v>132</v>
          </cell>
          <cell r="T135">
            <v>0.99879623381737836</v>
          </cell>
          <cell r="U135">
            <v>3.6378272706718517</v>
          </cell>
          <cell r="V135">
            <v>0</v>
          </cell>
          <cell r="X135">
            <v>0.42872205531287322</v>
          </cell>
          <cell r="AE135">
            <v>132</v>
          </cell>
          <cell r="AF135">
            <v>1.0298654085333288</v>
          </cell>
          <cell r="AG135">
            <v>2.3904541644685677</v>
          </cell>
          <cell r="AH135">
            <v>0</v>
          </cell>
          <cell r="AJ135">
            <v>9.3743608890344735E-2</v>
          </cell>
        </row>
        <row r="136">
          <cell r="G136">
            <v>133</v>
          </cell>
          <cell r="H136">
            <v>0.97765902805584048</v>
          </cell>
          <cell r="I136">
            <v>4.5472840883398593</v>
          </cell>
          <cell r="J136">
            <v>0</v>
          </cell>
          <cell r="L136">
            <v>0.285814703541932</v>
          </cell>
          <cell r="S136">
            <v>133</v>
          </cell>
          <cell r="T136">
            <v>0.99941692159053086</v>
          </cell>
          <cell r="U136">
            <v>2.0210151503733029</v>
          </cell>
          <cell r="V136">
            <v>0</v>
          </cell>
          <cell r="X136">
            <v>0.28581470354198307</v>
          </cell>
          <cell r="AE136">
            <v>133</v>
          </cell>
          <cell r="AF136">
            <v>1.0306635502471708</v>
          </cell>
          <cell r="AG136">
            <v>2.0715405291325886</v>
          </cell>
          <cell r="AH136">
            <v>0</v>
          </cell>
          <cell r="AJ136">
            <v>0.50017573119844605</v>
          </cell>
        </row>
        <row r="137">
          <cell r="G137">
            <v>134</v>
          </cell>
          <cell r="H137">
            <v>0.97819821074350477</v>
          </cell>
          <cell r="I137">
            <v>2.8294212105225949</v>
          </cell>
          <cell r="J137">
            <v>0</v>
          </cell>
          <cell r="L137">
            <v>0.14290735177094058</v>
          </cell>
          <cell r="S137">
            <v>134</v>
          </cell>
          <cell r="T137">
            <v>1.0003733249062283</v>
          </cell>
          <cell r="U137">
            <v>3.2336242405972415</v>
          </cell>
          <cell r="V137">
            <v>0</v>
          </cell>
          <cell r="X137">
            <v>0.85744411062584869</v>
          </cell>
          <cell r="AE137">
            <v>134</v>
          </cell>
          <cell r="AF137">
            <v>1.0319235607627792</v>
          </cell>
          <cell r="AG137">
            <v>3.7841496193565631</v>
          </cell>
          <cell r="AH137">
            <v>0</v>
          </cell>
          <cell r="AJ137">
            <v>0.79342041240863592</v>
          </cell>
        </row>
        <row r="138">
          <cell r="G138">
            <v>135</v>
          </cell>
          <cell r="H138">
            <v>0.97895105196411292</v>
          </cell>
          <cell r="I138">
            <v>3.9409795432278898</v>
          </cell>
          <cell r="J138">
            <v>0</v>
          </cell>
          <cell r="L138">
            <v>0.71453675885490853</v>
          </cell>
          <cell r="S138">
            <v>135</v>
          </cell>
          <cell r="T138">
            <v>1.0012156801464389</v>
          </cell>
          <cell r="U138">
            <v>2.930471968041239</v>
          </cell>
          <cell r="V138">
            <v>0</v>
          </cell>
          <cell r="X138">
            <v>0.28581470354198291</v>
          </cell>
          <cell r="AE138">
            <v>135</v>
          </cell>
          <cell r="AF138">
            <v>1.0336210221960762</v>
          </cell>
          <cell r="AG138">
            <v>4.395707952061894</v>
          </cell>
          <cell r="AH138">
            <v>0</v>
          </cell>
          <cell r="AJ138">
            <v>0.21436102765646253</v>
          </cell>
        </row>
        <row r="139">
          <cell r="G139">
            <v>136</v>
          </cell>
          <cell r="H139">
            <v>0.97978317396164838</v>
          </cell>
          <cell r="I139">
            <v>3.946233330821217</v>
          </cell>
          <cell r="J139">
            <v>0</v>
          </cell>
          <cell r="L139">
            <v>0.57905938475217222</v>
          </cell>
          <cell r="S139">
            <v>136</v>
          </cell>
          <cell r="T139">
            <v>1.0023352073155962</v>
          </cell>
          <cell r="U139">
            <v>3.8399287857091746</v>
          </cell>
          <cell r="V139">
            <v>0</v>
          </cell>
          <cell r="X139">
            <v>0.71453675885480661</v>
          </cell>
          <cell r="AE139">
            <v>136</v>
          </cell>
          <cell r="AF139">
            <v>1.0342494326930578</v>
          </cell>
          <cell r="AG139">
            <v>1.6168121202985848</v>
          </cell>
          <cell r="AH139">
            <v>0</v>
          </cell>
          <cell r="AJ139">
            <v>0.71453675885480605</v>
          </cell>
        </row>
        <row r="140">
          <cell r="G140">
            <v>137</v>
          </cell>
          <cell r="H140">
            <v>0.98031901554295875</v>
          </cell>
          <cell r="I140">
            <v>2.9809973468005606</v>
          </cell>
          <cell r="J140">
            <v>0</v>
          </cell>
          <cell r="L140">
            <v>0.6430830829693378</v>
          </cell>
          <cell r="S140">
            <v>137</v>
          </cell>
          <cell r="T140">
            <v>1.0031454711564129</v>
          </cell>
          <cell r="U140">
            <v>2.7788958317632733</v>
          </cell>
          <cell r="V140">
            <v>0</v>
          </cell>
          <cell r="X140">
            <v>1.0718051382822593</v>
          </cell>
          <cell r="AE140">
            <v>137</v>
          </cell>
          <cell r="AF140">
            <v>1.0352437779468882</v>
          </cell>
          <cell r="AG140">
            <v>3.0767943167259491</v>
          </cell>
          <cell r="AH140">
            <v>0</v>
          </cell>
          <cell r="AJ140">
            <v>0.79342041240858441</v>
          </cell>
        </row>
        <row r="141">
          <cell r="G141">
            <v>138</v>
          </cell>
          <cell r="H141">
            <v>0.98096277798858256</v>
          </cell>
          <cell r="I141">
            <v>3.486251134393922</v>
          </cell>
          <cell r="J141">
            <v>0</v>
          </cell>
          <cell r="L141">
            <v>0.92889778651131982</v>
          </cell>
          <cell r="S141">
            <v>138</v>
          </cell>
          <cell r="T141">
            <v>1.0040134826459535</v>
          </cell>
          <cell r="U141">
            <v>2.930471968041239</v>
          </cell>
          <cell r="V141">
            <v>0</v>
          </cell>
          <cell r="X141">
            <v>0.57162940708386634</v>
          </cell>
          <cell r="AE141">
            <v>138</v>
          </cell>
          <cell r="AF141">
            <v>1.0365995129167409</v>
          </cell>
          <cell r="AG141">
            <v>3.4862511343938865</v>
          </cell>
          <cell r="AH141">
            <v>0</v>
          </cell>
          <cell r="AJ141">
            <v>0.21436102765646189</v>
          </cell>
        </row>
        <row r="142">
          <cell r="G142">
            <v>139</v>
          </cell>
          <cell r="H142">
            <v>0.98188555260160904</v>
          </cell>
          <cell r="I142">
            <v>2.9514871184145051</v>
          </cell>
          <cell r="J142">
            <v>0</v>
          </cell>
          <cell r="L142">
            <v>0.61620927309366702</v>
          </cell>
          <cell r="S142">
            <v>139</v>
          </cell>
          <cell r="T142">
            <v>1.0053781688422558</v>
          </cell>
          <cell r="U142">
            <v>3.1483348458585372</v>
          </cell>
          <cell r="V142">
            <v>0</v>
          </cell>
          <cell r="X142">
            <v>0.45101198831780076</v>
          </cell>
          <cell r="AE142">
            <v>139</v>
          </cell>
          <cell r="AF142">
            <v>1.0376805631449517</v>
          </cell>
          <cell r="AG142">
            <v>2.7788958317632373</v>
          </cell>
          <cell r="AH142">
            <v>0</v>
          </cell>
          <cell r="AJ142">
            <v>0.50017573119844783</v>
          </cell>
        </row>
        <row r="143">
          <cell r="G143">
            <v>140</v>
          </cell>
          <cell r="H143">
            <v>0.982398343275797</v>
          </cell>
          <cell r="I143">
            <v>2.7283704530039157</v>
          </cell>
          <cell r="J143">
            <v>0</v>
          </cell>
          <cell r="L143">
            <v>1.0003514623967376</v>
          </cell>
          <cell r="S143">
            <v>140</v>
          </cell>
          <cell r="T143">
            <v>1.0059874910666495</v>
          </cell>
          <cell r="U143">
            <v>3.0715405291325864</v>
          </cell>
          <cell r="V143">
            <v>0</v>
          </cell>
          <cell r="X143">
            <v>5.6593720548900356E-2</v>
          </cell>
          <cell r="AE143">
            <v>140</v>
          </cell>
          <cell r="AF143">
            <v>1.038567372654394</v>
          </cell>
          <cell r="AG143">
            <v>2.2736420441699474</v>
          </cell>
          <cell r="AH143">
            <v>0</v>
          </cell>
          <cell r="AJ143">
            <v>0.2143610276564622</v>
          </cell>
        </row>
        <row r="144">
          <cell r="G144">
            <v>141</v>
          </cell>
          <cell r="H144">
            <v>0.98306281633756443</v>
          </cell>
          <cell r="I144">
            <v>3.4357257556345644</v>
          </cell>
          <cell r="J144">
            <v>0</v>
          </cell>
          <cell r="L144">
            <v>1.1432588141677793</v>
          </cell>
          <cell r="S144">
            <v>141</v>
          </cell>
          <cell r="T144">
            <v>1.0068271298943972</v>
          </cell>
          <cell r="U144">
            <v>2.8294212105225953</v>
          </cell>
          <cell r="V144">
            <v>0</v>
          </cell>
          <cell r="X144">
            <v>0.4287220553129264</v>
          </cell>
          <cell r="AE144">
            <v>141</v>
          </cell>
          <cell r="AF144">
            <v>1.040010531172169</v>
          </cell>
          <cell r="AG144">
            <v>3.6883526494312453</v>
          </cell>
          <cell r="AH144">
            <v>0</v>
          </cell>
          <cell r="AJ144">
            <v>7.1453675885520998E-2</v>
          </cell>
        </row>
        <row r="145">
          <cell r="G145">
            <v>142</v>
          </cell>
          <cell r="H145">
            <v>0.98386594009022743</v>
          </cell>
          <cell r="I145">
            <v>4.1430810582652491</v>
          </cell>
          <cell r="J145">
            <v>0</v>
          </cell>
          <cell r="L145">
            <v>0.42872205531292379</v>
          </cell>
          <cell r="S145">
            <v>142</v>
          </cell>
          <cell r="T145">
            <v>1.0075716585109473</v>
          </cell>
          <cell r="U145">
            <v>2.5262689379666288</v>
          </cell>
          <cell r="V145">
            <v>0</v>
          </cell>
          <cell r="X145">
            <v>0.28581470354203409</v>
          </cell>
          <cell r="AE145">
            <v>142</v>
          </cell>
          <cell r="AF145">
            <v>1.0409031550224728</v>
          </cell>
          <cell r="AG145">
            <v>2.2736420441699119</v>
          </cell>
          <cell r="AH145">
            <v>0</v>
          </cell>
          <cell r="AJ145">
            <v>0.35726837942745426</v>
          </cell>
        </row>
        <row r="146">
          <cell r="G146">
            <v>143</v>
          </cell>
          <cell r="H146">
            <v>0.98447952000871641</v>
          </cell>
          <cell r="I146">
            <v>3.1325734830785263</v>
          </cell>
          <cell r="J146">
            <v>0</v>
          </cell>
          <cell r="L146">
            <v>1.143258814167728</v>
          </cell>
          <cell r="S146">
            <v>143</v>
          </cell>
          <cell r="T146">
            <v>1.0082103813416428</v>
          </cell>
          <cell r="U146">
            <v>3.1220659078919448</v>
          </cell>
          <cell r="V146">
            <v>0</v>
          </cell>
          <cell r="X146">
            <v>0.44358201064954256</v>
          </cell>
          <cell r="AE146">
            <v>143</v>
          </cell>
          <cell r="AF146">
            <v>1.041516125389935</v>
          </cell>
          <cell r="AG146">
            <v>1.5662867415392989</v>
          </cell>
          <cell r="AH146">
            <v>0</v>
          </cell>
          <cell r="AJ146">
            <v>0.6430830829693861</v>
          </cell>
        </row>
        <row r="147">
          <cell r="G147">
            <v>144</v>
          </cell>
          <cell r="H147">
            <v>0.98482256647561728</v>
          </cell>
          <cell r="I147">
            <v>1.7683882565766218</v>
          </cell>
          <cell r="J147">
            <v>0</v>
          </cell>
          <cell r="L147">
            <v>0.50017573119839454</v>
          </cell>
          <cell r="S147">
            <v>144</v>
          </cell>
          <cell r="T147">
            <v>1.0089555594503721</v>
          </cell>
          <cell r="U147">
            <v>2.5262689379665568</v>
          </cell>
          <cell r="V147">
            <v>0</v>
          </cell>
          <cell r="X147">
            <v>1.0003514623967367</v>
          </cell>
          <cell r="AE147">
            <v>144</v>
          </cell>
          <cell r="AF147">
            <v>1.0430239084069466</v>
          </cell>
          <cell r="AG147">
            <v>3.839928785709211</v>
          </cell>
          <cell r="AH147">
            <v>0</v>
          </cell>
          <cell r="AJ147">
            <v>1.000351462396837</v>
          </cell>
        </row>
        <row r="148">
          <cell r="G148">
            <v>145</v>
          </cell>
          <cell r="H148">
            <v>0.98556710838520178</v>
          </cell>
          <cell r="I148">
            <v>3.9409795432278898</v>
          </cell>
          <cell r="J148">
            <v>0</v>
          </cell>
          <cell r="L148">
            <v>0.57162940708386634</v>
          </cell>
          <cell r="S148">
            <v>145</v>
          </cell>
          <cell r="T148">
            <v>1.0099390849447412</v>
          </cell>
          <cell r="U148">
            <v>3.3346749981159567</v>
          </cell>
          <cell r="V148">
            <v>0</v>
          </cell>
          <cell r="X148">
            <v>0.71453675885490608</v>
          </cell>
          <cell r="AE148">
            <v>145</v>
          </cell>
          <cell r="AF148">
            <v>1.0443839098874195</v>
          </cell>
          <cell r="AG148">
            <v>2.9357257556345635</v>
          </cell>
          <cell r="AH148">
            <v>0</v>
          </cell>
          <cell r="AJ148">
            <v>0.72196673652321297</v>
          </cell>
        </row>
        <row r="149">
          <cell r="G149">
            <v>146</v>
          </cell>
          <cell r="H149">
            <v>0.98603827777320396</v>
          </cell>
          <cell r="I149">
            <v>2.5767943167259144</v>
          </cell>
          <cell r="J149">
            <v>0</v>
          </cell>
          <cell r="L149">
            <v>0.21436102765641135</v>
          </cell>
          <cell r="S149">
            <v>146</v>
          </cell>
          <cell r="T149">
            <v>1.0107879584440771</v>
          </cell>
          <cell r="U149">
            <v>2.879946589281845</v>
          </cell>
          <cell r="V149">
            <v>0</v>
          </cell>
          <cell r="X149">
            <v>0.78599043474027575</v>
          </cell>
          <cell r="AE149">
            <v>146</v>
          </cell>
          <cell r="AF149">
            <v>1.045299294282835</v>
          </cell>
          <cell r="AG149">
            <v>2.3241674229292695</v>
          </cell>
          <cell r="AH149">
            <v>0</v>
          </cell>
          <cell r="AJ149">
            <v>1.14325881416778</v>
          </cell>
        </row>
        <row r="150">
          <cell r="G150">
            <v>147</v>
          </cell>
          <cell r="H150">
            <v>0.98675887965341402</v>
          </cell>
          <cell r="I150">
            <v>2.8904541644685708</v>
          </cell>
          <cell r="J150">
            <v>0</v>
          </cell>
          <cell r="L150">
            <v>0.22922098299303198</v>
          </cell>
          <cell r="S150">
            <v>147</v>
          </cell>
          <cell r="T150">
            <v>1.0116643803614886</v>
          </cell>
          <cell r="U150">
            <v>2.930471968041275</v>
          </cell>
          <cell r="V150">
            <v>0</v>
          </cell>
          <cell r="X150">
            <v>0.57162940708391607</v>
          </cell>
          <cell r="AE150">
            <v>147</v>
          </cell>
          <cell r="AF150">
            <v>1.0466413722307464</v>
          </cell>
          <cell r="AG150">
            <v>3.3852003768752423</v>
          </cell>
          <cell r="AH150">
            <v>0</v>
          </cell>
          <cell r="AJ150">
            <v>0.21436102765646159</v>
          </cell>
        </row>
        <row r="151">
          <cell r="G151">
            <v>148</v>
          </cell>
          <cell r="H151">
            <v>0.98797058969113993</v>
          </cell>
          <cell r="I151">
            <v>3.9167231024351592</v>
          </cell>
          <cell r="J151">
            <v>0</v>
          </cell>
          <cell r="L151">
            <v>1.0346552499407697</v>
          </cell>
          <cell r="S151">
            <v>148</v>
          </cell>
          <cell r="T151">
            <v>1.0125096744485202</v>
          </cell>
          <cell r="U151">
            <v>2.8294212105226313</v>
          </cell>
          <cell r="V151">
            <v>0</v>
          </cell>
          <cell r="X151">
            <v>0.28581470354203342</v>
          </cell>
          <cell r="AE151">
            <v>148</v>
          </cell>
          <cell r="AF151">
            <v>1.0474678405462039</v>
          </cell>
          <cell r="AG151">
            <v>2.571540529132589</v>
          </cell>
          <cell r="AH151">
            <v>0</v>
          </cell>
          <cell r="AJ151">
            <v>0.50760570886670431</v>
          </cell>
        </row>
        <row r="152">
          <cell r="G152">
            <v>149</v>
          </cell>
          <cell r="H152">
            <v>0.98827483468058497</v>
          </cell>
          <cell r="I152">
            <v>4.1220659078919439</v>
          </cell>
          <cell r="J152">
            <v>0</v>
          </cell>
          <cell r="L152">
            <v>0.68481684818166666</v>
          </cell>
          <cell r="S152">
            <v>149</v>
          </cell>
          <cell r="T152">
            <v>1.0129440914264234</v>
          </cell>
          <cell r="U152">
            <v>2.46523598402058</v>
          </cell>
          <cell r="V152">
            <v>0</v>
          </cell>
          <cell r="X152">
            <v>0.37212833476402829</v>
          </cell>
          <cell r="AE152">
            <v>149</v>
          </cell>
          <cell r="AF152">
            <v>1.0486526436390804</v>
          </cell>
          <cell r="AG152">
            <v>2.9809973468005611</v>
          </cell>
          <cell r="AH152">
            <v>0</v>
          </cell>
          <cell r="AJ152">
            <v>0.35726837942745332</v>
          </cell>
        </row>
        <row r="153">
          <cell r="G153">
            <v>150</v>
          </cell>
          <cell r="H153">
            <v>0.9889304146248894</v>
          </cell>
          <cell r="I153">
            <v>3.3852003768752397</v>
          </cell>
          <cell r="J153">
            <v>0</v>
          </cell>
          <cell r="L153">
            <v>0.52989564187157867</v>
          </cell>
          <cell r="S153">
            <v>150</v>
          </cell>
          <cell r="T153">
            <v>1.01405164244014</v>
          </cell>
          <cell r="U153">
            <v>3.7388780281905669</v>
          </cell>
          <cell r="V153">
            <v>0</v>
          </cell>
          <cell r="X153">
            <v>0.7145367588548539</v>
          </cell>
          <cell r="AE153">
            <v>150</v>
          </cell>
          <cell r="AF153">
            <v>1.0500409674516462</v>
          </cell>
          <cell r="AG153">
            <v>3.486251134393922</v>
          </cell>
          <cell r="AH153">
            <v>0</v>
          </cell>
          <cell r="AJ153">
            <v>0.6430830829693378</v>
          </cell>
        </row>
        <row r="154">
          <cell r="G154">
            <v>151</v>
          </cell>
          <cell r="H154">
            <v>0.98959157475199833</v>
          </cell>
          <cell r="I154">
            <v>3.4862511343938865</v>
          </cell>
          <cell r="J154">
            <v>0</v>
          </cell>
          <cell r="L154">
            <v>0.21436102765646189</v>
          </cell>
          <cell r="S154">
            <v>151</v>
          </cell>
          <cell r="T154">
            <v>1.0151023262314414</v>
          </cell>
          <cell r="U154">
            <v>3.5367765131532436</v>
          </cell>
          <cell r="V154">
            <v>0</v>
          </cell>
          <cell r="X154">
            <v>1.0003514623967891</v>
          </cell>
          <cell r="AE154">
            <v>151</v>
          </cell>
          <cell r="AF154">
            <v>1.0514343690234562</v>
          </cell>
          <cell r="AG154">
            <v>3.4862511343938865</v>
          </cell>
          <cell r="AH154">
            <v>0</v>
          </cell>
          <cell r="AJ154">
            <v>0.21436102765646189</v>
          </cell>
        </row>
        <row r="155">
          <cell r="G155">
            <v>152</v>
          </cell>
          <cell r="H155">
            <v>0.99007305266702872</v>
          </cell>
          <cell r="I155">
            <v>2.9757435592072721</v>
          </cell>
          <cell r="J155">
            <v>0</v>
          </cell>
          <cell r="L155">
            <v>0.79342041240863137</v>
          </cell>
          <cell r="S155">
            <v>152</v>
          </cell>
          <cell r="T155">
            <v>1.015762677384628</v>
          </cell>
          <cell r="U155">
            <v>2.1725912866512322</v>
          </cell>
          <cell r="V155">
            <v>0</v>
          </cell>
          <cell r="X155">
            <v>0.50017573119844605</v>
          </cell>
          <cell r="AE155">
            <v>152</v>
          </cell>
          <cell r="AF155">
            <v>1.0522651712453959</v>
          </cell>
          <cell r="AG155">
            <v>2.0715405291326245</v>
          </cell>
          <cell r="AH155">
            <v>0</v>
          </cell>
          <cell r="AJ155">
            <v>0.21436102765641102</v>
          </cell>
        </row>
        <row r="156">
          <cell r="G156">
            <v>153</v>
          </cell>
          <cell r="H156">
            <v>0.9909831385469885</v>
          </cell>
          <cell r="I156">
            <v>3.7493856033771826</v>
          </cell>
          <cell r="J156">
            <v>0</v>
          </cell>
          <cell r="L156">
            <v>0.1280473964343237</v>
          </cell>
          <cell r="S156">
            <v>153</v>
          </cell>
          <cell r="T156">
            <v>1.0163105550162994</v>
          </cell>
          <cell r="U156">
            <v>1.8189136353359798</v>
          </cell>
          <cell r="V156">
            <v>0</v>
          </cell>
          <cell r="X156">
            <v>0.28581470354193161</v>
          </cell>
          <cell r="AE156">
            <v>153</v>
          </cell>
          <cell r="AF156">
            <v>1.0536238527620583</v>
          </cell>
          <cell r="AG156">
            <v>3.3852003768752068</v>
          </cell>
          <cell r="AH156">
            <v>0</v>
          </cell>
          <cell r="AJ156">
            <v>0.21436102765641102</v>
          </cell>
        </row>
        <row r="157">
          <cell r="G157">
            <v>154</v>
          </cell>
          <cell r="H157">
            <v>0.99161715285657337</v>
          </cell>
          <cell r="I157">
            <v>3.3852003768752428</v>
          </cell>
          <cell r="J157">
            <v>0</v>
          </cell>
          <cell r="L157">
            <v>0.92889778651126809</v>
          </cell>
          <cell r="S157">
            <v>154</v>
          </cell>
          <cell r="T157">
            <v>1.0172480359796543</v>
          </cell>
          <cell r="U157">
            <v>3.1830988618379195</v>
          </cell>
          <cell r="V157">
            <v>0</v>
          </cell>
          <cell r="X157">
            <v>7.1453675885470441E-2</v>
          </cell>
          <cell r="AE157">
            <v>154</v>
          </cell>
          <cell r="AF157">
            <v>1.0548039114522267</v>
          </cell>
          <cell r="AG157">
            <v>2.9304719680412745</v>
          </cell>
          <cell r="AH157">
            <v>0</v>
          </cell>
          <cell r="AJ157">
            <v>0.14290735177099176</v>
          </cell>
        </row>
        <row r="158">
          <cell r="G158">
            <v>155</v>
          </cell>
          <cell r="H158">
            <v>0.9922387143197966</v>
          </cell>
          <cell r="I158">
            <v>3.2841496193565636</v>
          </cell>
          <cell r="J158">
            <v>0</v>
          </cell>
          <cell r="L158">
            <v>0.78599043474037522</v>
          </cell>
          <cell r="S158">
            <v>155</v>
          </cell>
          <cell r="T158">
            <v>1.0179345384916214</v>
          </cell>
          <cell r="U158">
            <v>2.324167422929234</v>
          </cell>
          <cell r="V158">
            <v>0</v>
          </cell>
          <cell r="X158">
            <v>0.28581470354198324</v>
          </cell>
          <cell r="AE158">
            <v>155</v>
          </cell>
          <cell r="AF158">
            <v>1.0554980244900229</v>
          </cell>
          <cell r="AG158">
            <v>1.7178628778172642</v>
          </cell>
          <cell r="AH158">
            <v>0</v>
          </cell>
          <cell r="AJ158">
            <v>0.42872205531287355</v>
          </cell>
        </row>
        <row r="159">
          <cell r="G159">
            <v>156</v>
          </cell>
          <cell r="H159">
            <v>0.99282700826370252</v>
          </cell>
          <cell r="I159">
            <v>3.1325734830785978</v>
          </cell>
          <cell r="J159">
            <v>0</v>
          </cell>
          <cell r="L159">
            <v>1.0003514623967891</v>
          </cell>
          <cell r="S159">
            <v>156</v>
          </cell>
          <cell r="T159">
            <v>1.0189678371675783</v>
          </cell>
          <cell r="U159">
            <v>3.4862511343938865</v>
          </cell>
          <cell r="V159">
            <v>0</v>
          </cell>
          <cell r="X159">
            <v>0.21436102765646189</v>
          </cell>
          <cell r="AE159">
            <v>156</v>
          </cell>
          <cell r="AF159">
            <v>1.0567010982361873</v>
          </cell>
          <cell r="AG159">
            <v>2.9809973468005966</v>
          </cell>
          <cell r="AH159">
            <v>0</v>
          </cell>
          <cell r="AJ159">
            <v>0.35726837942740275</v>
          </cell>
        </row>
        <row r="160">
          <cell r="G160">
            <v>157</v>
          </cell>
          <cell r="H160">
            <v>0.9939364851186383</v>
          </cell>
          <cell r="I160">
            <v>4.2598931785638348</v>
          </cell>
          <cell r="J160">
            <v>0</v>
          </cell>
          <cell r="L160">
            <v>0.54933947407898853</v>
          </cell>
          <cell r="S160">
            <v>157</v>
          </cell>
          <cell r="T160">
            <v>1.0200591887579655</v>
          </cell>
          <cell r="U160">
            <v>3.6883526494312093</v>
          </cell>
          <cell r="V160">
            <v>0</v>
          </cell>
          <cell r="X160">
            <v>0.78599043474037522</v>
          </cell>
          <cell r="AE160">
            <v>157</v>
          </cell>
          <cell r="AF160">
            <v>1.057883992979074</v>
          </cell>
          <cell r="AG160">
            <v>2.9304719680412745</v>
          </cell>
          <cell r="AH160">
            <v>0</v>
          </cell>
          <cell r="AJ160">
            <v>1.1432588141677793</v>
          </cell>
        </row>
        <row r="161">
          <cell r="G161">
            <v>158</v>
          </cell>
          <cell r="H161">
            <v>0.99431545144026479</v>
          </cell>
          <cell r="I161">
            <v>1.9199643928545873</v>
          </cell>
          <cell r="J161">
            <v>0</v>
          </cell>
          <cell r="L161">
            <v>0.2858147035419813</v>
          </cell>
          <cell r="S161">
            <v>158</v>
          </cell>
          <cell r="T161">
            <v>1.0207455837340691</v>
          </cell>
          <cell r="U161">
            <v>2.2736420441699474</v>
          </cell>
          <cell r="V161">
            <v>0</v>
          </cell>
          <cell r="X161">
            <v>0.78599043474032659</v>
          </cell>
          <cell r="AE161">
            <v>158</v>
          </cell>
          <cell r="AF161">
            <v>1.0588446260341791</v>
          </cell>
          <cell r="AG161">
            <v>2.3746928016885551</v>
          </cell>
          <cell r="AH161">
            <v>0</v>
          </cell>
          <cell r="AJ161">
            <v>0.92889778651131882</v>
          </cell>
        </row>
        <row r="162">
          <cell r="G162">
            <v>159</v>
          </cell>
          <cell r="H162">
            <v>0.99495351983477964</v>
          </cell>
          <cell r="I162">
            <v>2.7841496193565654</v>
          </cell>
          <cell r="J162">
            <v>0</v>
          </cell>
          <cell r="L162">
            <v>1.0792351159506235</v>
          </cell>
          <cell r="S162">
            <v>159</v>
          </cell>
          <cell r="T162">
            <v>1.0216976863848943</v>
          </cell>
          <cell r="U162">
            <v>3.1830988618379195</v>
          </cell>
          <cell r="V162">
            <v>0</v>
          </cell>
          <cell r="X162">
            <v>0.35726837942745332</v>
          </cell>
          <cell r="AE162">
            <v>159</v>
          </cell>
          <cell r="AF162">
            <v>1.05962041357694</v>
          </cell>
          <cell r="AG162">
            <v>2.4199643928546211</v>
          </cell>
          <cell r="AH162">
            <v>0</v>
          </cell>
          <cell r="AJ162">
            <v>0.86487408829405743</v>
          </cell>
        </row>
        <row r="163">
          <cell r="G163">
            <v>160</v>
          </cell>
          <cell r="H163">
            <v>0.99545492359778387</v>
          </cell>
          <cell r="I163">
            <v>2.627319695485272</v>
          </cell>
          <cell r="J163">
            <v>0</v>
          </cell>
          <cell r="L163">
            <v>0.71453675885485635</v>
          </cell>
          <cell r="S163">
            <v>160</v>
          </cell>
          <cell r="T163">
            <v>1.0226556004305158</v>
          </cell>
          <cell r="U163">
            <v>3.2336242405972051</v>
          </cell>
          <cell r="V163">
            <v>0</v>
          </cell>
          <cell r="X163">
            <v>0.42872205531287322</v>
          </cell>
          <cell r="AE163">
            <v>160</v>
          </cell>
          <cell r="AF163">
            <v>1.0600522680246263</v>
          </cell>
          <cell r="AG163">
            <v>1.0610329539459733</v>
          </cell>
          <cell r="AH163">
            <v>0</v>
          </cell>
          <cell r="AJ163">
            <v>7.1453675885470289E-2</v>
          </cell>
        </row>
        <row r="164">
          <cell r="G164">
            <v>161</v>
          </cell>
          <cell r="H164">
            <v>0.99614680005391054</v>
          </cell>
          <cell r="I164">
            <v>3.5873018919125652</v>
          </cell>
          <cell r="J164">
            <v>0</v>
          </cell>
          <cell r="L164">
            <v>0.10117358655870608</v>
          </cell>
          <cell r="S164">
            <v>161</v>
          </cell>
          <cell r="T164">
            <v>1.0238550845391199</v>
          </cell>
          <cell r="U164">
            <v>2.4915049219872478</v>
          </cell>
          <cell r="V164">
            <v>0</v>
          </cell>
          <cell r="X164">
            <v>0.95118771951614256</v>
          </cell>
          <cell r="AE164">
            <v>161</v>
          </cell>
          <cell r="AF164">
            <v>1.0609129242153916</v>
          </cell>
          <cell r="AG164">
            <v>1.6220659078919475</v>
          </cell>
          <cell r="AH164">
            <v>0</v>
          </cell>
          <cell r="AJ164">
            <v>0.7219667365231669</v>
          </cell>
        </row>
        <row r="165">
          <cell r="G165">
            <v>162</v>
          </cell>
          <cell r="H165">
            <v>0.99678223554184897</v>
          </cell>
          <cell r="I165">
            <v>3.3346749981158852</v>
          </cell>
          <cell r="J165">
            <v>0</v>
          </cell>
          <cell r="L165">
            <v>0.85744411062584869</v>
          </cell>
          <cell r="S165">
            <v>162</v>
          </cell>
          <cell r="T165">
            <v>1.0241763510571644</v>
          </cell>
          <cell r="U165">
            <v>2.7683882565765465</v>
          </cell>
          <cell r="V165">
            <v>0</v>
          </cell>
          <cell r="X165">
            <v>8.6313631222092652E-2</v>
          </cell>
          <cell r="AE165">
            <v>162</v>
          </cell>
          <cell r="AF165">
            <v>1.0619167816788495</v>
          </cell>
          <cell r="AG165">
            <v>0.97574355920723499</v>
          </cell>
          <cell r="AH165">
            <v>0</v>
          </cell>
          <cell r="AJ165">
            <v>0.66537301597426113</v>
          </cell>
        </row>
        <row r="166">
          <cell r="G166">
            <v>163</v>
          </cell>
          <cell r="H166">
            <v>0.99734521315623392</v>
          </cell>
          <cell r="I166">
            <v>3.3294212105225949</v>
          </cell>
          <cell r="J166">
            <v>0</v>
          </cell>
          <cell r="L166">
            <v>0.86487408829410772</v>
          </cell>
          <cell r="S166">
            <v>163</v>
          </cell>
          <cell r="T166">
            <v>1.0248986672677134</v>
          </cell>
          <cell r="U166">
            <v>2.3746928016885911</v>
          </cell>
          <cell r="V166">
            <v>0</v>
          </cell>
          <cell r="X166">
            <v>0.6430830829693861</v>
          </cell>
          <cell r="AE166">
            <v>163</v>
          </cell>
          <cell r="AF166">
            <v>1.0626687566667112</v>
          </cell>
          <cell r="AG166">
            <v>1.768388256576658</v>
          </cell>
          <cell r="AH166">
            <v>0</v>
          </cell>
          <cell r="AJ166">
            <v>0.78599043474032604</v>
          </cell>
        </row>
        <row r="167">
          <cell r="G167">
            <v>164</v>
          </cell>
          <cell r="H167">
            <v>0.99816420651980087</v>
          </cell>
          <cell r="I167">
            <v>3.1430810582652109</v>
          </cell>
          <cell r="J167">
            <v>0</v>
          </cell>
          <cell r="L167">
            <v>0.58648936242042815</v>
          </cell>
          <cell r="S167">
            <v>164</v>
          </cell>
          <cell r="T167">
            <v>1.025841682702672</v>
          </cell>
          <cell r="U167">
            <v>3.183098861837955</v>
          </cell>
          <cell r="V167">
            <v>0</v>
          </cell>
          <cell r="X167">
            <v>0.35726837942740247</v>
          </cell>
          <cell r="AE167">
            <v>164</v>
          </cell>
          <cell r="AF167">
            <v>1.0636421563290654</v>
          </cell>
          <cell r="AG167">
            <v>2.3746928016885556</v>
          </cell>
          <cell r="AH167">
            <v>0</v>
          </cell>
          <cell r="AJ167">
            <v>0.6430830829693337</v>
          </cell>
        </row>
        <row r="168">
          <cell r="G168">
            <v>165</v>
          </cell>
          <cell r="H168">
            <v>0.99885635227384284</v>
          </cell>
          <cell r="I168">
            <v>3.5367765131532081</v>
          </cell>
          <cell r="J168">
            <v>0</v>
          </cell>
          <cell r="L168">
            <v>1.1432588141676783</v>
          </cell>
          <cell r="S168">
            <v>165</v>
          </cell>
          <cell r="T168">
            <v>1.0265689251694896</v>
          </cell>
          <cell r="U168">
            <v>2.4252181804478772</v>
          </cell>
          <cell r="V168">
            <v>0</v>
          </cell>
          <cell r="X168">
            <v>0.57162940708396415</v>
          </cell>
          <cell r="AE168">
            <v>165</v>
          </cell>
          <cell r="AF168">
            <v>1.0645296616481645</v>
          </cell>
          <cell r="AG168">
            <v>2.0210151503732652</v>
          </cell>
          <cell r="AH168">
            <v>0</v>
          </cell>
          <cell r="AJ168">
            <v>0.44358201064949965</v>
          </cell>
        </row>
        <row r="169">
          <cell r="G169">
            <v>166</v>
          </cell>
          <cell r="H169">
            <v>0.99946667437319126</v>
          </cell>
          <cell r="I169">
            <v>3.1830988618379559</v>
          </cell>
          <cell r="J169">
            <v>0</v>
          </cell>
          <cell r="L169">
            <v>0.92889778651136756</v>
          </cell>
          <cell r="S169">
            <v>166</v>
          </cell>
          <cell r="T169">
            <v>1.0274859296713679</v>
          </cell>
          <cell r="U169">
            <v>3.0315227255599542</v>
          </cell>
          <cell r="V169">
            <v>0</v>
          </cell>
          <cell r="X169">
            <v>1.0142845892654349E-13</v>
          </cell>
          <cell r="AE169">
            <v>166</v>
          </cell>
          <cell r="AF169">
            <v>1.0653378601069887</v>
          </cell>
          <cell r="AG169">
            <v>1.9704897716139809</v>
          </cell>
          <cell r="AH169">
            <v>0</v>
          </cell>
          <cell r="AJ169">
            <v>0.6430830829693357</v>
          </cell>
        </row>
        <row r="170">
          <cell r="G170">
            <v>167</v>
          </cell>
          <cell r="H170">
            <v>1.0002479362402337</v>
          </cell>
          <cell r="I170">
            <v>2.9409795432278534</v>
          </cell>
          <cell r="J170">
            <v>0</v>
          </cell>
          <cell r="L170">
            <v>0.44358201064948566</v>
          </cell>
          <cell r="S170">
            <v>167</v>
          </cell>
          <cell r="T170">
            <v>1.0280217151730446</v>
          </cell>
          <cell r="U170">
            <v>1.7683882565765501</v>
          </cell>
          <cell r="V170">
            <v>0</v>
          </cell>
          <cell r="X170">
            <v>0.35726837942735112</v>
          </cell>
          <cell r="AE170">
            <v>167</v>
          </cell>
          <cell r="AF170">
            <v>1.0665237630586826</v>
          </cell>
          <cell r="AG170">
            <v>2.8799465892819169</v>
          </cell>
          <cell r="AH170">
            <v>0</v>
          </cell>
          <cell r="AJ170">
            <v>0.50017573119839454</v>
          </cell>
        </row>
        <row r="171">
          <cell r="G171">
            <v>168</v>
          </cell>
          <cell r="H171">
            <v>1.0008721165954539</v>
          </cell>
          <cell r="I171">
            <v>4.1325734830785592</v>
          </cell>
          <cell r="J171">
            <v>0</v>
          </cell>
          <cell r="L171">
            <v>0.72939671419147956</v>
          </cell>
          <cell r="S171">
            <v>168</v>
          </cell>
          <cell r="T171">
            <v>1.028403759871491</v>
          </cell>
          <cell r="U171">
            <v>2.9147106052612584</v>
          </cell>
          <cell r="V171">
            <v>0</v>
          </cell>
          <cell r="X171">
            <v>0.40643212230799236</v>
          </cell>
          <cell r="AE171">
            <v>168</v>
          </cell>
          <cell r="AF171">
            <v>1.0671058779250977</v>
          </cell>
          <cell r="AG171">
            <v>1.4147106052612617</v>
          </cell>
          <cell r="AH171">
            <v>0</v>
          </cell>
          <cell r="AJ171">
            <v>0.5716294070839153</v>
          </cell>
        </row>
        <row r="172">
          <cell r="G172">
            <v>169</v>
          </cell>
          <cell r="H172">
            <v>1.0016078005855271</v>
          </cell>
          <cell r="I172">
            <v>2.6883526494312449</v>
          </cell>
          <cell r="J172">
            <v>0</v>
          </cell>
          <cell r="L172">
            <v>0.65794303830600309</v>
          </cell>
          <cell r="S172">
            <v>169</v>
          </cell>
          <cell r="T172">
            <v>1.0295841753259738</v>
          </cell>
          <cell r="U172">
            <v>2.890454164468534</v>
          </cell>
          <cell r="V172">
            <v>0</v>
          </cell>
          <cell r="X172">
            <v>0.34240842409088479</v>
          </cell>
          <cell r="AE172">
            <v>169</v>
          </cell>
          <cell r="AF172">
            <v>1.0674393602624879</v>
          </cell>
          <cell r="AG172">
            <v>0.80840606014932836</v>
          </cell>
          <cell r="AH172">
            <v>0</v>
          </cell>
          <cell r="AJ172">
            <v>5.0792551706562359E-14</v>
          </cell>
        </row>
        <row r="173">
          <cell r="G173">
            <v>170</v>
          </cell>
          <cell r="H173">
            <v>1.0022728534016143</v>
          </cell>
          <cell r="I173">
            <v>3.3346749981158492</v>
          </cell>
          <cell r="J173">
            <v>0</v>
          </cell>
          <cell r="L173">
            <v>0.1429073517708897</v>
          </cell>
          <cell r="S173">
            <v>170</v>
          </cell>
          <cell r="T173">
            <v>1.0303657727198205</v>
          </cell>
          <cell r="U173">
            <v>2.5262689379666643</v>
          </cell>
          <cell r="V173">
            <v>0</v>
          </cell>
          <cell r="X173">
            <v>0.42872205531282281</v>
          </cell>
          <cell r="AE173">
            <v>170</v>
          </cell>
          <cell r="AF173">
            <v>1.0679814764627118</v>
          </cell>
          <cell r="AG173">
            <v>1.313659847742618</v>
          </cell>
          <cell r="AH173">
            <v>0</v>
          </cell>
          <cell r="AJ173">
            <v>0.14290735177099145</v>
          </cell>
        </row>
        <row r="174">
          <cell r="G174">
            <v>171</v>
          </cell>
          <cell r="H174">
            <v>1.0029749184714207</v>
          </cell>
          <cell r="I174">
            <v>3.036776513153244</v>
          </cell>
          <cell r="J174">
            <v>0</v>
          </cell>
          <cell r="L174">
            <v>0.57905938475212315</v>
          </cell>
          <cell r="S174">
            <v>171</v>
          </cell>
          <cell r="T174">
            <v>1.0312297555247554</v>
          </cell>
          <cell r="U174">
            <v>2.7788958317632373</v>
          </cell>
          <cell r="V174">
            <v>0</v>
          </cell>
          <cell r="X174">
            <v>0.78599043474033004</v>
          </cell>
          <cell r="AE174">
            <v>171</v>
          </cell>
          <cell r="AF174">
            <v>1.0684405869579101</v>
          </cell>
          <cell r="AG174">
            <v>1.1115583327052949</v>
          </cell>
          <cell r="AH174">
            <v>0</v>
          </cell>
          <cell r="AJ174">
            <v>0.14290735177094074</v>
          </cell>
        </row>
        <row r="175">
          <cell r="G175">
            <v>172</v>
          </cell>
          <cell r="H175">
            <v>1.0036996747407172</v>
          </cell>
          <cell r="I175">
            <v>2.7388780281905296</v>
          </cell>
          <cell r="J175">
            <v>0</v>
          </cell>
          <cell r="L175">
            <v>0.7293967141914236</v>
          </cell>
          <cell r="S175">
            <v>172</v>
          </cell>
          <cell r="T175">
            <v>1.0319546039681951</v>
          </cell>
          <cell r="U175">
            <v>2.3241674229291975</v>
          </cell>
          <cell r="V175">
            <v>0</v>
          </cell>
          <cell r="X175">
            <v>0.42872205531297614</v>
          </cell>
          <cell r="AE175">
            <v>172</v>
          </cell>
          <cell r="AF175">
            <v>1.0688994206983167</v>
          </cell>
          <cell r="AG175">
            <v>1.1115583327053309</v>
          </cell>
          <cell r="AH175">
            <v>0</v>
          </cell>
          <cell r="AJ175">
            <v>0.57162940708391485</v>
          </cell>
        </row>
        <row r="176">
          <cell r="G176">
            <v>173</v>
          </cell>
          <cell r="H176">
            <v>1.004267309103662</v>
          </cell>
          <cell r="I176">
            <v>2.9304719680412745</v>
          </cell>
          <cell r="J176">
            <v>0</v>
          </cell>
          <cell r="L176">
            <v>0.42872205531287255</v>
          </cell>
          <cell r="S176">
            <v>173</v>
          </cell>
          <cell r="T176">
            <v>1.0329170830165597</v>
          </cell>
          <cell r="U176">
            <v>3.1325734830786338</v>
          </cell>
          <cell r="V176">
            <v>0</v>
          </cell>
          <cell r="X176">
            <v>0.57162940708381038</v>
          </cell>
          <cell r="AE176">
            <v>173</v>
          </cell>
          <cell r="AF176">
            <v>1.069466937245966</v>
          </cell>
          <cell r="AG176">
            <v>0.36418522650193863</v>
          </cell>
          <cell r="AH176">
            <v>0</v>
          </cell>
          <cell r="AJ176">
            <v>0.22922098299307744</v>
          </cell>
        </row>
        <row r="177">
          <cell r="G177">
            <v>174</v>
          </cell>
          <cell r="H177">
            <v>1.0049990469778691</v>
          </cell>
          <cell r="I177">
            <v>3.7894034069498885</v>
          </cell>
          <cell r="J177">
            <v>0</v>
          </cell>
          <cell r="L177">
            <v>0.50017573119834369</v>
          </cell>
          <cell r="S177">
            <v>174</v>
          </cell>
          <cell r="T177">
            <v>1.0338247699969372</v>
          </cell>
          <cell r="U177">
            <v>2.9809973468005611</v>
          </cell>
          <cell r="V177">
            <v>0</v>
          </cell>
          <cell r="X177">
            <v>0.35726837942745332</v>
          </cell>
          <cell r="AE177">
            <v>174</v>
          </cell>
          <cell r="AF177">
            <v>1.0697183977000568</v>
          </cell>
          <cell r="AG177">
            <v>0.60630454511200516</v>
          </cell>
          <cell r="AH177">
            <v>0</v>
          </cell>
          <cell r="AJ177">
            <v>0.14290735177094094</v>
          </cell>
        </row>
        <row r="178">
          <cell r="G178">
            <v>175</v>
          </cell>
          <cell r="H178">
            <v>1.0055918617688251</v>
          </cell>
          <cell r="I178">
            <v>3.5820481043192771</v>
          </cell>
          <cell r="J178">
            <v>0</v>
          </cell>
          <cell r="L178">
            <v>0.65051306063758751</v>
          </cell>
          <cell r="S178">
            <v>175</v>
          </cell>
          <cell r="T178">
            <v>1.0344658352571958</v>
          </cell>
          <cell r="U178">
            <v>2.0715405291326245</v>
          </cell>
          <cell r="V178">
            <v>0</v>
          </cell>
          <cell r="X178">
            <v>0.92889778651131782</v>
          </cell>
          <cell r="AE178">
            <v>175</v>
          </cell>
          <cell r="AF178">
            <v>1.070032695949835</v>
          </cell>
          <cell r="AG178">
            <v>0.75788068138997056</v>
          </cell>
          <cell r="AH178">
            <v>0</v>
          </cell>
          <cell r="AJ178">
            <v>7.1453675885470441E-2</v>
          </cell>
        </row>
        <row r="179">
          <cell r="G179">
            <v>176</v>
          </cell>
          <cell r="H179">
            <v>1.0062563928388673</v>
          </cell>
          <cell r="I179">
            <v>2.9357257556345306</v>
          </cell>
          <cell r="J179">
            <v>0</v>
          </cell>
          <cell r="L179">
            <v>0.86487408829421253</v>
          </cell>
          <cell r="S179">
            <v>176</v>
          </cell>
          <cell r="T179">
            <v>1.0352630848353366</v>
          </cell>
          <cell r="U179">
            <v>2.5767943167259144</v>
          </cell>
          <cell r="V179">
            <v>0</v>
          </cell>
          <cell r="X179">
            <v>1.0718051382822593</v>
          </cell>
          <cell r="AE179">
            <v>176</v>
          </cell>
          <cell r="AF179">
            <v>1.0703576159580024</v>
          </cell>
          <cell r="AG179">
            <v>0.70735530263061297</v>
          </cell>
          <cell r="AH179">
            <v>0</v>
          </cell>
          <cell r="AJ179">
            <v>0.14290735177099143</v>
          </cell>
        </row>
        <row r="180">
          <cell r="G180">
            <v>177</v>
          </cell>
          <cell r="H180">
            <v>1.0067823109795802</v>
          </cell>
          <cell r="I180">
            <v>3.1778450742445949</v>
          </cell>
          <cell r="J180">
            <v>0</v>
          </cell>
          <cell r="L180">
            <v>0.36469835709576004</v>
          </cell>
          <cell r="S180">
            <v>177</v>
          </cell>
          <cell r="T180">
            <v>1.0361469005667561</v>
          </cell>
          <cell r="U180">
            <v>2.8294212105225953</v>
          </cell>
          <cell r="V180">
            <v>0</v>
          </cell>
          <cell r="X180">
            <v>0.4287220553129264</v>
          </cell>
          <cell r="AE180">
            <v>177</v>
          </cell>
          <cell r="AF180">
            <v>1.0707147824865051</v>
          </cell>
          <cell r="AG180">
            <v>0.85893143890864998</v>
          </cell>
          <cell r="AH180">
            <v>0</v>
          </cell>
          <cell r="AJ180">
            <v>0.35726837942740303</v>
          </cell>
        </row>
        <row r="181">
          <cell r="G181">
            <v>178</v>
          </cell>
          <cell r="H181">
            <v>1.0074736419543531</v>
          </cell>
          <cell r="I181">
            <v>3.486251134393922</v>
          </cell>
          <cell r="J181">
            <v>0</v>
          </cell>
          <cell r="L181">
            <v>0.50017573119839454</v>
          </cell>
          <cell r="S181">
            <v>178</v>
          </cell>
          <cell r="T181">
            <v>1.0368956214247502</v>
          </cell>
          <cell r="U181">
            <v>2.3746928016885911</v>
          </cell>
          <cell r="V181">
            <v>0</v>
          </cell>
          <cell r="X181">
            <v>0.9288977865112672</v>
          </cell>
          <cell r="AE181">
            <v>178</v>
          </cell>
          <cell r="AF181">
            <v>1.0711147684980511</v>
          </cell>
          <cell r="AG181">
            <v>0.95998219642729365</v>
          </cell>
          <cell r="AH181">
            <v>0</v>
          </cell>
          <cell r="AJ181">
            <v>0.64308308296938566</v>
          </cell>
        </row>
        <row r="182">
          <cell r="G182">
            <v>179</v>
          </cell>
          <cell r="H182">
            <v>1.0082753553156694</v>
          </cell>
          <cell r="I182">
            <v>3.9915049219871763</v>
          </cell>
          <cell r="J182">
            <v>0</v>
          </cell>
          <cell r="L182">
            <v>0.92889778651126431</v>
          </cell>
          <cell r="S182">
            <v>179</v>
          </cell>
          <cell r="T182">
            <v>1.0375984210312827</v>
          </cell>
          <cell r="U182">
            <v>2.773642044169875</v>
          </cell>
          <cell r="V182">
            <v>0</v>
          </cell>
          <cell r="X182">
            <v>6.4023698217159961E-2</v>
          </cell>
          <cell r="AE182">
            <v>179</v>
          </cell>
          <cell r="AF182">
            <v>1.071177895843872</v>
          </cell>
          <cell r="AG182">
            <v>0.15157613627803718</v>
          </cell>
          <cell r="AH182">
            <v>0</v>
          </cell>
          <cell r="AJ182">
            <v>7.1453675885470469E-2</v>
          </cell>
        </row>
        <row r="183">
          <cell r="G183">
            <v>180</v>
          </cell>
          <cell r="H183">
            <v>1.0091321898179713</v>
          </cell>
          <cell r="I183">
            <v>3.2441318157838577</v>
          </cell>
          <cell r="J183">
            <v>0</v>
          </cell>
          <cell r="L183">
            <v>0.1577673071076105</v>
          </cell>
          <cell r="S183">
            <v>180</v>
          </cell>
          <cell r="T183">
            <v>1.038591353959208</v>
          </cell>
          <cell r="U183">
            <v>2.7336242405972797</v>
          </cell>
          <cell r="V183">
            <v>0</v>
          </cell>
          <cell r="X183">
            <v>0.43615203298123112</v>
          </cell>
        </row>
        <row r="184">
          <cell r="G184">
            <v>181</v>
          </cell>
          <cell r="H184">
            <v>1.0095809402670666</v>
          </cell>
          <cell r="I184">
            <v>2.2231166654106262</v>
          </cell>
          <cell r="J184">
            <v>0</v>
          </cell>
          <cell r="L184">
            <v>0.42872205531287044</v>
          </cell>
          <cell r="S184">
            <v>181</v>
          </cell>
          <cell r="T184">
            <v>1.0393064380628678</v>
          </cell>
          <cell r="U184">
            <v>2.2736420441699834</v>
          </cell>
          <cell r="V184">
            <v>0</v>
          </cell>
          <cell r="X184">
            <v>1.07180513828226</v>
          </cell>
        </row>
        <row r="185">
          <cell r="G185">
            <v>182</v>
          </cell>
          <cell r="H185">
            <v>1.0105290322183804</v>
          </cell>
          <cell r="I185">
            <v>3.3504363608958636</v>
          </cell>
          <cell r="J185">
            <v>0</v>
          </cell>
          <cell r="L185">
            <v>0.30810463654681008</v>
          </cell>
          <cell r="S185">
            <v>182</v>
          </cell>
          <cell r="T185">
            <v>1.0402454415430697</v>
          </cell>
          <cell r="U185">
            <v>3.4809973468005619</v>
          </cell>
          <cell r="V185">
            <v>0</v>
          </cell>
          <cell r="X185">
            <v>0.7934204124086337</v>
          </cell>
        </row>
        <row r="186">
          <cell r="G186">
            <v>183</v>
          </cell>
          <cell r="H186">
            <v>1.0110981677270692</v>
          </cell>
          <cell r="I186">
            <v>2.9304719680413109</v>
          </cell>
          <cell r="J186">
            <v>0</v>
          </cell>
          <cell r="L186">
            <v>0.42872205531291813</v>
          </cell>
          <cell r="S186">
            <v>183</v>
          </cell>
          <cell r="T186">
            <v>1.0410268725794669</v>
          </cell>
          <cell r="U186">
            <v>2.5262689379665568</v>
          </cell>
          <cell r="V186">
            <v>0</v>
          </cell>
          <cell r="X186">
            <v>0.28581470354193267</v>
          </cell>
        </row>
        <row r="187">
          <cell r="G187">
            <v>184</v>
          </cell>
          <cell r="H187">
            <v>1.0117780070990869</v>
          </cell>
          <cell r="I187">
            <v>2.9862511343938154</v>
          </cell>
          <cell r="J187">
            <v>0</v>
          </cell>
          <cell r="L187">
            <v>0.32011849108591378</v>
          </cell>
          <cell r="S187">
            <v>184</v>
          </cell>
          <cell r="T187">
            <v>1.0420516071452148</v>
          </cell>
          <cell r="U187">
            <v>2.7841496193565978</v>
          </cell>
          <cell r="V187">
            <v>0</v>
          </cell>
          <cell r="X187">
            <v>0.65051306063764081</v>
          </cell>
        </row>
        <row r="188">
          <cell r="G188">
            <v>185</v>
          </cell>
          <cell r="H188">
            <v>1.0125145849405337</v>
          </cell>
          <cell r="I188">
            <v>3.1883526494312466</v>
          </cell>
          <cell r="J188">
            <v>0</v>
          </cell>
          <cell r="L188">
            <v>0.93632776417962682</v>
          </cell>
          <cell r="S188">
            <v>185</v>
          </cell>
          <cell r="T188">
            <v>1.0431105842622896</v>
          </cell>
          <cell r="U188">
            <v>3.3852003768751708</v>
          </cell>
          <cell r="V188">
            <v>0</v>
          </cell>
          <cell r="X188">
            <v>0.21436102765646189</v>
          </cell>
        </row>
        <row r="189">
          <cell r="G189">
            <v>186</v>
          </cell>
          <cell r="H189">
            <v>1.0130918290760933</v>
          </cell>
          <cell r="I189">
            <v>2.7283704530038797</v>
          </cell>
          <cell r="J189">
            <v>0</v>
          </cell>
          <cell r="L189">
            <v>0.71453675885480539</v>
          </cell>
          <cell r="S189">
            <v>186</v>
          </cell>
          <cell r="T189">
            <v>1.0436331078943331</v>
          </cell>
          <cell r="U189">
            <v>1.6673374990580503</v>
          </cell>
          <cell r="V189">
            <v>0</v>
          </cell>
          <cell r="X189">
            <v>0.78599043474027575</v>
          </cell>
        </row>
        <row r="190">
          <cell r="G190">
            <v>187</v>
          </cell>
          <cell r="H190">
            <v>1.013980809617717</v>
          </cell>
          <cell r="I190">
            <v>2.7946571945432512</v>
          </cell>
          <cell r="J190">
            <v>0</v>
          </cell>
          <cell r="L190">
            <v>1.8086318301419926</v>
          </cell>
          <cell r="S190">
            <v>187</v>
          </cell>
          <cell r="T190">
            <v>1.0444215739787086</v>
          </cell>
          <cell r="U190">
            <v>2.5262689379665209</v>
          </cell>
          <cell r="V190">
            <v>0</v>
          </cell>
          <cell r="X190">
            <v>1.429073517709712</v>
          </cell>
        </row>
        <row r="191">
          <cell r="G191">
            <v>188</v>
          </cell>
          <cell r="H191">
            <v>1.0148917140300679</v>
          </cell>
          <cell r="I191">
            <v>3.4462333308211788</v>
          </cell>
          <cell r="J191">
            <v>0</v>
          </cell>
          <cell r="L191">
            <v>0.27095474820536758</v>
          </cell>
          <cell r="S191">
            <v>188</v>
          </cell>
          <cell r="T191">
            <v>1.0457381357921243</v>
          </cell>
          <cell r="U191">
            <v>1.693606437024572</v>
          </cell>
          <cell r="V191">
            <v>0</v>
          </cell>
          <cell r="X191">
            <v>0.17721113931491719</v>
          </cell>
        </row>
        <row r="192">
          <cell r="G192">
            <v>189</v>
          </cell>
          <cell r="H192">
            <v>1.0155309794121323</v>
          </cell>
          <cell r="I192">
            <v>3.1325734830785947</v>
          </cell>
          <cell r="J192">
            <v>0</v>
          </cell>
          <cell r="L192">
            <v>0.72939671419152829</v>
          </cell>
          <cell r="S192">
            <v>189</v>
          </cell>
          <cell r="T192">
            <v>1.0461916125888144</v>
          </cell>
          <cell r="U192">
            <v>2.414710605261261</v>
          </cell>
          <cell r="V192">
            <v>0</v>
          </cell>
          <cell r="X192">
            <v>0.4435820106495918</v>
          </cell>
        </row>
        <row r="193">
          <cell r="G193">
            <v>190</v>
          </cell>
          <cell r="H193">
            <v>1.0160204309849803</v>
          </cell>
          <cell r="I193">
            <v>3.475743559207304</v>
          </cell>
          <cell r="J193">
            <v>0</v>
          </cell>
          <cell r="L193">
            <v>0.51503568653506737</v>
          </cell>
          <cell r="S193">
            <v>190</v>
          </cell>
          <cell r="T193">
            <v>1.0473973677374013</v>
          </cell>
          <cell r="U193">
            <v>3.2894034069499272</v>
          </cell>
          <cell r="V193">
            <v>0</v>
          </cell>
          <cell r="X193">
            <v>1.0643751606138958</v>
          </cell>
        </row>
        <row r="194">
          <cell r="G194">
            <v>191</v>
          </cell>
          <cell r="H194">
            <v>1.0167830097663231</v>
          </cell>
          <cell r="I194">
            <v>3.8399287857091746</v>
          </cell>
          <cell r="J194">
            <v>0</v>
          </cell>
          <cell r="L194">
            <v>0.42872205531292379</v>
          </cell>
          <cell r="S194">
            <v>191</v>
          </cell>
          <cell r="T194">
            <v>1.0484147453145094</v>
          </cell>
          <cell r="U194">
            <v>2.632573483078561</v>
          </cell>
          <cell r="V194">
            <v>0</v>
          </cell>
          <cell r="X194">
            <v>0.85001413295753914</v>
          </cell>
        </row>
        <row r="195">
          <cell r="G195">
            <v>192</v>
          </cell>
          <cell r="H195">
            <v>1.0174472286151335</v>
          </cell>
          <cell r="I195">
            <v>3.4357257556346004</v>
          </cell>
          <cell r="J195">
            <v>0</v>
          </cell>
          <cell r="L195">
            <v>0.142907351771042</v>
          </cell>
          <cell r="S195">
            <v>192</v>
          </cell>
          <cell r="T195">
            <v>1.0493662763914187</v>
          </cell>
          <cell r="U195">
            <v>2.9304719680412745</v>
          </cell>
          <cell r="V195">
            <v>0</v>
          </cell>
          <cell r="X195">
            <v>0.7145367588548539</v>
          </cell>
        </row>
        <row r="196">
          <cell r="G196">
            <v>193</v>
          </cell>
          <cell r="H196">
            <v>1.0180344009148223</v>
          </cell>
          <cell r="I196">
            <v>3.0820481043192403</v>
          </cell>
          <cell r="J196">
            <v>0</v>
          </cell>
          <cell r="L196">
            <v>0.7859904347403277</v>
          </cell>
          <cell r="S196">
            <v>193</v>
          </cell>
          <cell r="T196">
            <v>1.0502619888139562</v>
          </cell>
          <cell r="U196">
            <v>2.8294212105225593</v>
          </cell>
          <cell r="V196">
            <v>0</v>
          </cell>
          <cell r="X196">
            <v>0.57162940708391297</v>
          </cell>
        </row>
        <row r="197">
          <cell r="G197">
            <v>194</v>
          </cell>
          <cell r="H197">
            <v>1.018801019318794</v>
          </cell>
          <cell r="I197">
            <v>3.2894034069498899</v>
          </cell>
          <cell r="J197">
            <v>0</v>
          </cell>
          <cell r="L197">
            <v>0.79342041240868966</v>
          </cell>
          <cell r="S197">
            <v>194</v>
          </cell>
          <cell r="T197">
            <v>1.0512933600618115</v>
          </cell>
          <cell r="U197">
            <v>3.2841496193565991</v>
          </cell>
          <cell r="V197">
            <v>0</v>
          </cell>
          <cell r="X197">
            <v>0.5001757311983448</v>
          </cell>
        </row>
        <row r="198">
          <cell r="G198">
            <v>195</v>
          </cell>
          <cell r="H198">
            <v>1.0193397230696282</v>
          </cell>
          <cell r="I198">
            <v>2.5262689379665928</v>
          </cell>
          <cell r="J198">
            <v>0</v>
          </cell>
          <cell r="L198">
            <v>0.28581470354188176</v>
          </cell>
          <cell r="S198">
            <v>195</v>
          </cell>
          <cell r="T198">
            <v>1.0517288089745533</v>
          </cell>
          <cell r="U198">
            <v>1.3641852265019039</v>
          </cell>
          <cell r="V198">
            <v>0</v>
          </cell>
          <cell r="X198">
            <v>1.0718051382823601</v>
          </cell>
        </row>
        <row r="199">
          <cell r="G199">
            <v>196</v>
          </cell>
          <cell r="H199">
            <v>1.0201950007763927</v>
          </cell>
          <cell r="I199">
            <v>4.0925556795058196</v>
          </cell>
          <cell r="J199">
            <v>0</v>
          </cell>
          <cell r="L199">
            <v>0.35726837942740247</v>
          </cell>
          <cell r="S199">
            <v>196</v>
          </cell>
          <cell r="T199">
            <v>1.0525089716343816</v>
          </cell>
          <cell r="U199">
            <v>2.4252181804479491</v>
          </cell>
          <cell r="V199">
            <v>0</v>
          </cell>
          <cell r="X199">
            <v>0.28581470354198324</v>
          </cell>
        </row>
        <row r="200">
          <cell r="G200">
            <v>197</v>
          </cell>
          <cell r="H200">
            <v>1.0211579780603008</v>
          </cell>
          <cell r="I200">
            <v>3.6483348458585376</v>
          </cell>
          <cell r="J200">
            <v>0</v>
          </cell>
          <cell r="L200">
            <v>0.44358201064953906</v>
          </cell>
          <cell r="S200">
            <v>197</v>
          </cell>
          <cell r="T200">
            <v>1.0531087809209976</v>
          </cell>
          <cell r="U200">
            <v>1.3694390140952661</v>
          </cell>
          <cell r="V200">
            <v>0</v>
          </cell>
          <cell r="X200">
            <v>0.79342041240863648</v>
          </cell>
        </row>
        <row r="201">
          <cell r="G201">
            <v>198</v>
          </cell>
          <cell r="H201">
            <v>1.0218468503337319</v>
          </cell>
          <cell r="I201">
            <v>3.2841496193565991</v>
          </cell>
          <cell r="J201">
            <v>0</v>
          </cell>
          <cell r="L201">
            <v>0.92889778651126809</v>
          </cell>
          <cell r="S201">
            <v>198</v>
          </cell>
          <cell r="T201">
            <v>1.0540807129967371</v>
          </cell>
          <cell r="U201">
            <v>3.0315227255599186</v>
          </cell>
          <cell r="V201">
            <v>0</v>
          </cell>
          <cell r="X201">
            <v>0.42872205531287322</v>
          </cell>
        </row>
        <row r="202">
          <cell r="G202">
            <v>199</v>
          </cell>
          <cell r="H202">
            <v>1.0225642997863404</v>
          </cell>
          <cell r="I202">
            <v>3.4862511343939584</v>
          </cell>
          <cell r="J202">
            <v>0</v>
          </cell>
          <cell r="L202">
            <v>0.21436102765636045</v>
          </cell>
          <cell r="S202">
            <v>199</v>
          </cell>
          <cell r="T202">
            <v>1.0545753601439836</v>
          </cell>
          <cell r="U202">
            <v>1.6168121202986208</v>
          </cell>
          <cell r="V202">
            <v>0</v>
          </cell>
          <cell r="X202">
            <v>0.28581470354193161</v>
          </cell>
        </row>
        <row r="203">
          <cell r="G203">
            <v>200</v>
          </cell>
          <cell r="H203">
            <v>1.0229862334954327</v>
          </cell>
          <cell r="I203">
            <v>2.1220659078918747</v>
          </cell>
          <cell r="J203">
            <v>0</v>
          </cell>
          <cell r="L203">
            <v>0.85744411062584869</v>
          </cell>
          <cell r="S203">
            <v>200</v>
          </cell>
          <cell r="T203">
            <v>1.0556753982946745</v>
          </cell>
          <cell r="U203">
            <v>1.9862511343939242</v>
          </cell>
          <cell r="V203">
            <v>0</v>
          </cell>
          <cell r="X203">
            <v>0.19207109465163455</v>
          </cell>
        </row>
        <row r="204">
          <cell r="G204">
            <v>201</v>
          </cell>
          <cell r="H204">
            <v>1.0235892224251562</v>
          </cell>
          <cell r="I204">
            <v>3.0315227255599542</v>
          </cell>
          <cell r="J204">
            <v>0</v>
          </cell>
          <cell r="L204">
            <v>1.0142845892654349E-13</v>
          </cell>
          <cell r="S204">
            <v>201</v>
          </cell>
          <cell r="T204">
            <v>1.0565475145925427</v>
          </cell>
          <cell r="U204">
            <v>1.2788958317632397</v>
          </cell>
          <cell r="V204">
            <v>0</v>
          </cell>
          <cell r="X204">
            <v>0.37955831243238281</v>
          </cell>
        </row>
        <row r="205">
          <cell r="G205">
            <v>202</v>
          </cell>
          <cell r="H205">
            <v>1.0243294459119117</v>
          </cell>
          <cell r="I205">
            <v>3.789403406949889</v>
          </cell>
          <cell r="J205">
            <v>0</v>
          </cell>
          <cell r="L205">
            <v>0.64308308296938199</v>
          </cell>
          <cell r="S205">
            <v>202</v>
          </cell>
          <cell r="T205">
            <v>1.0569722220409838</v>
          </cell>
          <cell r="U205">
            <v>0.46523598402065269</v>
          </cell>
          <cell r="V205">
            <v>0</v>
          </cell>
          <cell r="X205">
            <v>0.51503568653495735</v>
          </cell>
        </row>
        <row r="206">
          <cell r="G206">
            <v>203</v>
          </cell>
          <cell r="H206">
            <v>1.0251221172818401</v>
          </cell>
          <cell r="I206">
            <v>2.8904541644685349</v>
          </cell>
          <cell r="J206">
            <v>0</v>
          </cell>
          <cell r="L206">
            <v>0.48531577586172092</v>
          </cell>
          <cell r="S206">
            <v>203</v>
          </cell>
          <cell r="T206">
            <v>1.0572437617800889</v>
          </cell>
          <cell r="U206">
            <v>0.40945681766796999</v>
          </cell>
          <cell r="V206">
            <v>0</v>
          </cell>
          <cell r="X206">
            <v>0.57905938475217067</v>
          </cell>
        </row>
        <row r="207">
          <cell r="G207">
            <v>204</v>
          </cell>
          <cell r="H207">
            <v>1.0260835484789819</v>
          </cell>
          <cell r="I207">
            <v>3.0472840883398944</v>
          </cell>
          <cell r="J207">
            <v>0</v>
          </cell>
          <cell r="L207">
            <v>0.40643212230815157</v>
          </cell>
          <cell r="S207">
            <v>204</v>
          </cell>
          <cell r="T207">
            <v>1.0573971225100842</v>
          </cell>
          <cell r="U207">
            <v>0.50525378759328976</v>
          </cell>
          <cell r="V207">
            <v>0</v>
          </cell>
          <cell r="X207">
            <v>0.57162940708386478</v>
          </cell>
        </row>
        <row r="208">
          <cell r="G208">
            <v>205</v>
          </cell>
          <cell r="H208">
            <v>1.0266492979012469</v>
          </cell>
          <cell r="I208">
            <v>2.5262689379665924</v>
          </cell>
          <cell r="J208">
            <v>0</v>
          </cell>
          <cell r="L208">
            <v>0.71453675885480661</v>
          </cell>
          <cell r="S208">
            <v>205</v>
          </cell>
          <cell r="T208">
            <v>1.0575350631196838</v>
          </cell>
          <cell r="U208">
            <v>0.106304545112005</v>
          </cell>
          <cell r="V208">
            <v>0</v>
          </cell>
          <cell r="X208">
            <v>0.15033732943929998</v>
          </cell>
        </row>
        <row r="209">
          <cell r="G209">
            <v>206</v>
          </cell>
          <cell r="H209">
            <v>1.0273522166607458</v>
          </cell>
          <cell r="I209">
            <v>3.2841496193565272</v>
          </cell>
          <cell r="J209">
            <v>0</v>
          </cell>
          <cell r="L209">
            <v>0.35726837942740275</v>
          </cell>
        </row>
        <row r="210">
          <cell r="G210">
            <v>207</v>
          </cell>
          <cell r="H210">
            <v>1.027957621490533</v>
          </cell>
          <cell r="I210">
            <v>3.3294212105226677</v>
          </cell>
          <cell r="J210">
            <v>0</v>
          </cell>
          <cell r="L210">
            <v>1.0077814400650473</v>
          </cell>
        </row>
        <row r="211">
          <cell r="G211">
            <v>208</v>
          </cell>
          <cell r="H211">
            <v>1.029221698236974</v>
          </cell>
          <cell r="I211">
            <v>3.5125200723604095</v>
          </cell>
          <cell r="J211">
            <v>0</v>
          </cell>
          <cell r="L211">
            <v>1.0346552499407147</v>
          </cell>
        </row>
        <row r="212">
          <cell r="G212">
            <v>209</v>
          </cell>
          <cell r="H212">
            <v>1.0298908703483634</v>
          </cell>
          <cell r="I212">
            <v>2.7336242405972433</v>
          </cell>
          <cell r="J212">
            <v>0</v>
          </cell>
          <cell r="L212">
            <v>0.43615203298129018</v>
          </cell>
        </row>
        <row r="213">
          <cell r="G213">
            <v>210</v>
          </cell>
          <cell r="H213">
            <v>1.0304262778171236</v>
          </cell>
          <cell r="I213">
            <v>2.6778450742445949</v>
          </cell>
          <cell r="J213">
            <v>0</v>
          </cell>
          <cell r="L213">
            <v>0.37212833476401808</v>
          </cell>
        </row>
        <row r="214">
          <cell r="G214">
            <v>211</v>
          </cell>
          <cell r="H214">
            <v>1.0309565578730155</v>
          </cell>
          <cell r="I214">
            <v>2.627319695485236</v>
          </cell>
          <cell r="J214">
            <v>0</v>
          </cell>
          <cell r="L214">
            <v>0.28581470354198291</v>
          </cell>
        </row>
        <row r="215">
          <cell r="G215">
            <v>212</v>
          </cell>
          <cell r="H215">
            <v>1.031425237802357</v>
          </cell>
          <cell r="I215">
            <v>1.2736420441699488</v>
          </cell>
          <cell r="J215">
            <v>0</v>
          </cell>
          <cell r="L215">
            <v>0.51503568653496345</v>
          </cell>
        </row>
        <row r="216">
          <cell r="G216">
            <v>213</v>
          </cell>
          <cell r="H216">
            <v>1.0316591141087377</v>
          </cell>
          <cell r="I216">
            <v>1.0610329539459373</v>
          </cell>
          <cell r="J216">
            <v>0</v>
          </cell>
          <cell r="L216">
            <v>1.071805138282208</v>
          </cell>
        </row>
        <row r="217">
          <cell r="G217">
            <v>214</v>
          </cell>
          <cell r="H217">
            <v>1.032241146972519</v>
          </cell>
          <cell r="I217">
            <v>1.2788958317633077</v>
          </cell>
          <cell r="J217">
            <v>0</v>
          </cell>
          <cell r="L217">
            <v>0.95118771951624204</v>
          </cell>
        </row>
        <row r="218">
          <cell r="G218">
            <v>215</v>
          </cell>
          <cell r="H218">
            <v>1.0325226613791032</v>
          </cell>
          <cell r="I218">
            <v>1.4147106052612977</v>
          </cell>
          <cell r="J218">
            <v>0</v>
          </cell>
          <cell r="L218">
            <v>0.71453675885480605</v>
          </cell>
        </row>
        <row r="219">
          <cell r="G219">
            <v>216</v>
          </cell>
          <cell r="H219">
            <v>1.0328365821673042</v>
          </cell>
          <cell r="I219">
            <v>1.1168121202985857</v>
          </cell>
          <cell r="J219">
            <v>0</v>
          </cell>
          <cell r="L219">
            <v>0.72196673652326804</v>
          </cell>
        </row>
        <row r="220">
          <cell r="G220">
            <v>217</v>
          </cell>
          <cell r="H220">
            <v>1.0332115407995723</v>
          </cell>
          <cell r="I220">
            <v>0.97048977161394756</v>
          </cell>
          <cell r="J220">
            <v>0</v>
          </cell>
          <cell r="L220">
            <v>0.51503568653496501</v>
          </cell>
        </row>
      </sheetData>
      <sheetData sheetId="12">
        <row r="4">
          <cell r="BP4">
            <v>1</v>
          </cell>
          <cell r="BQ4">
            <v>0.89288556278852049</v>
          </cell>
          <cell r="BR4">
            <v>3.6228062121218212</v>
          </cell>
          <cell r="BU4">
            <v>0.66239488726273543</v>
          </cell>
          <cell r="CB4">
            <v>1</v>
          </cell>
          <cell r="CC4">
            <v>0.89275160355653949</v>
          </cell>
          <cell r="CD4">
            <v>1.6191263908215825</v>
          </cell>
          <cell r="CG4">
            <v>0.33275252194413468</v>
          </cell>
          <cell r="CN4">
            <v>1</v>
          </cell>
          <cell r="CO4">
            <v>0.89288308132705052</v>
          </cell>
          <cell r="CP4">
            <v>2.0360362089233441</v>
          </cell>
          <cell r="CS4">
            <v>0.31092004912332377</v>
          </cell>
          <cell r="CZ4">
            <v>1</v>
          </cell>
          <cell r="DA4">
            <v>0.89382649164429884</v>
          </cell>
          <cell r="DB4">
            <v>1.8992727156796234</v>
          </cell>
          <cell r="DE4">
            <v>0.11750726214053346</v>
          </cell>
          <cell r="DL4">
            <v>1</v>
          </cell>
          <cell r="DM4">
            <v>0.89325229305355469</v>
          </cell>
          <cell r="DN4">
            <v>1.1985367514195748</v>
          </cell>
          <cell r="DQ4">
            <v>3.5350735826178196E-2</v>
          </cell>
        </row>
        <row r="5">
          <cell r="BP5">
            <v>2</v>
          </cell>
          <cell r="BQ5">
            <v>0.89406522436642422</v>
          </cell>
          <cell r="BR5">
            <v>1.6536819912851595</v>
          </cell>
          <cell r="BU5">
            <v>0.12166436704825735</v>
          </cell>
          <cell r="CB5">
            <v>2</v>
          </cell>
          <cell r="CC5">
            <v>0.89418676074830905</v>
          </cell>
          <cell r="CD5">
            <v>1.3286809062926999</v>
          </cell>
          <cell r="CG5">
            <v>0.55424878321983884</v>
          </cell>
          <cell r="CN5">
            <v>2</v>
          </cell>
          <cell r="CO5">
            <v>0.89479955317551041</v>
          </cell>
          <cell r="CP5">
            <v>1.4911814487889301</v>
          </cell>
          <cell r="CS5">
            <v>5.4073052021449027E-2</v>
          </cell>
          <cell r="CZ5">
            <v>2</v>
          </cell>
          <cell r="DA5">
            <v>0.8960592122603428</v>
          </cell>
          <cell r="DB5">
            <v>1.4433871715841575</v>
          </cell>
          <cell r="DE5">
            <v>4.0554789016082483E-2</v>
          </cell>
          <cell r="DL5">
            <v>2</v>
          </cell>
          <cell r="DM5">
            <v>0.89722427711569308</v>
          </cell>
          <cell r="DN5">
            <v>2.1507424742148018</v>
          </cell>
          <cell r="DQ5">
            <v>0.60832183524128813</v>
          </cell>
        </row>
        <row r="6">
          <cell r="BP6">
            <v>3</v>
          </cell>
          <cell r="BQ6">
            <v>0.8950974938698586</v>
          </cell>
          <cell r="BR6">
            <v>1.5102991596708391</v>
          </cell>
          <cell r="BU6">
            <v>0.10814610404289585</v>
          </cell>
          <cell r="CB6">
            <v>3</v>
          </cell>
          <cell r="CC6">
            <v>0.89579620371967361</v>
          </cell>
          <cell r="CD6">
            <v>1.6058877140803862</v>
          </cell>
          <cell r="CG6">
            <v>0.21629220808579014</v>
          </cell>
          <cell r="CN6">
            <v>3</v>
          </cell>
          <cell r="CO6">
            <v>0.89642468536499453</v>
          </cell>
          <cell r="CP6">
            <v>1.3573574726155639</v>
          </cell>
          <cell r="CS6">
            <v>0.10814610404289585</v>
          </cell>
          <cell r="CZ6">
            <v>3</v>
          </cell>
          <cell r="DA6">
            <v>0.89795428612505446</v>
          </cell>
          <cell r="DB6">
            <v>1.3286809062927007</v>
          </cell>
          <cell r="DE6">
            <v>4.0554789016087354E-2</v>
          </cell>
          <cell r="DL6">
            <v>3</v>
          </cell>
          <cell r="DM6">
            <v>0.90006795154433195</v>
          </cell>
          <cell r="DN6">
            <v>1.6441231358442043</v>
          </cell>
          <cell r="DQ6">
            <v>0.64887662425737269</v>
          </cell>
        </row>
        <row r="7">
          <cell r="BP7">
            <v>4</v>
          </cell>
          <cell r="BQ7">
            <v>0.89581092976954591</v>
          </cell>
          <cell r="BR7">
            <v>1.0227975321821501</v>
          </cell>
          <cell r="BU7">
            <v>4.0554789016086806E-2</v>
          </cell>
          <cell r="CB7">
            <v>4</v>
          </cell>
          <cell r="CC7">
            <v>0.89707308195590407</v>
          </cell>
          <cell r="CD7">
            <v>1.3095631954107905</v>
          </cell>
          <cell r="CG7">
            <v>0.12166436704825924</v>
          </cell>
          <cell r="CN7">
            <v>4</v>
          </cell>
          <cell r="CO7">
            <v>0.89789532657215143</v>
          </cell>
          <cell r="CP7">
            <v>1.2904454845288826</v>
          </cell>
          <cell r="CS7">
            <v>0.1216643670482572</v>
          </cell>
          <cell r="CZ7">
            <v>4</v>
          </cell>
          <cell r="DA7">
            <v>0.89964982785951997</v>
          </cell>
          <cell r="DB7">
            <v>1.2522100627650596</v>
          </cell>
          <cell r="DE7">
            <v>9.4627841037536534E-2</v>
          </cell>
          <cell r="DL7">
            <v>4</v>
          </cell>
          <cell r="DM7">
            <v>0.90246295656484143</v>
          </cell>
          <cell r="DN7">
            <v>1.4433871715841564</v>
          </cell>
          <cell r="DQ7">
            <v>0.17573741906970575</v>
          </cell>
        </row>
        <row r="8">
          <cell r="BP8">
            <v>5</v>
          </cell>
          <cell r="BQ8">
            <v>0.89663105854291059</v>
          </cell>
          <cell r="BR8">
            <v>1.2522100627650619</v>
          </cell>
          <cell r="BU8">
            <v>9.4627841037534799E-2</v>
          </cell>
          <cell r="CB8">
            <v>5</v>
          </cell>
          <cell r="CC8">
            <v>0.8981168990222026</v>
          </cell>
          <cell r="CD8">
            <v>1.0897095202688338</v>
          </cell>
          <cell r="CG8">
            <v>2.703652601072349E-2</v>
          </cell>
          <cell r="CN8">
            <v>5</v>
          </cell>
          <cell r="CO8">
            <v>0.899080389694914</v>
          </cell>
          <cell r="CP8">
            <v>1.0610329539459686</v>
          </cell>
          <cell r="CS8">
            <v>0.22981047109115507</v>
          </cell>
          <cell r="CZ8">
            <v>5</v>
          </cell>
          <cell r="DA8">
            <v>0.90113288284989701</v>
          </cell>
          <cell r="DB8">
            <v>1.1375037974736097</v>
          </cell>
          <cell r="DE8">
            <v>4.0554789016084371E-2</v>
          </cell>
          <cell r="DL8">
            <v>5</v>
          </cell>
          <cell r="DM8">
            <v>0.90486437361432059</v>
          </cell>
          <cell r="DN8">
            <v>1.4911814487889301</v>
          </cell>
          <cell r="DQ8">
            <v>0.45962094218230531</v>
          </cell>
        </row>
        <row r="9">
          <cell r="BP9">
            <v>6</v>
          </cell>
          <cell r="BQ9">
            <v>0.89743011872635781</v>
          </cell>
          <cell r="BR9">
            <v>1.252210062765063</v>
          </cell>
          <cell r="BU9">
            <v>0.17573741906970639</v>
          </cell>
          <cell r="CB9">
            <v>6</v>
          </cell>
          <cell r="CC9">
            <v>0.8991808254112118</v>
          </cell>
          <cell r="CD9">
            <v>1.1566215083555149</v>
          </cell>
          <cell r="CG9">
            <v>0.3649931011447724</v>
          </cell>
          <cell r="CN9">
            <v>6</v>
          </cell>
          <cell r="CO9">
            <v>0.90041260632742282</v>
          </cell>
          <cell r="CP9">
            <v>1.2330923518831525</v>
          </cell>
          <cell r="CS9">
            <v>6.7591315026810692E-2</v>
          </cell>
          <cell r="CZ9">
            <v>6</v>
          </cell>
          <cell r="DA9">
            <v>0.90258059318375594</v>
          </cell>
          <cell r="DB9">
            <v>1.1279449420326517</v>
          </cell>
          <cell r="DE9">
            <v>2.7036526010723178E-2</v>
          </cell>
          <cell r="DL9">
            <v>6</v>
          </cell>
          <cell r="DM9">
            <v>0.90727459853774639</v>
          </cell>
          <cell r="DN9">
            <v>1.5198580151117929</v>
          </cell>
          <cell r="DQ9">
            <v>0.33795657513405158</v>
          </cell>
        </row>
        <row r="10">
          <cell r="BP10">
            <v>7</v>
          </cell>
          <cell r="BQ10">
            <v>0.89810002023603697</v>
          </cell>
          <cell r="BR10">
            <v>1.0514740985050142</v>
          </cell>
          <cell r="BU10">
            <v>0.21629220808578861</v>
          </cell>
          <cell r="CB10">
            <v>7</v>
          </cell>
          <cell r="CC10">
            <v>0.90027125037323941</v>
          </cell>
          <cell r="CD10">
            <v>1.2330923518831534</v>
          </cell>
          <cell r="CG10">
            <v>4.0554789016086099E-2</v>
          </cell>
          <cell r="CN10">
            <v>7</v>
          </cell>
          <cell r="CO10">
            <v>0.90165056945259581</v>
          </cell>
          <cell r="CP10">
            <v>1.1566215083555167</v>
          </cell>
          <cell r="CS10">
            <v>9.4627841037534174E-2</v>
          </cell>
          <cell r="CZ10">
            <v>7</v>
          </cell>
          <cell r="DA10">
            <v>0.90399931992904903</v>
          </cell>
          <cell r="DB10">
            <v>1.1183860865916952</v>
          </cell>
          <cell r="DE10">
            <v>0.14870089305898068</v>
          </cell>
          <cell r="DL10">
            <v>7</v>
          </cell>
          <cell r="DM10">
            <v>0.90979414957846072</v>
          </cell>
          <cell r="DN10">
            <v>1.5772111477575219</v>
          </cell>
          <cell r="DQ10">
            <v>0.25684699710187736</v>
          </cell>
        </row>
        <row r="11">
          <cell r="BP11">
            <v>8</v>
          </cell>
          <cell r="BQ11">
            <v>0.89872506954393916</v>
          </cell>
          <cell r="BR11">
            <v>0.99412096585928555</v>
          </cell>
          <cell r="BU11">
            <v>0.24332873409651473</v>
          </cell>
          <cell r="CB11">
            <v>8</v>
          </cell>
          <cell r="CC11">
            <v>0.90112003529126783</v>
          </cell>
          <cell r="CD11">
            <v>0.95588554409546767</v>
          </cell>
          <cell r="CG11">
            <v>0.21629220808579222</v>
          </cell>
          <cell r="CN11">
            <v>8</v>
          </cell>
          <cell r="CO11">
            <v>0.90270608878827563</v>
          </cell>
          <cell r="CP11">
            <v>0.99412096585928633</v>
          </cell>
          <cell r="CS11">
            <v>0.37851136415013487</v>
          </cell>
          <cell r="CZ11">
            <v>8</v>
          </cell>
          <cell r="DA11">
            <v>0.90550202505779853</v>
          </cell>
          <cell r="DB11">
            <v>1.1948569301193364</v>
          </cell>
          <cell r="DE11">
            <v>1.3518263005361823E-2</v>
          </cell>
          <cell r="DL11">
            <v>8</v>
          </cell>
          <cell r="DM11">
            <v>0.91220555418090687</v>
          </cell>
          <cell r="DN11">
            <v>1.5102991596708382</v>
          </cell>
          <cell r="DQ11">
            <v>0.27036526010723916</v>
          </cell>
        </row>
        <row r="12">
          <cell r="BP12">
            <v>9</v>
          </cell>
          <cell r="BQ12">
            <v>0.89943243720944022</v>
          </cell>
          <cell r="BR12">
            <v>1.1470626529145622</v>
          </cell>
          <cell r="BU12">
            <v>5.4073052021448867E-2</v>
          </cell>
          <cell r="CB12">
            <v>9</v>
          </cell>
          <cell r="CC12">
            <v>0.90204405610910887</v>
          </cell>
          <cell r="CD12">
            <v>1.0705918093869231</v>
          </cell>
          <cell r="CG12">
            <v>0.24332873409651382</v>
          </cell>
          <cell r="CN12">
            <v>9</v>
          </cell>
          <cell r="CO12">
            <v>0.90372058601135108</v>
          </cell>
          <cell r="CP12">
            <v>0.95588554409546678</v>
          </cell>
          <cell r="CS12">
            <v>0.32443831212868807</v>
          </cell>
          <cell r="CZ12">
            <v>9</v>
          </cell>
          <cell r="DA12">
            <v>0.90695203173302508</v>
          </cell>
          <cell r="DB12">
            <v>1.1757392192374239</v>
          </cell>
          <cell r="DE12">
            <v>0.14870089305898304</v>
          </cell>
          <cell r="DL12">
            <v>9</v>
          </cell>
          <cell r="DM12">
            <v>0.91464051067075403</v>
          </cell>
          <cell r="DN12">
            <v>1.5102991596708391</v>
          </cell>
          <cell r="DQ12">
            <v>0.43258441617158033</v>
          </cell>
        </row>
        <row r="13">
          <cell r="BP13">
            <v>10</v>
          </cell>
          <cell r="BQ13">
            <v>0.90009601798098493</v>
          </cell>
          <cell r="BR13">
            <v>1.0801506648278774</v>
          </cell>
          <cell r="BU13">
            <v>0.12166436704825744</v>
          </cell>
          <cell r="CB13">
            <v>10</v>
          </cell>
          <cell r="CC13">
            <v>0.9030154075226029</v>
          </cell>
          <cell r="CD13">
            <v>1.1279449420326524</v>
          </cell>
          <cell r="CG13">
            <v>0.18925568207506713</v>
          </cell>
          <cell r="CN13">
            <v>10</v>
          </cell>
          <cell r="CO13">
            <v>0.90509079520657487</v>
          </cell>
          <cell r="CP13">
            <v>1.3000043399698362</v>
          </cell>
          <cell r="CS13">
            <v>0.29740178611796608</v>
          </cell>
          <cell r="CZ13">
            <v>10</v>
          </cell>
          <cell r="DA13">
            <v>0.90836851530643026</v>
          </cell>
          <cell r="DB13">
            <v>1.1566215083555167</v>
          </cell>
          <cell r="DE13">
            <v>6.7591315026810692E-2</v>
          </cell>
          <cell r="DL13">
            <v>10</v>
          </cell>
          <cell r="DM13">
            <v>0.91718829330298912</v>
          </cell>
          <cell r="DN13">
            <v>1.5772111477575219</v>
          </cell>
          <cell r="DQ13">
            <v>0.17573741906970655</v>
          </cell>
        </row>
        <row r="14">
          <cell r="BP14">
            <v>11</v>
          </cell>
          <cell r="BQ14">
            <v>0.90038402641693738</v>
          </cell>
          <cell r="BR14">
            <v>0.8879723057248704</v>
          </cell>
          <cell r="BU14">
            <v>1.4934244736205523E-2</v>
          </cell>
          <cell r="CB14">
            <v>11</v>
          </cell>
          <cell r="CC14">
            <v>0.90397039172687532</v>
          </cell>
          <cell r="CD14">
            <v>1.1088272311507437</v>
          </cell>
          <cell r="CG14">
            <v>0.16221915606434165</v>
          </cell>
          <cell r="CN14">
            <v>11</v>
          </cell>
          <cell r="CO14">
            <v>0.90629277977656331</v>
          </cell>
          <cell r="CP14">
            <v>1.1470626529145622</v>
          </cell>
          <cell r="CS14">
            <v>8.1109578032172516E-2</v>
          </cell>
          <cell r="CZ14">
            <v>11</v>
          </cell>
          <cell r="DA14">
            <v>0.90977247597536981</v>
          </cell>
          <cell r="DB14">
            <v>1.1470626529145622</v>
          </cell>
          <cell r="DE14">
            <v>5.4073052021448867E-2</v>
          </cell>
          <cell r="DL14">
            <v>11</v>
          </cell>
          <cell r="DM14">
            <v>0.91970980717909612</v>
          </cell>
          <cell r="DN14">
            <v>1.558093436875613</v>
          </cell>
          <cell r="DQ14">
            <v>0.41906615316622076</v>
          </cell>
        </row>
        <row r="15">
          <cell r="BP15">
            <v>12</v>
          </cell>
          <cell r="BQ15">
            <v>0.90093997360159317</v>
          </cell>
          <cell r="BR15">
            <v>0.9080912668906953</v>
          </cell>
          <cell r="BU15">
            <v>0.22981047109115313</v>
          </cell>
          <cell r="CB15">
            <v>12</v>
          </cell>
          <cell r="CC15">
            <v>0.90495273964196876</v>
          </cell>
          <cell r="CD15">
            <v>1.1661803637964694</v>
          </cell>
          <cell r="CG15">
            <v>0</v>
          </cell>
          <cell r="CN15">
            <v>12</v>
          </cell>
          <cell r="CO15">
            <v>0.90743096665619438</v>
          </cell>
          <cell r="CP15">
            <v>1.0801506648278791</v>
          </cell>
          <cell r="CS15">
            <v>6.7591315026810844E-2</v>
          </cell>
          <cell r="CZ15">
            <v>12</v>
          </cell>
          <cell r="DA15">
            <v>0.91110569351037141</v>
          </cell>
          <cell r="DB15">
            <v>1.0801506648278769</v>
          </cell>
          <cell r="DE15">
            <v>4.055478901608861E-2</v>
          </cell>
          <cell r="DL15">
            <v>12</v>
          </cell>
          <cell r="DM15">
            <v>0.92204921402843965</v>
          </cell>
          <cell r="DN15">
            <v>1.4433871715841569</v>
          </cell>
          <cell r="DQ15">
            <v>0.33795657513405025</v>
          </cell>
        </row>
        <row r="16">
          <cell r="BP16">
            <v>13</v>
          </cell>
          <cell r="BQ16">
            <v>0.90158176508365273</v>
          </cell>
          <cell r="BR16">
            <v>1.0610329539459669</v>
          </cell>
          <cell r="BU16">
            <v>1.3518263005361667E-2</v>
          </cell>
          <cell r="CB16">
            <v>13</v>
          </cell>
          <cell r="CC16">
            <v>0.90587265537482131</v>
          </cell>
          <cell r="CD16">
            <v>1.1088272311507441</v>
          </cell>
          <cell r="CG16">
            <v>0.10814610404289569</v>
          </cell>
          <cell r="CN16">
            <v>13</v>
          </cell>
          <cell r="CO16">
            <v>0.90847299756577848</v>
          </cell>
          <cell r="CP16">
            <v>0.98456211041833186</v>
          </cell>
          <cell r="CS16">
            <v>0.39202962715549677</v>
          </cell>
          <cell r="CZ16">
            <v>13</v>
          </cell>
          <cell r="DA16">
            <v>0.91216273071616405</v>
          </cell>
          <cell r="DB16">
            <v>0.86029698968592117</v>
          </cell>
          <cell r="DE16">
            <v>0.43258441617158544</v>
          </cell>
          <cell r="DL16">
            <v>13</v>
          </cell>
          <cell r="DM16">
            <v>0.92430537396938228</v>
          </cell>
          <cell r="DN16">
            <v>1.3764751834974729</v>
          </cell>
          <cell r="DQ16">
            <v>0.62184009824664832</v>
          </cell>
        </row>
        <row r="17">
          <cell r="BP17">
            <v>14</v>
          </cell>
          <cell r="BQ17">
            <v>0.90223036981984439</v>
          </cell>
          <cell r="BR17">
            <v>1.0705918093869247</v>
          </cell>
          <cell r="BU17">
            <v>0.16221915606434437</v>
          </cell>
          <cell r="CB17">
            <v>14</v>
          </cell>
          <cell r="CC17">
            <v>0.9067834917944847</v>
          </cell>
          <cell r="CD17">
            <v>1.0992683757097863</v>
          </cell>
          <cell r="CG17">
            <v>0.12166436704825735</v>
          </cell>
          <cell r="CN17">
            <v>14</v>
          </cell>
          <cell r="CO17">
            <v>0.90963195522536489</v>
          </cell>
          <cell r="CP17">
            <v>1.0992683757097872</v>
          </cell>
          <cell r="CS17">
            <v>9.4627841037535285E-2</v>
          </cell>
          <cell r="CZ17">
            <v>14</v>
          </cell>
          <cell r="DA17">
            <v>0.91359402669055378</v>
          </cell>
          <cell r="DB17">
            <v>1.1470626529145589</v>
          </cell>
          <cell r="DE17">
            <v>0.10814610404289569</v>
          </cell>
          <cell r="DL17">
            <v>14</v>
          </cell>
          <cell r="DM17">
            <v>0.9269338431689127</v>
          </cell>
          <cell r="DN17">
            <v>1.5867700031984748</v>
          </cell>
          <cell r="DQ17">
            <v>0.27036526010723916</v>
          </cell>
        </row>
        <row r="18">
          <cell r="BP18">
            <v>15</v>
          </cell>
          <cell r="BQ18">
            <v>0.90273995007163654</v>
          </cell>
          <cell r="BR18">
            <v>0.85073813424496669</v>
          </cell>
          <cell r="BU18">
            <v>9.4627841037534091E-2</v>
          </cell>
          <cell r="CB18">
            <v>15</v>
          </cell>
          <cell r="CC18">
            <v>0.90768210131892646</v>
          </cell>
          <cell r="CD18">
            <v>1.0705918093869231</v>
          </cell>
          <cell r="CG18">
            <v>2.7036526010725689E-2</v>
          </cell>
          <cell r="CN18">
            <v>15</v>
          </cell>
          <cell r="CO18">
            <v>0.91052930219078787</v>
          </cell>
          <cell r="CP18">
            <v>0.85073813424496514</v>
          </cell>
          <cell r="CS18">
            <v>0.25684699710187558</v>
          </cell>
          <cell r="CZ18">
            <v>15</v>
          </cell>
          <cell r="DA18">
            <v>0.91488828634471475</v>
          </cell>
          <cell r="DB18">
            <v>1.0514740985050175</v>
          </cell>
          <cell r="DE18">
            <v>0.10814610404289585</v>
          </cell>
          <cell r="DL18">
            <v>15</v>
          </cell>
          <cell r="DM18">
            <v>0.92936898379416322</v>
          </cell>
          <cell r="DN18">
            <v>1.4816225933479772</v>
          </cell>
          <cell r="DQ18">
            <v>0.28388352311260029</v>
          </cell>
        </row>
        <row r="19">
          <cell r="BP19">
            <v>16</v>
          </cell>
          <cell r="BQ19">
            <v>0.90337092357459414</v>
          </cell>
          <cell r="BR19">
            <v>1.0419152430640595</v>
          </cell>
          <cell r="BU19">
            <v>1.3518263005359313E-2</v>
          </cell>
          <cell r="CB19">
            <v>16</v>
          </cell>
          <cell r="CC19">
            <v>0.90859935242390666</v>
          </cell>
          <cell r="CD19">
            <v>1.0897095202688336</v>
          </cell>
          <cell r="CG19">
            <v>5.4073052021446667E-2</v>
          </cell>
          <cell r="CN19">
            <v>16</v>
          </cell>
          <cell r="CO19">
            <v>0.91186225638378926</v>
          </cell>
          <cell r="CP19">
            <v>1.2522100627650632</v>
          </cell>
          <cell r="CS19">
            <v>4.0554789016084843E-2</v>
          </cell>
          <cell r="CZ19">
            <v>16</v>
          </cell>
          <cell r="DA19">
            <v>0.91622226585184086</v>
          </cell>
          <cell r="DB19">
            <v>1.0801506648278758</v>
          </cell>
          <cell r="DE19">
            <v>0.41906615316622076</v>
          </cell>
          <cell r="DL19">
            <v>16</v>
          </cell>
          <cell r="DM19">
            <v>0.93182043487785848</v>
          </cell>
          <cell r="DN19">
            <v>1.4816225933479723</v>
          </cell>
          <cell r="DQ19">
            <v>0.28388352311260029</v>
          </cell>
        </row>
        <row r="20">
          <cell r="BP20">
            <v>17</v>
          </cell>
          <cell r="BQ20">
            <v>0.90392070047207596</v>
          </cell>
          <cell r="BR20">
            <v>0.9080912668906953</v>
          </cell>
          <cell r="BU20">
            <v>0.31092004912332272</v>
          </cell>
          <cell r="CB20">
            <v>17</v>
          </cell>
          <cell r="CC20">
            <v>0.90957752379240331</v>
          </cell>
          <cell r="CD20">
            <v>1.1470626529145622</v>
          </cell>
          <cell r="CG20">
            <v>0.10814610404289585</v>
          </cell>
          <cell r="CN20">
            <v>17</v>
          </cell>
          <cell r="CO20">
            <v>0.91292991934020096</v>
          </cell>
          <cell r="CP20">
            <v>1.0036798213002416</v>
          </cell>
          <cell r="CS20">
            <v>9.4627841037534022E-2</v>
          </cell>
          <cell r="CZ20">
            <v>17</v>
          </cell>
          <cell r="DA20">
            <v>0.91744025076074776</v>
          </cell>
          <cell r="DB20">
            <v>0.96544439953642391</v>
          </cell>
          <cell r="DE20">
            <v>0.25684699710187864</v>
          </cell>
          <cell r="DL20">
            <v>17</v>
          </cell>
          <cell r="DM20">
            <v>0.93426980834223028</v>
          </cell>
          <cell r="DN20">
            <v>1.4720637379070212</v>
          </cell>
          <cell r="DQ20">
            <v>0.21629220808578656</v>
          </cell>
        </row>
        <row r="21">
          <cell r="BP21">
            <v>18</v>
          </cell>
          <cell r="BQ21">
            <v>0.90443741245507381</v>
          </cell>
          <cell r="BR21">
            <v>0.85073813424496503</v>
          </cell>
          <cell r="BU21">
            <v>0.17573741906970627</v>
          </cell>
          <cell r="CB21">
            <v>18</v>
          </cell>
          <cell r="CC21">
            <v>0.91045702209186063</v>
          </cell>
          <cell r="CD21">
            <v>1.0419152430640579</v>
          </cell>
          <cell r="CG21">
            <v>0.14870089305898268</v>
          </cell>
          <cell r="CN21">
            <v>18</v>
          </cell>
          <cell r="CO21">
            <v>0.91392689505862623</v>
          </cell>
          <cell r="CP21">
            <v>0.92720897777260425</v>
          </cell>
          <cell r="CS21">
            <v>0.31092004912332272</v>
          </cell>
          <cell r="CZ21">
            <v>18</v>
          </cell>
          <cell r="DA21">
            <v>0.91886487720874088</v>
          </cell>
          <cell r="DB21">
            <v>1.1279449420326517</v>
          </cell>
          <cell r="DE21">
            <v>0.10814610404289821</v>
          </cell>
          <cell r="DL21">
            <v>18</v>
          </cell>
          <cell r="DM21">
            <v>0.93687980336538546</v>
          </cell>
          <cell r="DN21">
            <v>1.5485345814346601</v>
          </cell>
          <cell r="DQ21">
            <v>0.1892556820750704</v>
          </cell>
        </row>
        <row r="22">
          <cell r="BP22">
            <v>19</v>
          </cell>
          <cell r="BQ22">
            <v>0.90505191054601397</v>
          </cell>
          <cell r="BR22">
            <v>1.0227975321821505</v>
          </cell>
          <cell r="BU22">
            <v>0.14870089305898268</v>
          </cell>
          <cell r="CB22">
            <v>19</v>
          </cell>
          <cell r="CC22">
            <v>0.91144843674015963</v>
          </cell>
          <cell r="CD22">
            <v>1.1661803637964714</v>
          </cell>
          <cell r="CG22">
            <v>8.1109578032172364E-2</v>
          </cell>
          <cell r="CN22">
            <v>19</v>
          </cell>
          <cell r="CO22">
            <v>0.91501814227475231</v>
          </cell>
          <cell r="CP22">
            <v>1.0132386767411945</v>
          </cell>
          <cell r="CS22">
            <v>0</v>
          </cell>
          <cell r="CZ22">
            <v>19</v>
          </cell>
          <cell r="DA22">
            <v>0.92033129700771787</v>
          </cell>
          <cell r="DB22">
            <v>1.1566215083555167</v>
          </cell>
          <cell r="DE22">
            <v>6.7591315026810692E-2</v>
          </cell>
          <cell r="DL22">
            <v>19</v>
          </cell>
          <cell r="DM22">
            <v>0.93933319219529987</v>
          </cell>
          <cell r="DN22">
            <v>1.4529460270251087</v>
          </cell>
          <cell r="DQ22">
            <v>0.2433287340965129</v>
          </cell>
        </row>
        <row r="23">
          <cell r="BP23">
            <v>20</v>
          </cell>
          <cell r="BQ23">
            <v>0.90564600846888244</v>
          </cell>
          <cell r="BR23">
            <v>0.98456211041833108</v>
          </cell>
          <cell r="BU23">
            <v>1.3518263005361589E-2</v>
          </cell>
          <cell r="CB23">
            <v>20</v>
          </cell>
          <cell r="CC23">
            <v>0.91236887172647618</v>
          </cell>
          <cell r="CD23">
            <v>1.0705918093869231</v>
          </cell>
          <cell r="CG23">
            <v>0.21629220808578759</v>
          </cell>
          <cell r="CN23">
            <v>20</v>
          </cell>
          <cell r="CO23">
            <v>0.91624294636063874</v>
          </cell>
          <cell r="CP23">
            <v>1.137503797473606</v>
          </cell>
          <cell r="CS23">
            <v>1.3518263005361667E-2</v>
          </cell>
          <cell r="CZ23">
            <v>20</v>
          </cell>
          <cell r="DA23">
            <v>0.92186599735693897</v>
          </cell>
          <cell r="DB23">
            <v>1.2044157855602893</v>
          </cell>
          <cell r="DE23">
            <v>2.3603665272841412E-15</v>
          </cell>
          <cell r="DL23">
            <v>20</v>
          </cell>
          <cell r="DM23">
            <v>0.94163692944657162</v>
          </cell>
          <cell r="DN23">
            <v>1.3573574726155622</v>
          </cell>
          <cell r="DQ23">
            <v>0.37851136415013192</v>
          </cell>
        </row>
        <row r="24">
          <cell r="BP24">
            <v>21</v>
          </cell>
          <cell r="BQ24">
            <v>0.90628014643940724</v>
          </cell>
          <cell r="BR24">
            <v>1.0419152430640595</v>
          </cell>
          <cell r="BU24">
            <v>4.0554789016087354E-2</v>
          </cell>
          <cell r="CB24">
            <v>21</v>
          </cell>
          <cell r="CC24">
            <v>0.91334868455265739</v>
          </cell>
          <cell r="CD24">
            <v>1.1375037974736077</v>
          </cell>
          <cell r="CG24">
            <v>1.3518263005364179E-2</v>
          </cell>
          <cell r="CN24">
            <v>21</v>
          </cell>
          <cell r="CO24">
            <v>0.91750635649218715</v>
          </cell>
          <cell r="CP24">
            <v>1.1661803637964729</v>
          </cell>
          <cell r="CS24">
            <v>5.4073052021446667E-2</v>
          </cell>
          <cell r="CZ24">
            <v>21</v>
          </cell>
          <cell r="DA24">
            <v>0.92327407158188946</v>
          </cell>
          <cell r="DB24">
            <v>1.0992683757097881</v>
          </cell>
          <cell r="DE24">
            <v>1.3518263005366534E-2</v>
          </cell>
          <cell r="DL24">
            <v>21</v>
          </cell>
          <cell r="DM24">
            <v>0.94398140027127397</v>
          </cell>
          <cell r="DN24">
            <v>1.3573574726155657</v>
          </cell>
          <cell r="DQ24">
            <v>0.16221915606434956</v>
          </cell>
        </row>
        <row r="25">
          <cell r="BP25">
            <v>22</v>
          </cell>
          <cell r="BQ25">
            <v>0.90678710232142334</v>
          </cell>
          <cell r="BR25">
            <v>0.84117927880401222</v>
          </cell>
          <cell r="BU25">
            <v>0.16221915606434231</v>
          </cell>
          <cell r="CB25">
            <v>22</v>
          </cell>
          <cell r="CC25">
            <v>0.91425380815418955</v>
          </cell>
          <cell r="CD25">
            <v>1.0514740985050124</v>
          </cell>
          <cell r="CG25">
            <v>2.7036526010723334E-2</v>
          </cell>
          <cell r="CN25">
            <v>22</v>
          </cell>
          <cell r="CO25">
            <v>0.91846980264286904</v>
          </cell>
          <cell r="CP25">
            <v>0.87941470056782833</v>
          </cell>
          <cell r="CS25">
            <v>0.16221915606434575</v>
          </cell>
          <cell r="CZ25">
            <v>22</v>
          </cell>
          <cell r="DA25">
            <v>0.92470025475023365</v>
          </cell>
          <cell r="DB25">
            <v>1.1088272311507426</v>
          </cell>
          <cell r="DE25">
            <v>2.7036526010723334E-2</v>
          </cell>
          <cell r="DL25">
            <v>22</v>
          </cell>
          <cell r="DM25">
            <v>0.94649735164370696</v>
          </cell>
          <cell r="DN25">
            <v>1.4338283161431997</v>
          </cell>
          <cell r="DQ25">
            <v>0.21629220808578861</v>
          </cell>
        </row>
        <row r="26">
          <cell r="BP26">
            <v>23</v>
          </cell>
          <cell r="BQ26">
            <v>0.90740374595275486</v>
          </cell>
          <cell r="BR26">
            <v>1.0227975321821505</v>
          </cell>
          <cell r="BU26">
            <v>0.14870089305898268</v>
          </cell>
          <cell r="CB26">
            <v>23</v>
          </cell>
          <cell r="CC26">
            <v>0.91526908542235352</v>
          </cell>
          <cell r="CD26">
            <v>1.1661803637964727</v>
          </cell>
          <cell r="CG26">
            <v>0</v>
          </cell>
          <cell r="CN26">
            <v>23</v>
          </cell>
          <cell r="CO26">
            <v>0.91962656240498042</v>
          </cell>
          <cell r="CP26">
            <v>1.0610329539459684</v>
          </cell>
          <cell r="CS26">
            <v>1.3518263005364023E-2</v>
          </cell>
          <cell r="CZ26">
            <v>23</v>
          </cell>
          <cell r="DA26">
            <v>0.92604891275161805</v>
          </cell>
          <cell r="DB26">
            <v>1.0419152430640597</v>
          </cell>
          <cell r="DE26">
            <v>9.4627841037534174E-2</v>
          </cell>
          <cell r="DL26">
            <v>23</v>
          </cell>
          <cell r="DM26">
            <v>0.94870764047652845</v>
          </cell>
          <cell r="DN26">
            <v>1.2522100627650632</v>
          </cell>
          <cell r="DQ26">
            <v>0.1757374190697015</v>
          </cell>
        </row>
        <row r="27">
          <cell r="BP27">
            <v>24</v>
          </cell>
          <cell r="BQ27">
            <v>0.90802528057771292</v>
          </cell>
          <cell r="BR27">
            <v>1.022797532182149</v>
          </cell>
          <cell r="BU27">
            <v>4.0554789016085079E-2</v>
          </cell>
          <cell r="CB27">
            <v>24</v>
          </cell>
          <cell r="CC27">
            <v>0.91624655219217332</v>
          </cell>
          <cell r="CD27">
            <v>1.118386086591697</v>
          </cell>
          <cell r="CG27">
            <v>0.17573741906970752</v>
          </cell>
          <cell r="CN27">
            <v>24</v>
          </cell>
          <cell r="CO27">
            <v>0.92058686386411215</v>
          </cell>
          <cell r="CP27">
            <v>0.87941470056783189</v>
          </cell>
          <cell r="CS27">
            <v>0.21629220808579067</v>
          </cell>
          <cell r="CZ27">
            <v>24</v>
          </cell>
          <cell r="DA27">
            <v>0.92721699467924434</v>
          </cell>
          <cell r="DB27">
            <v>0.89853241144973917</v>
          </cell>
          <cell r="DE27">
            <v>0.29740178611796386</v>
          </cell>
          <cell r="DL27">
            <v>24</v>
          </cell>
          <cell r="DM27">
            <v>0.95108617467729495</v>
          </cell>
          <cell r="DN27">
            <v>1.3382397617336532</v>
          </cell>
          <cell r="DQ27">
            <v>0.13518263005362152</v>
          </cell>
        </row>
        <row r="28">
          <cell r="BP28">
            <v>25</v>
          </cell>
          <cell r="BQ28">
            <v>0.90863075416739036</v>
          </cell>
          <cell r="BR28">
            <v>0.98456211041833286</v>
          </cell>
          <cell r="BU28">
            <v>0.17573741906970436</v>
          </cell>
          <cell r="CB28">
            <v>25</v>
          </cell>
          <cell r="CC28">
            <v>0.9171643801971735</v>
          </cell>
          <cell r="CD28">
            <v>1.0610329539459684</v>
          </cell>
          <cell r="CG28">
            <v>1.3518263005364023E-2</v>
          </cell>
          <cell r="CN28">
            <v>25</v>
          </cell>
          <cell r="CO28">
            <v>0.92167310630783006</v>
          </cell>
          <cell r="CP28">
            <v>0.98456211041833108</v>
          </cell>
          <cell r="CS28">
            <v>9.4627841037536464E-2</v>
          </cell>
          <cell r="CZ28">
            <v>25</v>
          </cell>
          <cell r="DA28">
            <v>0.92870994945872909</v>
          </cell>
          <cell r="DB28">
            <v>1.1470626529145622</v>
          </cell>
          <cell r="DE28">
            <v>0.10814610404289585</v>
          </cell>
          <cell r="DL28">
            <v>25</v>
          </cell>
          <cell r="DM28">
            <v>0.9534653199281985</v>
          </cell>
          <cell r="DN28">
            <v>1.3382397617336603</v>
          </cell>
          <cell r="DQ28">
            <v>0.16221915606434956</v>
          </cell>
        </row>
        <row r="29">
          <cell r="BP29">
            <v>26</v>
          </cell>
          <cell r="BQ29">
            <v>0.90923057341427804</v>
          </cell>
          <cell r="BR29">
            <v>0.97500325497737483</v>
          </cell>
          <cell r="BU29">
            <v>0.2433287340965129</v>
          </cell>
          <cell r="CB29">
            <v>26</v>
          </cell>
          <cell r="CC29">
            <v>0.91806206397469059</v>
          </cell>
          <cell r="CD29">
            <v>1.0323563876231068</v>
          </cell>
          <cell r="CG29">
            <v>8.1109578032165286E-2</v>
          </cell>
          <cell r="CN29">
            <v>26</v>
          </cell>
          <cell r="CO29">
            <v>0.92281798847276719</v>
          </cell>
          <cell r="CP29">
            <v>1.0323563876231052</v>
          </cell>
          <cell r="CS29">
            <v>2.7036526010720822E-2</v>
          </cell>
          <cell r="CZ29">
            <v>26</v>
          </cell>
          <cell r="DA29">
            <v>0.92985876584512916</v>
          </cell>
          <cell r="DB29">
            <v>0.86985584512687397</v>
          </cell>
          <cell r="DE29">
            <v>0.14870089305898268</v>
          </cell>
          <cell r="DL29">
            <v>26</v>
          </cell>
          <cell r="DM29">
            <v>0.95581109422215416</v>
          </cell>
          <cell r="DN29">
            <v>1.3191220508517443</v>
          </cell>
          <cell r="DQ29">
            <v>8.1109578032170004E-2</v>
          </cell>
        </row>
        <row r="30">
          <cell r="BP30">
            <v>27</v>
          </cell>
          <cell r="BQ30">
            <v>0.90989890653371086</v>
          </cell>
          <cell r="BR30">
            <v>1.0897095202688372</v>
          </cell>
          <cell r="BU30">
            <v>0.21629220808578656</v>
          </cell>
          <cell r="CB30">
            <v>27</v>
          </cell>
          <cell r="CC30">
            <v>0.91896833392253252</v>
          </cell>
          <cell r="CD30">
            <v>1.0514740985050124</v>
          </cell>
          <cell r="CG30">
            <v>4.8698183706588758E-15</v>
          </cell>
          <cell r="CN30">
            <v>27</v>
          </cell>
          <cell r="CO30">
            <v>0.92398663932192648</v>
          </cell>
          <cell r="CP30">
            <v>1.0514740985050159</v>
          </cell>
          <cell r="CS30">
            <v>0.10814610404289821</v>
          </cell>
          <cell r="CZ30">
            <v>27</v>
          </cell>
          <cell r="DA30">
            <v>0.93137757046812841</v>
          </cell>
          <cell r="DB30">
            <v>1.1470626529145604</v>
          </cell>
          <cell r="DE30">
            <v>5.4073052021451379E-2</v>
          </cell>
          <cell r="DL30">
            <v>27</v>
          </cell>
          <cell r="DM30">
            <v>0.95819532637318838</v>
          </cell>
          <cell r="DN30">
            <v>1.3477986171746061</v>
          </cell>
          <cell r="DQ30">
            <v>0.33795657513404898</v>
          </cell>
        </row>
        <row r="31">
          <cell r="BP31">
            <v>28</v>
          </cell>
          <cell r="BQ31">
            <v>0.91043596482641242</v>
          </cell>
          <cell r="BR31">
            <v>0.87941470056783011</v>
          </cell>
          <cell r="BU31">
            <v>0.21629220808579375</v>
          </cell>
          <cell r="CB31">
            <v>28</v>
          </cell>
          <cell r="CC31">
            <v>0.91990185200998287</v>
          </cell>
          <cell r="CD31">
            <v>1.0801506648278809</v>
          </cell>
          <cell r="CG31">
            <v>4.0554789016087514E-2</v>
          </cell>
          <cell r="CN31">
            <v>28</v>
          </cell>
          <cell r="CO31">
            <v>0.92508112865615622</v>
          </cell>
          <cell r="CP31">
            <v>0.98456211041832931</v>
          </cell>
          <cell r="CS31">
            <v>1.3518263005364023E-2</v>
          </cell>
          <cell r="CZ31">
            <v>28</v>
          </cell>
          <cell r="DA31">
            <v>0.9327338671108647</v>
          </cell>
          <cell r="DB31">
            <v>1.0227975321821507</v>
          </cell>
          <cell r="DE31">
            <v>1.3518263005359155E-2</v>
          </cell>
          <cell r="DL31">
            <v>28</v>
          </cell>
          <cell r="DM31">
            <v>0.96055328438853294</v>
          </cell>
          <cell r="DN31">
            <v>1.3191220508517445</v>
          </cell>
          <cell r="DQ31">
            <v>0.10814610404288862</v>
          </cell>
        </row>
        <row r="32">
          <cell r="BP32">
            <v>29</v>
          </cell>
          <cell r="BQ32">
            <v>0.91103490341095694</v>
          </cell>
          <cell r="BR32">
            <v>0.98456211041832931</v>
          </cell>
          <cell r="BU32">
            <v>1.3518263005364023E-2</v>
          </cell>
          <cell r="CB32">
            <v>29</v>
          </cell>
          <cell r="CC32">
            <v>0.92071940456097445</v>
          </cell>
          <cell r="CD32">
            <v>0.94632668865451142</v>
          </cell>
          <cell r="CG32">
            <v>0.12166436704825744</v>
          </cell>
          <cell r="CN32">
            <v>29</v>
          </cell>
          <cell r="CO32">
            <v>0.92622058757994186</v>
          </cell>
          <cell r="CP32">
            <v>1.0132386767411978</v>
          </cell>
          <cell r="CS32">
            <v>5.4073052021446667E-2</v>
          </cell>
          <cell r="CZ32">
            <v>29</v>
          </cell>
          <cell r="DA32">
            <v>0.93422231636978181</v>
          </cell>
          <cell r="DB32">
            <v>1.1183860865916988</v>
          </cell>
          <cell r="DE32">
            <v>4.0554789016087514E-2</v>
          </cell>
          <cell r="DL32">
            <v>29</v>
          </cell>
          <cell r="DM32">
            <v>0.96277910023142421</v>
          </cell>
          <cell r="DN32">
            <v>1.2235334964422031</v>
          </cell>
          <cell r="DQ32">
            <v>0.21629220808580094</v>
          </cell>
        </row>
        <row r="33">
          <cell r="BP33">
            <v>30</v>
          </cell>
          <cell r="BQ33">
            <v>0.9115923075729736</v>
          </cell>
          <cell r="BR33">
            <v>0.91765012233164978</v>
          </cell>
          <cell r="BU33">
            <v>0.18925568207506713</v>
          </cell>
          <cell r="CB33">
            <v>30</v>
          </cell>
          <cell r="CC33">
            <v>0.92174581209913509</v>
          </cell>
          <cell r="CD33">
            <v>1.1661803637964727</v>
          </cell>
          <cell r="CG33">
            <v>2.7036526010723178E-2</v>
          </cell>
          <cell r="CN33">
            <v>30</v>
          </cell>
          <cell r="CO33">
            <v>0.92732285696927341</v>
          </cell>
          <cell r="CP33">
            <v>0.98456211041832942</v>
          </cell>
          <cell r="CS33">
            <v>4.0554789016082643E-2</v>
          </cell>
          <cell r="CZ33">
            <v>30</v>
          </cell>
          <cell r="DA33">
            <v>0.93565507695904837</v>
          </cell>
          <cell r="DB33">
            <v>1.0610329539459686</v>
          </cell>
          <cell r="DE33">
            <v>0.12166436704826231</v>
          </cell>
          <cell r="DL33">
            <v>30</v>
          </cell>
          <cell r="DM33">
            <v>0.9650293004299868</v>
          </cell>
          <cell r="DN33">
            <v>1.2330923518831525</v>
          </cell>
          <cell r="DQ33">
            <v>4.0554789016077931E-2</v>
          </cell>
        </row>
        <row r="34">
          <cell r="BP34">
            <v>31</v>
          </cell>
          <cell r="BQ34">
            <v>0.91209021686829783</v>
          </cell>
          <cell r="BR34">
            <v>0.81250271248114547</v>
          </cell>
          <cell r="BU34">
            <v>0.44610267917694679</v>
          </cell>
          <cell r="CB34">
            <v>31</v>
          </cell>
          <cell r="CC34">
            <v>0.92255927102303192</v>
          </cell>
          <cell r="CD34">
            <v>0.92720897777260247</v>
          </cell>
          <cell r="CG34">
            <v>0.33795657513404898</v>
          </cell>
          <cell r="CN34">
            <v>31</v>
          </cell>
          <cell r="CO34">
            <v>0.92839309047376983</v>
          </cell>
          <cell r="CP34">
            <v>0.95588554409546767</v>
          </cell>
          <cell r="CS34">
            <v>0.1081461040428934</v>
          </cell>
          <cell r="CZ34">
            <v>31</v>
          </cell>
          <cell r="DA34">
            <v>0.93706299797604042</v>
          </cell>
          <cell r="DB34">
            <v>1.0610329539459684</v>
          </cell>
          <cell r="DE34">
            <v>4.0554789016087354E-2</v>
          </cell>
          <cell r="DL34">
            <v>31</v>
          </cell>
          <cell r="DM34">
            <v>0.96727701019178647</v>
          </cell>
          <cell r="DN34">
            <v>1.2330923518831525</v>
          </cell>
          <cell r="DQ34">
            <v>0.20277394508042609</v>
          </cell>
        </row>
        <row r="35">
          <cell r="BP35">
            <v>32</v>
          </cell>
          <cell r="BQ35">
            <v>0.91262553748331154</v>
          </cell>
          <cell r="BR35">
            <v>0.86985584512687919</v>
          </cell>
          <cell r="BU35">
            <v>0.36499310114477695</v>
          </cell>
          <cell r="CB35">
            <v>32</v>
          </cell>
          <cell r="CC35">
            <v>0.92346260450582351</v>
          </cell>
          <cell r="CD35">
            <v>1.0227975321821505</v>
          </cell>
          <cell r="CG35">
            <v>6.7591315026815479E-2</v>
          </cell>
          <cell r="CN35">
            <v>32</v>
          </cell>
          <cell r="CO35">
            <v>0.92952318973629122</v>
          </cell>
          <cell r="CP35">
            <v>1.0036798213002416</v>
          </cell>
          <cell r="CS35">
            <v>6.7591315026810692E-2</v>
          </cell>
          <cell r="CZ35">
            <v>32</v>
          </cell>
          <cell r="DA35">
            <v>0.93851631097489863</v>
          </cell>
          <cell r="DB35">
            <v>1.0801506648278776</v>
          </cell>
          <cell r="DE35">
            <v>0.17573741906970375</v>
          </cell>
          <cell r="DL35">
            <v>32</v>
          </cell>
          <cell r="DM35">
            <v>0.96960783785921589</v>
          </cell>
          <cell r="DN35">
            <v>1.2713277736469704</v>
          </cell>
          <cell r="DQ35">
            <v>0.14870089305898068</v>
          </cell>
        </row>
        <row r="36">
          <cell r="BP36">
            <v>33</v>
          </cell>
          <cell r="BQ36">
            <v>0.91316145833078843</v>
          </cell>
          <cell r="BR36">
            <v>0.86985584512687231</v>
          </cell>
          <cell r="BU36">
            <v>0.14870089305897968</v>
          </cell>
          <cell r="CB36">
            <v>33</v>
          </cell>
          <cell r="CC36">
            <v>0.92436917909737715</v>
          </cell>
          <cell r="CD36">
            <v>1.0323563876231034</v>
          </cell>
          <cell r="CG36">
            <v>2.703652601071831E-2</v>
          </cell>
          <cell r="CN36">
            <v>33</v>
          </cell>
          <cell r="CO36">
            <v>0.93061433340002664</v>
          </cell>
          <cell r="CP36">
            <v>0.96544439953642369</v>
          </cell>
          <cell r="CS36">
            <v>4.0554789016082643E-2</v>
          </cell>
          <cell r="CZ36">
            <v>33</v>
          </cell>
          <cell r="DA36">
            <v>0.94005978151197622</v>
          </cell>
          <cell r="DB36">
            <v>1.15662150835552</v>
          </cell>
          <cell r="DE36">
            <v>0.3649931011447724</v>
          </cell>
          <cell r="DL36">
            <v>33</v>
          </cell>
          <cell r="DM36">
            <v>0.97163798774255017</v>
          </cell>
          <cell r="DN36">
            <v>1.0992683757097863</v>
          </cell>
          <cell r="DQ36">
            <v>9.4627841037534022E-2</v>
          </cell>
        </row>
        <row r="37">
          <cell r="BP37">
            <v>34</v>
          </cell>
          <cell r="BQ37">
            <v>0.91371992532453061</v>
          </cell>
          <cell r="BR37">
            <v>0.90809126689069353</v>
          </cell>
          <cell r="BU37">
            <v>0.12166436704825735</v>
          </cell>
          <cell r="CB37">
            <v>34</v>
          </cell>
          <cell r="CC37">
            <v>0.92534708643074182</v>
          </cell>
          <cell r="CD37">
            <v>1.1088272311507459</v>
          </cell>
          <cell r="CG37">
            <v>2.7036526010728201E-2</v>
          </cell>
          <cell r="CN37">
            <v>34</v>
          </cell>
          <cell r="CO37">
            <v>0.93168358828894826</v>
          </cell>
          <cell r="CP37">
            <v>0.94632668865451153</v>
          </cell>
          <cell r="CS37">
            <v>1.3518263005364023E-2</v>
          </cell>
          <cell r="CZ37">
            <v>34</v>
          </cell>
          <cell r="DA37">
            <v>0.94146330215218976</v>
          </cell>
          <cell r="DB37">
            <v>1.0419152430640561</v>
          </cell>
          <cell r="DE37">
            <v>1.3518263005359155E-2</v>
          </cell>
          <cell r="DL37">
            <v>34</v>
          </cell>
          <cell r="DM37">
            <v>0.97357255567231138</v>
          </cell>
          <cell r="DN37">
            <v>1.041915243064063</v>
          </cell>
          <cell r="DQ37">
            <v>4.0554789016087195E-2</v>
          </cell>
        </row>
        <row r="38">
          <cell r="BP38">
            <v>35</v>
          </cell>
          <cell r="BQ38">
            <v>0.9142954617182748</v>
          </cell>
          <cell r="BR38">
            <v>0.93676783321355872</v>
          </cell>
          <cell r="BU38">
            <v>2.7036526010723334E-2</v>
          </cell>
          <cell r="CB38">
            <v>35</v>
          </cell>
          <cell r="CC38">
            <v>0.92629087323916848</v>
          </cell>
          <cell r="CD38">
            <v>1.0705918093869213</v>
          </cell>
          <cell r="CG38">
            <v>2.7036526010718622E-2</v>
          </cell>
          <cell r="CN38">
            <v>35</v>
          </cell>
          <cell r="CO38">
            <v>0.93277067043523476</v>
          </cell>
          <cell r="CP38">
            <v>0.96544439953642047</v>
          </cell>
          <cell r="CS38">
            <v>6.7591315026805973E-2</v>
          </cell>
          <cell r="CZ38">
            <v>35</v>
          </cell>
          <cell r="DA38">
            <v>0.94275125125258841</v>
          </cell>
          <cell r="DB38">
            <v>0.95588554409546767</v>
          </cell>
          <cell r="DE38">
            <v>5.4073052021446584E-2</v>
          </cell>
          <cell r="DL38">
            <v>35</v>
          </cell>
          <cell r="DM38">
            <v>0.97588602679794223</v>
          </cell>
          <cell r="DN38">
            <v>1.2426512073241121</v>
          </cell>
          <cell r="DQ38">
            <v>5.4073052021446827E-2</v>
          </cell>
        </row>
        <row r="39">
          <cell r="BP39">
            <v>36</v>
          </cell>
          <cell r="BQ39">
            <v>0.91494956790923898</v>
          </cell>
          <cell r="BR39">
            <v>1.0514740985050159</v>
          </cell>
          <cell r="BU39">
            <v>5.4073052021446508E-2</v>
          </cell>
          <cell r="CB39">
            <v>36</v>
          </cell>
          <cell r="CC39">
            <v>0.92718014814044292</v>
          </cell>
          <cell r="CD39">
            <v>1.0036798213002416</v>
          </cell>
          <cell r="CG39">
            <v>4.0554789016082643E-2</v>
          </cell>
          <cell r="CN39">
            <v>36</v>
          </cell>
          <cell r="CO39">
            <v>0.93352749692358727</v>
          </cell>
          <cell r="CP39">
            <v>0.66911988086682994</v>
          </cell>
          <cell r="CS39">
            <v>0.37851136415013648</v>
          </cell>
          <cell r="CZ39">
            <v>36</v>
          </cell>
          <cell r="DA39">
            <v>0.94419963481318758</v>
          </cell>
          <cell r="DB39">
            <v>1.0705918093869249</v>
          </cell>
          <cell r="DE39">
            <v>8.1109578032169838E-2</v>
          </cell>
          <cell r="DL39">
            <v>36</v>
          </cell>
          <cell r="DM39">
            <v>0.97797241513458588</v>
          </cell>
          <cell r="DN39">
            <v>1.1088272311507392</v>
          </cell>
          <cell r="DQ39">
            <v>8.1109578032174875E-2</v>
          </cell>
        </row>
        <row r="40">
          <cell r="BP40">
            <v>37</v>
          </cell>
          <cell r="BQ40">
            <v>0.91541152929719738</v>
          </cell>
          <cell r="BR40">
            <v>0.75514957983542208</v>
          </cell>
          <cell r="BU40">
            <v>0.28388352311260734</v>
          </cell>
          <cell r="CB40">
            <v>37</v>
          </cell>
          <cell r="CC40">
            <v>0.92820586339947164</v>
          </cell>
          <cell r="CD40">
            <v>1.1566215083555165</v>
          </cell>
          <cell r="CG40">
            <v>0.31092004912332166</v>
          </cell>
          <cell r="CN40">
            <v>37</v>
          </cell>
          <cell r="CO40">
            <v>0.93455592400190945</v>
          </cell>
          <cell r="CP40">
            <v>0.90809126689069375</v>
          </cell>
          <cell r="CS40">
            <v>0.1487008930589849</v>
          </cell>
          <cell r="CZ40">
            <v>37</v>
          </cell>
          <cell r="DA40">
            <v>0.94548348634653401</v>
          </cell>
          <cell r="DB40">
            <v>0.94632668865451497</v>
          </cell>
          <cell r="DE40">
            <v>9.4627841037534258E-2</v>
          </cell>
          <cell r="DL40">
            <v>37</v>
          </cell>
          <cell r="DM40">
            <v>0.97999837902132847</v>
          </cell>
          <cell r="DN40">
            <v>1.080150664827874</v>
          </cell>
          <cell r="DQ40">
            <v>4.0554789016087514E-2</v>
          </cell>
        </row>
        <row r="41">
          <cell r="BP41">
            <v>38</v>
          </cell>
          <cell r="BQ41">
            <v>0.91602379185765492</v>
          </cell>
          <cell r="BR41">
            <v>1.0132386767411945</v>
          </cell>
          <cell r="BU41">
            <v>5.4073052021451455E-2</v>
          </cell>
          <cell r="CB41">
            <v>38</v>
          </cell>
          <cell r="CC41">
            <v>0.92911572407275966</v>
          </cell>
          <cell r="CD41">
            <v>1.0227975321821474</v>
          </cell>
          <cell r="CG41">
            <v>1.3518263005364023E-2</v>
          </cell>
          <cell r="CN41">
            <v>38</v>
          </cell>
          <cell r="CO41">
            <v>0.93577594151847765</v>
          </cell>
          <cell r="CP41">
            <v>1.0705918093869249</v>
          </cell>
          <cell r="CS41">
            <v>5.4073052021441796E-2</v>
          </cell>
          <cell r="CZ41">
            <v>38</v>
          </cell>
          <cell r="DA41">
            <v>0.94688669623013566</v>
          </cell>
          <cell r="DB41">
            <v>1.0227975321821474</v>
          </cell>
          <cell r="DE41">
            <v>1.3518263005364023E-2</v>
          </cell>
          <cell r="DL41">
            <v>38</v>
          </cell>
          <cell r="DM41">
            <v>0.98207458199238595</v>
          </cell>
          <cell r="DN41">
            <v>1.1088272311507459</v>
          </cell>
          <cell r="DQ41">
            <v>8.1109578032165133E-2</v>
          </cell>
        </row>
        <row r="42">
          <cell r="BP42">
            <v>39</v>
          </cell>
          <cell r="BQ42">
            <v>0.91647840948595793</v>
          </cell>
          <cell r="BR42">
            <v>0.75514957983542197</v>
          </cell>
          <cell r="BU42">
            <v>0.22981047109116087</v>
          </cell>
          <cell r="CB42">
            <v>39</v>
          </cell>
          <cell r="CC42">
            <v>0.93010383999038293</v>
          </cell>
          <cell r="CD42">
            <v>1.0992683757097932</v>
          </cell>
          <cell r="CG42">
            <v>4.0554789016087514E-2</v>
          </cell>
          <cell r="CN42">
            <v>39</v>
          </cell>
          <cell r="CO42">
            <v>0.93680927624455168</v>
          </cell>
          <cell r="CP42">
            <v>0.90809126689069353</v>
          </cell>
          <cell r="CS42">
            <v>4.0554789016082726E-2</v>
          </cell>
          <cell r="CZ42">
            <v>39</v>
          </cell>
          <cell r="DA42">
            <v>0.9482090959359053</v>
          </cell>
          <cell r="DB42">
            <v>0.97500325497737661</v>
          </cell>
          <cell r="DE42">
            <v>8.1109578032170004E-2</v>
          </cell>
          <cell r="DL42">
            <v>39</v>
          </cell>
          <cell r="DM42">
            <v>0.98399989834738522</v>
          </cell>
          <cell r="DN42">
            <v>1.0323563876231034</v>
          </cell>
          <cell r="DQ42">
            <v>0.24332873409652386</v>
          </cell>
        </row>
        <row r="43">
          <cell r="BP43">
            <v>40</v>
          </cell>
          <cell r="BQ43">
            <v>0.91705106097030953</v>
          </cell>
          <cell r="BR43">
            <v>0.94632668865451142</v>
          </cell>
          <cell r="BU43">
            <v>0.14870089305897521</v>
          </cell>
          <cell r="CB43">
            <v>40</v>
          </cell>
          <cell r="CC43">
            <v>0.93100387320749611</v>
          </cell>
          <cell r="CD43">
            <v>1.0036798213002385</v>
          </cell>
          <cell r="CG43">
            <v>9.4627841037534022E-2</v>
          </cell>
          <cell r="CN43">
            <v>40</v>
          </cell>
          <cell r="CO43">
            <v>0.9378965802405399</v>
          </cell>
          <cell r="CP43">
            <v>0.95588554409546767</v>
          </cell>
          <cell r="CS43">
            <v>0.48665746819302969</v>
          </cell>
          <cell r="CZ43">
            <v>40</v>
          </cell>
          <cell r="DA43">
            <v>0.94956973273763112</v>
          </cell>
          <cell r="DB43">
            <v>0.99412096585928889</v>
          </cell>
          <cell r="DE43">
            <v>0.16221915606434575</v>
          </cell>
          <cell r="DL43">
            <v>40</v>
          </cell>
          <cell r="DM43">
            <v>0.98604778550032557</v>
          </cell>
          <cell r="DN43">
            <v>1.0992683757097863</v>
          </cell>
          <cell r="DQ43">
            <v>4.0554789016077931E-2</v>
          </cell>
        </row>
        <row r="44">
          <cell r="BP44">
            <v>41</v>
          </cell>
          <cell r="BQ44">
            <v>0.91767794706965433</v>
          </cell>
          <cell r="BR44">
            <v>1.0323563876231068</v>
          </cell>
          <cell r="BU44">
            <v>5.4073052021451455E-2</v>
          </cell>
          <cell r="CB44">
            <v>41</v>
          </cell>
          <cell r="CC44">
            <v>0.93191571529703499</v>
          </cell>
          <cell r="CD44">
            <v>1.0132386767411978</v>
          </cell>
          <cell r="CG44">
            <v>5.4073052021446667E-2</v>
          </cell>
          <cell r="CN44">
            <v>41</v>
          </cell>
          <cell r="CO44">
            <v>0.93893977169417031</v>
          </cell>
          <cell r="CP44">
            <v>0.91765012233164633</v>
          </cell>
          <cell r="CS44">
            <v>8.1109578032170004E-2</v>
          </cell>
          <cell r="CZ44">
            <v>41</v>
          </cell>
          <cell r="DA44">
            <v>0.95086033514128865</v>
          </cell>
          <cell r="DB44">
            <v>0.94632668865451142</v>
          </cell>
          <cell r="DE44">
            <v>4.0554789016082567E-2</v>
          </cell>
          <cell r="DL44">
            <v>41</v>
          </cell>
          <cell r="DM44">
            <v>0.98816433066308917</v>
          </cell>
          <cell r="DN44">
            <v>1.1375037974736044</v>
          </cell>
          <cell r="DQ44">
            <v>0.22981047109115507</v>
          </cell>
        </row>
        <row r="45">
          <cell r="BP45">
            <v>42</v>
          </cell>
          <cell r="BQ45">
            <v>0.91820513948952254</v>
          </cell>
          <cell r="BR45">
            <v>0.86985584512687231</v>
          </cell>
          <cell r="BU45">
            <v>0.12166436704826222</v>
          </cell>
          <cell r="CB45">
            <v>42</v>
          </cell>
          <cell r="CC45">
            <v>0.93287647336513779</v>
          </cell>
          <cell r="CD45">
            <v>1.0705918093869178</v>
          </cell>
          <cell r="CG45">
            <v>2.703652601072349E-2</v>
          </cell>
          <cell r="CN45">
            <v>42</v>
          </cell>
          <cell r="CO45">
            <v>0.94005216878559761</v>
          </cell>
          <cell r="CP45">
            <v>0.99412096585928555</v>
          </cell>
          <cell r="CS45">
            <v>5.4073052021446667E-2</v>
          </cell>
          <cell r="CZ45">
            <v>42</v>
          </cell>
          <cell r="DA45">
            <v>0.95238279374129142</v>
          </cell>
          <cell r="DB45">
            <v>1.1088272311507426</v>
          </cell>
          <cell r="DE45">
            <v>5.4073052021441956E-2</v>
          </cell>
          <cell r="DL45">
            <v>42</v>
          </cell>
          <cell r="DM45">
            <v>0.99013822823929609</v>
          </cell>
          <cell r="DN45">
            <v>1.0610329539459684</v>
          </cell>
          <cell r="DQ45">
            <v>4.0554789016087354E-2</v>
          </cell>
        </row>
        <row r="46">
          <cell r="BP46">
            <v>43</v>
          </cell>
          <cell r="BQ46">
            <v>0.9187398857042206</v>
          </cell>
          <cell r="BR46">
            <v>0.87941470056783522</v>
          </cell>
          <cell r="BU46">
            <v>0.13518263005361711</v>
          </cell>
          <cell r="CB46">
            <v>43</v>
          </cell>
          <cell r="CC46">
            <v>0.93377728957839257</v>
          </cell>
          <cell r="CD46">
            <v>1.0132386767411978</v>
          </cell>
          <cell r="CG46">
            <v>2.7036526010728278E-2</v>
          </cell>
          <cell r="CN46">
            <v>43</v>
          </cell>
          <cell r="CO46">
            <v>0.94114078961749614</v>
          </cell>
          <cell r="CP46">
            <v>0.96544439953642713</v>
          </cell>
          <cell r="CS46">
            <v>4.0554789016087514E-2</v>
          </cell>
          <cell r="CZ46">
            <v>43</v>
          </cell>
          <cell r="DA46">
            <v>0.95360670581993978</v>
          </cell>
          <cell r="DB46">
            <v>0.88897355600878802</v>
          </cell>
          <cell r="DE46">
            <v>0.12166436704825735</v>
          </cell>
          <cell r="DL46">
            <v>43</v>
          </cell>
          <cell r="DM46">
            <v>0.99211495264830796</v>
          </cell>
          <cell r="DN46">
            <v>1.0610329539459684</v>
          </cell>
          <cell r="DQ46">
            <v>0.14870089305898068</v>
          </cell>
        </row>
        <row r="47">
          <cell r="BP47">
            <v>44</v>
          </cell>
          <cell r="BQ47">
            <v>0.91931859747197975</v>
          </cell>
          <cell r="BR47">
            <v>0.94632668865451153</v>
          </cell>
          <cell r="BU47">
            <v>1.3518263005364023E-2</v>
          </cell>
          <cell r="CB47">
            <v>44</v>
          </cell>
          <cell r="CC47">
            <v>0.93471639348488988</v>
          </cell>
          <cell r="CD47">
            <v>1.0514740985050157</v>
          </cell>
          <cell r="CG47">
            <v>0</v>
          </cell>
          <cell r="CN47">
            <v>44</v>
          </cell>
          <cell r="CO47">
            <v>0.9422505096362781</v>
          </cell>
          <cell r="CP47">
            <v>0.97500325497737328</v>
          </cell>
          <cell r="CS47">
            <v>2.7036526010718546E-2</v>
          </cell>
          <cell r="CZ47">
            <v>44</v>
          </cell>
          <cell r="DA47">
            <v>0.95490687620300574</v>
          </cell>
          <cell r="DB47">
            <v>0.94632668865450809</v>
          </cell>
          <cell r="DE47">
            <v>0.12166436704826222</v>
          </cell>
          <cell r="DL47">
            <v>44</v>
          </cell>
          <cell r="DM47">
            <v>0.99408285129380158</v>
          </cell>
          <cell r="DN47">
            <v>1.041915243064063</v>
          </cell>
          <cell r="DQ47">
            <v>0.14870089305897968</v>
          </cell>
        </row>
        <row r="48">
          <cell r="BP48">
            <v>45</v>
          </cell>
          <cell r="BQ48">
            <v>0.91992283361126759</v>
          </cell>
          <cell r="BR48">
            <v>0.97500325497737661</v>
          </cell>
          <cell r="BU48">
            <v>0.13518263005361675</v>
          </cell>
          <cell r="CB48">
            <v>45</v>
          </cell>
          <cell r="CC48">
            <v>0.93557120440329955</v>
          </cell>
          <cell r="CD48">
            <v>0.95588554409546767</v>
          </cell>
          <cell r="CG48">
            <v>8.1109578032174945E-2</v>
          </cell>
          <cell r="CN48">
            <v>45</v>
          </cell>
          <cell r="CO48">
            <v>0.94334034738929984</v>
          </cell>
          <cell r="CP48">
            <v>0.955885544095471</v>
          </cell>
          <cell r="CS48">
            <v>0.10814610404289828</v>
          </cell>
          <cell r="CZ48">
            <v>45</v>
          </cell>
          <cell r="DA48">
            <v>0.95628600844986755</v>
          </cell>
          <cell r="DB48">
            <v>0.98456211041833264</v>
          </cell>
          <cell r="DE48">
            <v>0.14870089305898193</v>
          </cell>
          <cell r="DL48">
            <v>45</v>
          </cell>
          <cell r="DM48">
            <v>0.99608249349413358</v>
          </cell>
          <cell r="DN48">
            <v>1.0610329539459753</v>
          </cell>
          <cell r="DQ48">
            <v>9.4627841037534091E-2</v>
          </cell>
        </row>
        <row r="49">
          <cell r="BP49">
            <v>46</v>
          </cell>
          <cell r="BQ49">
            <v>0.92050700748793701</v>
          </cell>
          <cell r="BR49">
            <v>0.93676783321355872</v>
          </cell>
          <cell r="BU49">
            <v>2.7036526010723334E-2</v>
          </cell>
          <cell r="CB49">
            <v>46</v>
          </cell>
          <cell r="CC49">
            <v>0.93647611369475603</v>
          </cell>
          <cell r="CD49">
            <v>1.0132386767411945</v>
          </cell>
          <cell r="CG49">
            <v>2.7036526010723413E-2</v>
          </cell>
          <cell r="CN49">
            <v>46</v>
          </cell>
          <cell r="CO49">
            <v>0.944371800275011</v>
          </cell>
          <cell r="CP49">
            <v>0.89853241144973739</v>
          </cell>
          <cell r="CS49">
            <v>0</v>
          </cell>
          <cell r="CZ49">
            <v>46</v>
          </cell>
          <cell r="DA49">
            <v>0.95772673168700251</v>
          </cell>
          <cell r="DB49">
            <v>1.0323563876231034</v>
          </cell>
          <cell r="DE49">
            <v>0</v>
          </cell>
          <cell r="DL49">
            <v>46</v>
          </cell>
          <cell r="DM49">
            <v>0.9980544498252848</v>
          </cell>
          <cell r="DN49">
            <v>1.0419152430640561</v>
          </cell>
          <cell r="DQ49">
            <v>9.4627841037534091E-2</v>
          </cell>
        </row>
        <row r="50">
          <cell r="BP50">
            <v>47</v>
          </cell>
          <cell r="BQ50">
            <v>0.92104833784450291</v>
          </cell>
          <cell r="BR50">
            <v>0.87941470056782856</v>
          </cell>
          <cell r="BU50">
            <v>0.10814610404289812</v>
          </cell>
          <cell r="CB50">
            <v>47</v>
          </cell>
          <cell r="CC50">
            <v>0.93731545950703765</v>
          </cell>
          <cell r="CD50">
            <v>0.93676783321355861</v>
          </cell>
          <cell r="CG50">
            <v>8.1109578032170004E-2</v>
          </cell>
          <cell r="CN50">
            <v>47</v>
          </cell>
          <cell r="CO50">
            <v>0.94542477657850954</v>
          </cell>
          <cell r="CP50">
            <v>0.91765012233164978</v>
          </cell>
          <cell r="CS50">
            <v>5.4073052021446744E-2</v>
          </cell>
          <cell r="CZ50">
            <v>47</v>
          </cell>
          <cell r="DA50">
            <v>0.95913493949884465</v>
          </cell>
          <cell r="DB50">
            <v>1.0036798213002451</v>
          </cell>
          <cell r="DE50">
            <v>1.3518263005359391E-2</v>
          </cell>
          <cell r="DL50">
            <v>47</v>
          </cell>
          <cell r="DM50">
            <v>1.0000994694517034</v>
          </cell>
          <cell r="DN50">
            <v>1.0705918093869213</v>
          </cell>
          <cell r="DQ50">
            <v>0.24332873409651382</v>
          </cell>
        </row>
        <row r="51">
          <cell r="BP51">
            <v>48</v>
          </cell>
          <cell r="BQ51">
            <v>0.92171513834911745</v>
          </cell>
          <cell r="BR51">
            <v>1.0610329539459686</v>
          </cell>
          <cell r="BU51">
            <v>6.759131502680582E-2</v>
          </cell>
          <cell r="CB51">
            <v>48</v>
          </cell>
          <cell r="CC51">
            <v>0.93823424609858164</v>
          </cell>
          <cell r="CD51">
            <v>1.0132386767411945</v>
          </cell>
          <cell r="CG51">
            <v>8.1109578032170004E-2</v>
          </cell>
          <cell r="CN51">
            <v>48</v>
          </cell>
          <cell r="CO51">
            <v>0.94650963125795218</v>
          </cell>
          <cell r="CP51">
            <v>0.93676783321355539</v>
          </cell>
          <cell r="CS51">
            <v>0.1081461040428934</v>
          </cell>
          <cell r="CZ51">
            <v>48</v>
          </cell>
          <cell r="DA51">
            <v>0.96048856617270162</v>
          </cell>
          <cell r="DB51">
            <v>0.97500325497737317</v>
          </cell>
          <cell r="DE51">
            <v>0</v>
          </cell>
          <cell r="DL51">
            <v>48</v>
          </cell>
          <cell r="DM51">
            <v>1.0019087002921776</v>
          </cell>
          <cell r="DN51">
            <v>0.94632668865451497</v>
          </cell>
          <cell r="DQ51">
            <v>0.28388352311260229</v>
          </cell>
        </row>
        <row r="52">
          <cell r="BP52">
            <v>49</v>
          </cell>
          <cell r="BQ52">
            <v>0.92233708018313609</v>
          </cell>
          <cell r="BR52">
            <v>0.99412096585928555</v>
          </cell>
          <cell r="BU52">
            <v>2.7036526010728278E-2</v>
          </cell>
          <cell r="CB52">
            <v>49</v>
          </cell>
          <cell r="CC52">
            <v>0.93918063639822869</v>
          </cell>
          <cell r="CD52">
            <v>1.0323563876231034</v>
          </cell>
          <cell r="CG52">
            <v>8.1109578032174778E-2</v>
          </cell>
          <cell r="CN52">
            <v>49</v>
          </cell>
          <cell r="CO52">
            <v>0.94762833032427374</v>
          </cell>
          <cell r="CP52">
            <v>0.9654443995364238</v>
          </cell>
          <cell r="CS52">
            <v>1.3518263005364023E-2</v>
          </cell>
          <cell r="CZ52">
            <v>49</v>
          </cell>
          <cell r="DA52">
            <v>0.96185152112143446</v>
          </cell>
          <cell r="DB52">
            <v>0.97500325497737661</v>
          </cell>
          <cell r="DE52">
            <v>4.78942543627414E-15</v>
          </cell>
          <cell r="DL52">
            <v>49</v>
          </cell>
          <cell r="DM52">
            <v>1.0038560574944673</v>
          </cell>
          <cell r="DN52">
            <v>1.0132386767411978</v>
          </cell>
          <cell r="DQ52">
            <v>0.1081461040428934</v>
          </cell>
        </row>
        <row r="53">
          <cell r="BP53">
            <v>50</v>
          </cell>
          <cell r="BQ53">
            <v>0.92287116273397118</v>
          </cell>
          <cell r="BR53">
            <v>0.85073813424497025</v>
          </cell>
          <cell r="BU53">
            <v>6.7591315026810761E-2</v>
          </cell>
          <cell r="CB53">
            <v>50</v>
          </cell>
          <cell r="CC53">
            <v>0.94009784051364131</v>
          </cell>
          <cell r="CD53">
            <v>1.0036798213002416</v>
          </cell>
          <cell r="CG53">
            <v>0.175737419069705</v>
          </cell>
          <cell r="CN53">
            <v>50</v>
          </cell>
          <cell r="CO53">
            <v>0.94871515836429721</v>
          </cell>
          <cell r="CP53">
            <v>0.93676783321355539</v>
          </cell>
          <cell r="CS53">
            <v>0</v>
          </cell>
          <cell r="CZ53">
            <v>50</v>
          </cell>
          <cell r="DA53">
            <v>0.96311512672102517</v>
          </cell>
          <cell r="DB53">
            <v>0.89853241144974416</v>
          </cell>
          <cell r="DE53">
            <v>0.10814610404289333</v>
          </cell>
          <cell r="DL53">
            <v>50</v>
          </cell>
          <cell r="DM53">
            <v>1.0058096409614845</v>
          </cell>
          <cell r="DN53">
            <v>1.0132386767411978</v>
          </cell>
          <cell r="DQ53">
            <v>0.18925568207506949</v>
          </cell>
        </row>
        <row r="54">
          <cell r="BP54">
            <v>51</v>
          </cell>
          <cell r="BQ54">
            <v>0.92349562283199016</v>
          </cell>
          <cell r="BR54">
            <v>0.99412096585928555</v>
          </cell>
          <cell r="BU54">
            <v>0.13518263005362147</v>
          </cell>
          <cell r="CB54">
            <v>51</v>
          </cell>
          <cell r="CC54">
            <v>0.94110664025989377</v>
          </cell>
          <cell r="CD54">
            <v>1.0992683757097899</v>
          </cell>
          <cell r="CG54">
            <v>6.7591315026810844E-2</v>
          </cell>
          <cell r="CN54">
            <v>51</v>
          </cell>
          <cell r="CO54">
            <v>0.94987024448400526</v>
          </cell>
          <cell r="CP54">
            <v>0.99412096585929222</v>
          </cell>
          <cell r="CS54">
            <v>8.1109578032174945E-2</v>
          </cell>
          <cell r="CZ54">
            <v>51</v>
          </cell>
          <cell r="DA54">
            <v>0.96455799216648774</v>
          </cell>
          <cell r="DB54">
            <v>1.0227975321821474</v>
          </cell>
          <cell r="DE54">
            <v>9.4627841037529317E-2</v>
          </cell>
          <cell r="DL54">
            <v>51</v>
          </cell>
          <cell r="DM54">
            <v>1.0077170649795848</v>
          </cell>
          <cell r="DN54">
            <v>0.98456211041833264</v>
          </cell>
          <cell r="DQ54">
            <v>0.14870089305898193</v>
          </cell>
        </row>
        <row r="55">
          <cell r="BP55">
            <v>52</v>
          </cell>
          <cell r="BQ55">
            <v>0.92397061902706468</v>
          </cell>
          <cell r="BR55">
            <v>0.75514957983541864</v>
          </cell>
          <cell r="BU55">
            <v>0.52721225720911691</v>
          </cell>
          <cell r="CB55">
            <v>52</v>
          </cell>
          <cell r="CC55">
            <v>0.94203369480756582</v>
          </cell>
          <cell r="CD55">
            <v>1.0132386767411945</v>
          </cell>
          <cell r="CG55">
            <v>2.7036526010723413E-2</v>
          </cell>
          <cell r="CN55">
            <v>52</v>
          </cell>
          <cell r="CO55">
            <v>0.95099538206275247</v>
          </cell>
          <cell r="CP55">
            <v>0.96544439953642036</v>
          </cell>
          <cell r="CS55">
            <v>1.3518263005359233E-2</v>
          </cell>
          <cell r="CZ55">
            <v>52</v>
          </cell>
          <cell r="DA55">
            <v>0.96578271702014096</v>
          </cell>
          <cell r="DB55">
            <v>0.86029698968591961</v>
          </cell>
          <cell r="DE55">
            <v>8.1109578032165217E-2</v>
          </cell>
          <cell r="DL55">
            <v>52</v>
          </cell>
          <cell r="DM55">
            <v>1.0096981480010236</v>
          </cell>
          <cell r="DN55">
            <v>1.0227975321821439</v>
          </cell>
          <cell r="DQ55">
            <v>0.14870089305898118</v>
          </cell>
        </row>
        <row r="56">
          <cell r="BP56">
            <v>53</v>
          </cell>
          <cell r="BQ56">
            <v>0.92457677658546622</v>
          </cell>
          <cell r="BR56">
            <v>0.96544439953642391</v>
          </cell>
          <cell r="BU56">
            <v>6.7591315026810844E-2</v>
          </cell>
          <cell r="CB56">
            <v>53</v>
          </cell>
          <cell r="CC56">
            <v>0.94301438866143017</v>
          </cell>
          <cell r="CD56">
            <v>1.0610329539459684</v>
          </cell>
          <cell r="CG56">
            <v>1.3518263005359313E-2</v>
          </cell>
          <cell r="CN56">
            <v>53</v>
          </cell>
          <cell r="CO56">
            <v>0.95210777699074045</v>
          </cell>
          <cell r="CP56">
            <v>0.94632668865451475</v>
          </cell>
          <cell r="CS56">
            <v>1.3518263005359391E-2</v>
          </cell>
          <cell r="CZ56">
            <v>53</v>
          </cell>
          <cell r="DA56">
            <v>0.96723635267915309</v>
          </cell>
          <cell r="DB56">
            <v>1.0227975321821541</v>
          </cell>
          <cell r="DE56">
            <v>4.0554789016082567E-2</v>
          </cell>
          <cell r="DL56">
            <v>53</v>
          </cell>
          <cell r="DM56">
            <v>1.0116106083383789</v>
          </cell>
          <cell r="DN56">
            <v>0.97500325497737994</v>
          </cell>
          <cell r="DQ56">
            <v>0.13518263005362147</v>
          </cell>
        </row>
        <row r="57">
          <cell r="BP57">
            <v>54</v>
          </cell>
          <cell r="BQ57">
            <v>0.92517727504567271</v>
          </cell>
          <cell r="BR57">
            <v>0.95588554409546433</v>
          </cell>
          <cell r="BU57">
            <v>0.16221915606434437</v>
          </cell>
          <cell r="CB57">
            <v>54</v>
          </cell>
          <cell r="CC57">
            <v>0.94392179882523153</v>
          </cell>
          <cell r="CD57">
            <v>0.98456211041833264</v>
          </cell>
          <cell r="CG57">
            <v>1.3518263005359233E-2</v>
          </cell>
          <cell r="CN57">
            <v>54</v>
          </cell>
          <cell r="CO57">
            <v>0.95318455231387866</v>
          </cell>
          <cell r="CP57">
            <v>0.917650122331643</v>
          </cell>
          <cell r="CS57">
            <v>0.10814610404289333</v>
          </cell>
          <cell r="CZ57">
            <v>54</v>
          </cell>
          <cell r="DA57">
            <v>0.96853450926499696</v>
          </cell>
          <cell r="DB57">
            <v>0.91765012233164978</v>
          </cell>
          <cell r="DE57">
            <v>5.4073052021446744E-2</v>
          </cell>
          <cell r="DL57">
            <v>54</v>
          </cell>
          <cell r="DM57">
            <v>1.0135418839502339</v>
          </cell>
          <cell r="DN57">
            <v>0.99412096585928555</v>
          </cell>
          <cell r="DQ57">
            <v>0.29740178611795193</v>
          </cell>
        </row>
        <row r="58">
          <cell r="BP58">
            <v>55</v>
          </cell>
          <cell r="BQ58">
            <v>0.92583253751753203</v>
          </cell>
          <cell r="BR58">
            <v>1.032356387623107</v>
          </cell>
          <cell r="BU58">
            <v>4.8698183706588758E-15</v>
          </cell>
          <cell r="CB58">
            <v>55</v>
          </cell>
          <cell r="CC58">
            <v>0.94488737074138673</v>
          </cell>
          <cell r="CD58">
            <v>1.0323563876231068</v>
          </cell>
          <cell r="CG58">
            <v>5.4073052021441879E-2</v>
          </cell>
          <cell r="CN58">
            <v>55</v>
          </cell>
          <cell r="CO58">
            <v>0.95432045287277678</v>
          </cell>
          <cell r="CP58">
            <v>0.9654443995364238</v>
          </cell>
          <cell r="CS58">
            <v>1.3518263005364023E-2</v>
          </cell>
          <cell r="CZ58">
            <v>55</v>
          </cell>
          <cell r="DA58">
            <v>0.96988335286292671</v>
          </cell>
          <cell r="DB58">
            <v>0.94632668865451142</v>
          </cell>
          <cell r="DE58">
            <v>4.0554789016092142E-2</v>
          </cell>
          <cell r="DL58">
            <v>55</v>
          </cell>
          <cell r="DM58">
            <v>1.0157158018300825</v>
          </cell>
          <cell r="DN58">
            <v>1.1088272311507392</v>
          </cell>
          <cell r="DQ58">
            <v>0.13518263005363096</v>
          </cell>
        </row>
        <row r="59">
          <cell r="BP59">
            <v>56</v>
          </cell>
          <cell r="BQ59">
            <v>0.92641619254366603</v>
          </cell>
          <cell r="BR59">
            <v>0.92720897777260247</v>
          </cell>
          <cell r="BU59">
            <v>9.4627841037534022E-2</v>
          </cell>
          <cell r="CB59">
            <v>56</v>
          </cell>
          <cell r="CC59">
            <v>0.94572714164384974</v>
          </cell>
          <cell r="CD59">
            <v>0.90809126689068687</v>
          </cell>
          <cell r="CG59">
            <v>9.4627841037529317E-2</v>
          </cell>
          <cell r="CN59">
            <v>56</v>
          </cell>
          <cell r="CO59">
            <v>0.95545560683647057</v>
          </cell>
          <cell r="CP59">
            <v>0.9654443995364238</v>
          </cell>
          <cell r="CS59">
            <v>1.3518263005364023E-2</v>
          </cell>
          <cell r="CZ59">
            <v>56</v>
          </cell>
          <cell r="DA59">
            <v>0.97122342922076765</v>
          </cell>
          <cell r="DB59">
            <v>0.93676783321356205</v>
          </cell>
          <cell r="DE59">
            <v>8.1109578032174862E-2</v>
          </cell>
          <cell r="DL59">
            <v>56</v>
          </cell>
          <cell r="DM59">
            <v>1.0173302014382504</v>
          </cell>
          <cell r="DN59">
            <v>0.81250271248115569</v>
          </cell>
          <cell r="DQ59">
            <v>1.351826300536889E-2</v>
          </cell>
        </row>
        <row r="60">
          <cell r="BP60">
            <v>57</v>
          </cell>
          <cell r="BQ60">
            <v>0.92702806636032387</v>
          </cell>
          <cell r="BR60">
            <v>0.96544439953642369</v>
          </cell>
          <cell r="BU60">
            <v>4.0554789016082643E-2</v>
          </cell>
          <cell r="CB60">
            <v>57</v>
          </cell>
          <cell r="CC60">
            <v>0.94667989104527916</v>
          </cell>
          <cell r="CD60">
            <v>1.0227975321821507</v>
          </cell>
          <cell r="CG60">
            <v>1.3518263005359155E-2</v>
          </cell>
          <cell r="CN60">
            <v>57</v>
          </cell>
          <cell r="CO60">
            <v>0.95656367458237967</v>
          </cell>
          <cell r="CP60">
            <v>0.93676783321356205</v>
          </cell>
          <cell r="CS60">
            <v>0.1351826300536122</v>
          </cell>
          <cell r="CZ60">
            <v>57</v>
          </cell>
          <cell r="DA60">
            <v>0.97250254928930713</v>
          </cell>
          <cell r="DB60">
            <v>0.88897355600878458</v>
          </cell>
          <cell r="DE60">
            <v>1.3518263005359311E-2</v>
          </cell>
          <cell r="DL60">
            <v>57</v>
          </cell>
          <cell r="DM60">
            <v>1.0192908486269199</v>
          </cell>
          <cell r="DN60">
            <v>0.99412096585927878</v>
          </cell>
          <cell r="DQ60">
            <v>0.18925568207506771</v>
          </cell>
        </row>
        <row r="61">
          <cell r="BP61">
            <v>58</v>
          </cell>
          <cell r="BQ61">
            <v>0.92756236131653458</v>
          </cell>
          <cell r="BR61">
            <v>0.84117927880401056</v>
          </cell>
          <cell r="BU61">
            <v>8.1109578032170004E-2</v>
          </cell>
          <cell r="CB61">
            <v>58</v>
          </cell>
          <cell r="CC61">
            <v>0.94760627169675271</v>
          </cell>
          <cell r="CD61">
            <v>1.0036798213002451</v>
          </cell>
          <cell r="CG61">
            <v>0.14870089305897072</v>
          </cell>
          <cell r="CN61">
            <v>58</v>
          </cell>
          <cell r="CO61">
            <v>0.95761334633989814</v>
          </cell>
          <cell r="CP61">
            <v>0.88897355600878458</v>
          </cell>
          <cell r="CS61">
            <v>1.3518263005359311E-2</v>
          </cell>
          <cell r="CZ61">
            <v>58</v>
          </cell>
          <cell r="DA61">
            <v>0.97396149302517165</v>
          </cell>
          <cell r="DB61">
            <v>1.0036798213002314</v>
          </cell>
          <cell r="DE61">
            <v>9.4627841037534022E-2</v>
          </cell>
          <cell r="DL61">
            <v>58</v>
          </cell>
          <cell r="DM61">
            <v>1.0212576482616473</v>
          </cell>
          <cell r="DN61">
            <v>0.98456211041833264</v>
          </cell>
          <cell r="DQ61">
            <v>0.14870089305898193</v>
          </cell>
        </row>
        <row r="62">
          <cell r="BP62">
            <v>59</v>
          </cell>
          <cell r="BQ62">
            <v>0.9282527886557026</v>
          </cell>
          <cell r="BR62">
            <v>1.0801506648278809</v>
          </cell>
          <cell r="BU62">
            <v>1.3518263005359313E-2</v>
          </cell>
          <cell r="CB62">
            <v>59</v>
          </cell>
          <cell r="CC62">
            <v>0.94855416385029045</v>
          </cell>
          <cell r="CD62">
            <v>1.0227975321821576</v>
          </cell>
          <cell r="CG62">
            <v>1.3518263005368732E-2</v>
          </cell>
          <cell r="CN62">
            <v>59</v>
          </cell>
          <cell r="CO62">
            <v>0.95880348473131805</v>
          </cell>
          <cell r="CP62">
            <v>1.0036798213002383</v>
          </cell>
          <cell r="CS62">
            <v>0.14870089305898118</v>
          </cell>
          <cell r="CZ62">
            <v>59</v>
          </cell>
          <cell r="DA62">
            <v>0.97525871925220653</v>
          </cell>
          <cell r="DB62">
            <v>0.89853241144974416</v>
          </cell>
          <cell r="DE62">
            <v>5.4073052021446508E-2</v>
          </cell>
          <cell r="DL62">
            <v>59</v>
          </cell>
          <cell r="DM62">
            <v>1.023167032433554</v>
          </cell>
          <cell r="DN62">
            <v>0.96544439953642724</v>
          </cell>
          <cell r="DQ62">
            <v>0.22981047109115554</v>
          </cell>
        </row>
        <row r="63">
          <cell r="BP63">
            <v>60</v>
          </cell>
          <cell r="BQ63">
            <v>0.92895934177001926</v>
          </cell>
          <cell r="BR63">
            <v>1.1088272311507426</v>
          </cell>
          <cell r="BU63">
            <v>5.4073052021441956E-2</v>
          </cell>
          <cell r="CB63">
            <v>60</v>
          </cell>
          <cell r="CC63">
            <v>0.94940479013072143</v>
          </cell>
          <cell r="CD63">
            <v>0.91765012233164978</v>
          </cell>
          <cell r="CG63">
            <v>8.1109578032165133E-2</v>
          </cell>
          <cell r="CN63">
            <v>60</v>
          </cell>
          <cell r="CO63">
            <v>0.95978287386583272</v>
          </cell>
          <cell r="CP63">
            <v>0.82206156792210172</v>
          </cell>
          <cell r="CS63">
            <v>0.13518263005361136</v>
          </cell>
          <cell r="CZ63">
            <v>60</v>
          </cell>
          <cell r="DA63">
            <v>0.97657754326721102</v>
          </cell>
          <cell r="DB63">
            <v>0.90809126689069686</v>
          </cell>
          <cell r="DE63">
            <v>4.0554789016087354E-2</v>
          </cell>
          <cell r="DL63">
            <v>60</v>
          </cell>
          <cell r="DM63">
            <v>1.025239005242458</v>
          </cell>
          <cell r="DN63">
            <v>1.0227975321821505</v>
          </cell>
          <cell r="DQ63">
            <v>0.20277394508042829</v>
          </cell>
        </row>
        <row r="64">
          <cell r="BP64">
            <v>61</v>
          </cell>
          <cell r="BQ64">
            <v>0.92942636239801013</v>
          </cell>
          <cell r="BR64">
            <v>0.72647301351254678</v>
          </cell>
          <cell r="BU64">
            <v>0.16221915606433068</v>
          </cell>
          <cell r="CB64">
            <v>61</v>
          </cell>
          <cell r="CC64">
            <v>0.95042316118412962</v>
          </cell>
          <cell r="CD64">
            <v>1.0897095202688267</v>
          </cell>
          <cell r="CG64">
            <v>2.7036526010728201E-2</v>
          </cell>
          <cell r="CN64">
            <v>61</v>
          </cell>
          <cell r="CO64">
            <v>0.9608970709853244</v>
          </cell>
          <cell r="CP64">
            <v>0.93676783321355539</v>
          </cell>
          <cell r="CS64">
            <v>2.7036526010728121E-2</v>
          </cell>
          <cell r="CZ64">
            <v>61</v>
          </cell>
          <cell r="DA64">
            <v>0.97791120537360809</v>
          </cell>
          <cell r="DB64">
            <v>0.91765012233164966</v>
          </cell>
          <cell r="DE64">
            <v>2.7036526010728045E-2</v>
          </cell>
          <cell r="DL64">
            <v>61</v>
          </cell>
          <cell r="DM64">
            <v>1.0272819108497915</v>
          </cell>
          <cell r="DN64">
            <v>1.0132386767411978</v>
          </cell>
          <cell r="DQ64">
            <v>0.24332873409652478</v>
          </cell>
        </row>
        <row r="65">
          <cell r="BP65">
            <v>62</v>
          </cell>
          <cell r="BQ65">
            <v>0.93001285617737206</v>
          </cell>
          <cell r="BR65">
            <v>0.91765012233164978</v>
          </cell>
          <cell r="BU65">
            <v>5.4073052021446744E-2</v>
          </cell>
          <cell r="CB65">
            <v>62</v>
          </cell>
          <cell r="CC65">
            <v>0.9513602052837149</v>
          </cell>
          <cell r="CD65">
            <v>1.0036798213002451</v>
          </cell>
          <cell r="CG65">
            <v>4.0554789016077779E-2</v>
          </cell>
          <cell r="CN65">
            <v>62</v>
          </cell>
          <cell r="CO65">
            <v>0.96204257750537137</v>
          </cell>
          <cell r="CP65">
            <v>0.95588554409547444</v>
          </cell>
          <cell r="CS65">
            <v>5.4073052021446667E-2</v>
          </cell>
          <cell r="CZ65">
            <v>62</v>
          </cell>
          <cell r="DA65">
            <v>0.97915263223097937</v>
          </cell>
          <cell r="DB65">
            <v>0.86029698968591273</v>
          </cell>
          <cell r="DE65">
            <v>2.7036526010718466E-2</v>
          </cell>
          <cell r="DL65">
            <v>62</v>
          </cell>
          <cell r="DM65">
            <v>1.0289145166499707</v>
          </cell>
          <cell r="DN65">
            <v>0.80294385704018922</v>
          </cell>
          <cell r="DQ65">
            <v>2.7036526010728121E-2</v>
          </cell>
        </row>
        <row r="66">
          <cell r="BP66">
            <v>63</v>
          </cell>
          <cell r="BQ66">
            <v>0.93073634785940285</v>
          </cell>
          <cell r="BR66">
            <v>1.1375037974736042</v>
          </cell>
          <cell r="BU66">
            <v>0.28388352311259324</v>
          </cell>
          <cell r="CB66">
            <v>63</v>
          </cell>
          <cell r="CC66">
            <v>0.95227137319890098</v>
          </cell>
          <cell r="CD66">
            <v>0.97500325497737306</v>
          </cell>
          <cell r="CG66">
            <v>0.10814610404289325</v>
          </cell>
          <cell r="CN66">
            <v>63</v>
          </cell>
          <cell r="CO66">
            <v>0.96294898309905674</v>
          </cell>
          <cell r="CP66">
            <v>0.75514957983541864</v>
          </cell>
          <cell r="CS66">
            <v>9.4627841037534091E-2</v>
          </cell>
          <cell r="CZ66">
            <v>63</v>
          </cell>
          <cell r="DA66">
            <v>0.98052427942341125</v>
          </cell>
          <cell r="DB66">
            <v>0.93676783321356205</v>
          </cell>
          <cell r="DE66">
            <v>8.1109578032174862E-2</v>
          </cell>
          <cell r="DL66">
            <v>63</v>
          </cell>
          <cell r="DM66">
            <v>1.0308816604235498</v>
          </cell>
          <cell r="DN66">
            <v>0.97500325497737317</v>
          </cell>
          <cell r="DQ66">
            <v>0.24332873409650516</v>
          </cell>
        </row>
        <row r="67">
          <cell r="BP67">
            <v>64</v>
          </cell>
          <cell r="BQ67">
            <v>0.93128721008426218</v>
          </cell>
          <cell r="BR67">
            <v>0.86029698968591961</v>
          </cell>
          <cell r="BU67">
            <v>0.1622191560643389</v>
          </cell>
          <cell r="CB67">
            <v>64</v>
          </cell>
          <cell r="CC67">
            <v>0.95319466993023316</v>
          </cell>
          <cell r="CD67">
            <v>0.98456211041833264</v>
          </cell>
          <cell r="CG67">
            <v>6.7591315026806056E-2</v>
          </cell>
          <cell r="CN67">
            <v>64</v>
          </cell>
          <cell r="CO67">
            <v>0.96405841418485094</v>
          </cell>
          <cell r="CP67">
            <v>0.91765012233164289</v>
          </cell>
          <cell r="CS67">
            <v>2.7036526010718546E-2</v>
          </cell>
          <cell r="CZ67">
            <v>64</v>
          </cell>
          <cell r="DA67">
            <v>0.98185468847473256</v>
          </cell>
          <cell r="DB67">
            <v>0.9080912668906902</v>
          </cell>
          <cell r="DE67">
            <v>1.3518263005359311E-2</v>
          </cell>
          <cell r="DL67">
            <v>64</v>
          </cell>
          <cell r="DM67">
            <v>1.0328824894640507</v>
          </cell>
          <cell r="DN67">
            <v>0.97500325497737994</v>
          </cell>
          <cell r="DQ67">
            <v>5.4073052021446903E-2</v>
          </cell>
        </row>
        <row r="68">
          <cell r="BP68">
            <v>65</v>
          </cell>
          <cell r="BQ68">
            <v>0.93188443400511201</v>
          </cell>
          <cell r="BR68">
            <v>0.92720897777260247</v>
          </cell>
          <cell r="BU68">
            <v>1.3518263005368732E-2</v>
          </cell>
          <cell r="CB68">
            <v>65</v>
          </cell>
          <cell r="CC68">
            <v>0.95416822230318976</v>
          </cell>
          <cell r="CD68">
            <v>1.0323563876231103</v>
          </cell>
          <cell r="CG68">
            <v>2.7036526010728045E-2</v>
          </cell>
          <cell r="CN68">
            <v>65</v>
          </cell>
          <cell r="CO68">
            <v>0.96516830994066527</v>
          </cell>
          <cell r="CP68">
            <v>0.92720897777260936</v>
          </cell>
          <cell r="CS68">
            <v>6.7591315026796245E-2</v>
          </cell>
          <cell r="CZ68">
            <v>65</v>
          </cell>
          <cell r="DA68">
            <v>0.98317114431723307</v>
          </cell>
          <cell r="DB68">
            <v>0.89853241144974427</v>
          </cell>
          <cell r="DE68">
            <v>2.7036526010708887E-2</v>
          </cell>
          <cell r="DL68">
            <v>65</v>
          </cell>
          <cell r="DM68">
            <v>1.0347730583588537</v>
          </cell>
          <cell r="DN68">
            <v>0.91765012233164978</v>
          </cell>
          <cell r="DQ68">
            <v>0.18925568207507829</v>
          </cell>
        </row>
        <row r="69">
          <cell r="BP69">
            <v>66</v>
          </cell>
          <cell r="BQ69">
            <v>0.93248972405182284</v>
          </cell>
          <cell r="BR69">
            <v>0.93676783321356205</v>
          </cell>
          <cell r="BU69">
            <v>2.7036526010718546E-2</v>
          </cell>
          <cell r="CB69">
            <v>66</v>
          </cell>
          <cell r="CC69">
            <v>0.95508461941364375</v>
          </cell>
          <cell r="CD69">
            <v>0.97500325497737994</v>
          </cell>
          <cell r="CG69">
            <v>2.7036526010728121E-2</v>
          </cell>
          <cell r="CN69">
            <v>66</v>
          </cell>
          <cell r="CO69">
            <v>0.96627422321071466</v>
          </cell>
          <cell r="CP69">
            <v>0.91765012233164966</v>
          </cell>
          <cell r="CS69">
            <v>2.7036526010728045E-2</v>
          </cell>
          <cell r="CZ69">
            <v>66</v>
          </cell>
          <cell r="DA69">
            <v>0.98443630770666934</v>
          </cell>
          <cell r="DB69">
            <v>0.86029698968592627</v>
          </cell>
          <cell r="DE69">
            <v>0.1351826300536122</v>
          </cell>
          <cell r="DL69">
            <v>66</v>
          </cell>
          <cell r="DM69">
            <v>1.0365819750915635</v>
          </cell>
          <cell r="DN69">
            <v>0.87941470056783189</v>
          </cell>
          <cell r="DQ69">
            <v>0.13518263005361136</v>
          </cell>
        </row>
        <row r="70">
          <cell r="BP70">
            <v>67</v>
          </cell>
          <cell r="BQ70">
            <v>0.93314837429521935</v>
          </cell>
          <cell r="BR70">
            <v>1.0227975321821439</v>
          </cell>
          <cell r="BU70">
            <v>0.17573741906969867</v>
          </cell>
          <cell r="CB70">
            <v>67</v>
          </cell>
          <cell r="CC70">
            <v>0.95598298856678954</v>
          </cell>
          <cell r="CD70">
            <v>0.95588554409545412</v>
          </cell>
          <cell r="CG70">
            <v>5.4073052021456319E-2</v>
          </cell>
          <cell r="CN70">
            <v>67</v>
          </cell>
          <cell r="CO70">
            <v>0.9674813192149041</v>
          </cell>
          <cell r="CP70">
            <v>0.99412096585928555</v>
          </cell>
          <cell r="CS70">
            <v>2.7036526010728278E-2</v>
          </cell>
          <cell r="CZ70">
            <v>67</v>
          </cell>
          <cell r="DA70">
            <v>0.98580939527726574</v>
          </cell>
          <cell r="DB70">
            <v>0.92720897777259581</v>
          </cell>
          <cell r="DE70">
            <v>1.3518263005359233E-2</v>
          </cell>
          <cell r="DL70">
            <v>67</v>
          </cell>
          <cell r="DM70">
            <v>1.0386036943392363</v>
          </cell>
          <cell r="DN70">
            <v>0.98456211041833286</v>
          </cell>
          <cell r="DQ70">
            <v>0.22981047109115554</v>
          </cell>
        </row>
        <row r="71">
          <cell r="BP71">
            <v>68</v>
          </cell>
          <cell r="BQ71">
            <v>0.93374478329117383</v>
          </cell>
          <cell r="BR71">
            <v>0.91765012233165666</v>
          </cell>
          <cell r="BU71">
            <v>0.13518263005361136</v>
          </cell>
          <cell r="CB71">
            <v>68</v>
          </cell>
          <cell r="CC71">
            <v>0.95688155796962315</v>
          </cell>
          <cell r="CD71">
            <v>0.94632668865451497</v>
          </cell>
          <cell r="CG71">
            <v>0.14870089305899015</v>
          </cell>
          <cell r="CN71">
            <v>68</v>
          </cell>
          <cell r="CO71">
            <v>0.96858119961310507</v>
          </cell>
          <cell r="CP71">
            <v>0.9080912668906902</v>
          </cell>
          <cell r="CS71">
            <v>0.1757374190697088</v>
          </cell>
          <cell r="CZ71">
            <v>68</v>
          </cell>
          <cell r="DA71">
            <v>0.98716420565910346</v>
          </cell>
          <cell r="DB71">
            <v>0.91765012233164978</v>
          </cell>
          <cell r="DE71">
            <v>8.1109578032165133E-2</v>
          </cell>
          <cell r="DL71">
            <v>68</v>
          </cell>
          <cell r="DM71">
            <v>1.04035561613198</v>
          </cell>
          <cell r="DN71">
            <v>0.84117927880400722</v>
          </cell>
          <cell r="DQ71">
            <v>0</v>
          </cell>
        </row>
        <row r="72">
          <cell r="BP72">
            <v>69</v>
          </cell>
          <cell r="BQ72">
            <v>0.93437176947715106</v>
          </cell>
          <cell r="BR72">
            <v>0.96544439953642036</v>
          </cell>
          <cell r="BU72">
            <v>1.3518263005359233E-2</v>
          </cell>
          <cell r="CB72">
            <v>69</v>
          </cell>
          <cell r="CC72">
            <v>0.95779556567995283</v>
          </cell>
          <cell r="CD72">
            <v>0.96544439953642724</v>
          </cell>
          <cell r="CG72">
            <v>0.12166436704826231</v>
          </cell>
          <cell r="CN72">
            <v>69</v>
          </cell>
          <cell r="CO72">
            <v>0.96961567446326669</v>
          </cell>
          <cell r="CP72">
            <v>0.85073813424497358</v>
          </cell>
          <cell r="CS72">
            <v>9.4627841037534091E-2</v>
          </cell>
          <cell r="CZ72">
            <v>69</v>
          </cell>
          <cell r="DA72">
            <v>0.98863966757654631</v>
          </cell>
          <cell r="DB72">
            <v>0.99412096585929244</v>
          </cell>
          <cell r="DE72">
            <v>2.7036526010718622E-2</v>
          </cell>
          <cell r="DL72">
            <v>69</v>
          </cell>
          <cell r="DM72">
            <v>1.0423114483424119</v>
          </cell>
          <cell r="DN72">
            <v>0.94632668865451486</v>
          </cell>
          <cell r="DQ72">
            <v>4.0554789016077779E-2</v>
          </cell>
        </row>
        <row r="73">
          <cell r="BP73">
            <v>70</v>
          </cell>
          <cell r="BQ73">
            <v>0.93487561896161764</v>
          </cell>
          <cell r="BR73">
            <v>0.77426729071733091</v>
          </cell>
          <cell r="BU73">
            <v>0.28388352311259285</v>
          </cell>
          <cell r="CB73">
            <v>70</v>
          </cell>
          <cell r="CC73">
            <v>0.95871465906094766</v>
          </cell>
          <cell r="CD73">
            <v>0.96544439953642036</v>
          </cell>
          <cell r="CG73">
            <v>0.12166436704825256</v>
          </cell>
          <cell r="CN73">
            <v>70</v>
          </cell>
          <cell r="CO73">
            <v>0.9708049806524025</v>
          </cell>
          <cell r="CP73">
            <v>0.9750032549773664</v>
          </cell>
          <cell r="CS73">
            <v>8.1109578032165217E-2</v>
          </cell>
          <cell r="CZ73">
            <v>70</v>
          </cell>
          <cell r="DA73">
            <v>0.98996332429043066</v>
          </cell>
          <cell r="DB73">
            <v>0.88897355600877792</v>
          </cell>
          <cell r="DE73">
            <v>6.7591315026805904E-2</v>
          </cell>
          <cell r="DL73">
            <v>70</v>
          </cell>
          <cell r="DM73">
            <v>1.04430748803142</v>
          </cell>
          <cell r="DN73">
            <v>0.95588554409546767</v>
          </cell>
          <cell r="DQ73">
            <v>0.16221915606434917</v>
          </cell>
        </row>
        <row r="74">
          <cell r="BP74">
            <v>71</v>
          </cell>
          <cell r="BQ74">
            <v>0.93548767843961333</v>
          </cell>
          <cell r="BR74">
            <v>0.93676783321355539</v>
          </cell>
          <cell r="BU74">
            <v>2.7036526010728121E-2</v>
          </cell>
          <cell r="CB74">
            <v>71</v>
          </cell>
          <cell r="CC74">
            <v>0.95964433350322997</v>
          </cell>
          <cell r="CD74">
            <v>0.97500325497737328</v>
          </cell>
          <cell r="CG74">
            <v>5.4073052021456403E-2</v>
          </cell>
          <cell r="CN74">
            <v>71</v>
          </cell>
          <cell r="CO74">
            <v>0.97185899285847255</v>
          </cell>
          <cell r="CP74">
            <v>0.86029698968592627</v>
          </cell>
          <cell r="CS74">
            <v>8.1109578032174778E-2</v>
          </cell>
          <cell r="CZ74">
            <v>71</v>
          </cell>
          <cell r="DA74">
            <v>0.99119227471641291</v>
          </cell>
          <cell r="DB74">
            <v>0.82206156792210838</v>
          </cell>
          <cell r="DE74">
            <v>8.1109578032165133E-2</v>
          </cell>
          <cell r="DL74">
            <v>71</v>
          </cell>
          <cell r="DM74">
            <v>1.0464756760449183</v>
          </cell>
          <cell r="DN74">
            <v>1.0419152430640561</v>
          </cell>
          <cell r="DQ74">
            <v>0.17573741906971005</v>
          </cell>
        </row>
        <row r="75">
          <cell r="BP75">
            <v>72</v>
          </cell>
          <cell r="BQ75">
            <v>0.93609195926763067</v>
          </cell>
          <cell r="BR75">
            <v>0.92720897777260936</v>
          </cell>
          <cell r="BU75">
            <v>6.7591315026815632E-2</v>
          </cell>
          <cell r="CB75">
            <v>72</v>
          </cell>
          <cell r="CC75">
            <v>0.96057827550526942</v>
          </cell>
          <cell r="CD75">
            <v>0.98456211041833952</v>
          </cell>
          <cell r="CG75">
            <v>1.3518263005359233E-2</v>
          </cell>
          <cell r="CN75">
            <v>72</v>
          </cell>
          <cell r="CO75">
            <v>0.97297411249153487</v>
          </cell>
          <cell r="CP75">
            <v>0.9080912668906902</v>
          </cell>
          <cell r="CS75">
            <v>6.7591315026815563E-2</v>
          </cell>
          <cell r="CZ75">
            <v>72</v>
          </cell>
          <cell r="DA75">
            <v>0.992650162027372</v>
          </cell>
          <cell r="DB75">
            <v>0.97500325497737306</v>
          </cell>
          <cell r="DE75">
            <v>0.13518263005363101</v>
          </cell>
          <cell r="DL75">
            <v>72</v>
          </cell>
          <cell r="DM75">
            <v>1.048271684844488</v>
          </cell>
          <cell r="DN75">
            <v>0.86029698968591961</v>
          </cell>
          <cell r="DQ75">
            <v>8.1109578032165217E-2</v>
          </cell>
        </row>
        <row r="76">
          <cell r="BP76">
            <v>73</v>
          </cell>
          <cell r="BQ76">
            <v>0.93671874729395266</v>
          </cell>
          <cell r="BR76">
            <v>0.96544439953642036</v>
          </cell>
          <cell r="BU76">
            <v>0.12166436704825256</v>
          </cell>
          <cell r="CB76">
            <v>73</v>
          </cell>
          <cell r="CC76">
            <v>0.96144220478843112</v>
          </cell>
          <cell r="CD76">
            <v>0.9080912668906902</v>
          </cell>
          <cell r="CG76">
            <v>6.7591315026815563E-2</v>
          </cell>
          <cell r="CN76">
            <v>73</v>
          </cell>
          <cell r="CO76">
            <v>0.97411680208260654</v>
          </cell>
          <cell r="CP76">
            <v>0.92720897777260247</v>
          </cell>
          <cell r="CS76">
            <v>4.0554789016087438E-2</v>
          </cell>
          <cell r="CZ76">
            <v>73</v>
          </cell>
          <cell r="DA76">
            <v>0.9939968314284604</v>
          </cell>
          <cell r="DB76">
            <v>0.89853241144974416</v>
          </cell>
          <cell r="DE76">
            <v>2.7036526010728201E-2</v>
          </cell>
          <cell r="DL76">
            <v>73</v>
          </cell>
          <cell r="DM76">
            <v>1.0504398590544353</v>
          </cell>
          <cell r="DN76">
            <v>1.0227975321821507</v>
          </cell>
          <cell r="DQ76">
            <v>0.1757374190697088</v>
          </cell>
        </row>
        <row r="77">
          <cell r="BP77">
            <v>74</v>
          </cell>
          <cell r="BQ77">
            <v>0.93721615080814691</v>
          </cell>
          <cell r="BR77">
            <v>0.76470843527637145</v>
          </cell>
          <cell r="BU77">
            <v>2.7036526010718466E-2</v>
          </cell>
          <cell r="CB77">
            <v>74</v>
          </cell>
          <cell r="CC77">
            <v>0.96240503947182288</v>
          </cell>
          <cell r="CD77">
            <v>1.0036798213002383</v>
          </cell>
          <cell r="CG77">
            <v>9.4627841037543597E-2</v>
          </cell>
          <cell r="CN77">
            <v>74</v>
          </cell>
          <cell r="CO77">
            <v>0.97525829615230908</v>
          </cell>
          <cell r="CP77">
            <v>0.91765012233164966</v>
          </cell>
          <cell r="CS77">
            <v>2.7036526010728045E-2</v>
          </cell>
          <cell r="CZ77">
            <v>74</v>
          </cell>
          <cell r="DA77">
            <v>0.99538633142148736</v>
          </cell>
          <cell r="DB77">
            <v>0.917650122331643</v>
          </cell>
          <cell r="DE77">
            <v>0</v>
          </cell>
          <cell r="DL77">
            <v>74</v>
          </cell>
          <cell r="DM77">
            <v>1.0522939710620207</v>
          </cell>
          <cell r="DN77">
            <v>0.86985584512687919</v>
          </cell>
          <cell r="DQ77">
            <v>0.1757374190697088</v>
          </cell>
        </row>
        <row r="78">
          <cell r="BP78">
            <v>75</v>
          </cell>
          <cell r="BQ78">
            <v>0.93784920070844824</v>
          </cell>
          <cell r="BR78">
            <v>0.97500325497737994</v>
          </cell>
          <cell r="BU78">
            <v>0.16221915606434026</v>
          </cell>
          <cell r="CB78">
            <v>75</v>
          </cell>
          <cell r="CC78">
            <v>0.96340251316665304</v>
          </cell>
          <cell r="CD78">
            <v>1.041915243064063</v>
          </cell>
          <cell r="CG78">
            <v>1.3518263005349578E-2</v>
          </cell>
          <cell r="CN78">
            <v>75</v>
          </cell>
          <cell r="CO78">
            <v>0.97638711066774952</v>
          </cell>
          <cell r="CP78">
            <v>0.91765012233165655</v>
          </cell>
          <cell r="CS78">
            <v>0.10814610404289333</v>
          </cell>
          <cell r="CZ78">
            <v>75</v>
          </cell>
          <cell r="DA78">
            <v>0.99662504634730242</v>
          </cell>
          <cell r="DB78">
            <v>0.82206156792210161</v>
          </cell>
          <cell r="DE78">
            <v>0</v>
          </cell>
          <cell r="DL78">
            <v>75</v>
          </cell>
          <cell r="DM78">
            <v>1.0543802287560418</v>
          </cell>
          <cell r="DN78">
            <v>0.97500325497737994</v>
          </cell>
          <cell r="DQ78">
            <v>5.4073052021446903E-2</v>
          </cell>
        </row>
        <row r="79">
          <cell r="BP79">
            <v>76</v>
          </cell>
          <cell r="BQ79">
            <v>0.93848767559241275</v>
          </cell>
          <cell r="BR79">
            <v>0.98456211041833286</v>
          </cell>
          <cell r="BU79">
            <v>4.0554789016087514E-2</v>
          </cell>
          <cell r="CB79">
            <v>76</v>
          </cell>
          <cell r="CC79">
            <v>0.964292082062431</v>
          </cell>
          <cell r="CD79">
            <v>0.92720897777260936</v>
          </cell>
          <cell r="CG79">
            <v>0.12166436704825273</v>
          </cell>
          <cell r="CN79">
            <v>76</v>
          </cell>
          <cell r="CO79">
            <v>0.97746456104903556</v>
          </cell>
          <cell r="CP79">
            <v>0.87941470056783178</v>
          </cell>
          <cell r="CS79">
            <v>8.1109578032174709E-2</v>
          </cell>
          <cell r="CZ79">
            <v>76</v>
          </cell>
          <cell r="DA79">
            <v>0.99789506402948425</v>
          </cell>
          <cell r="DB79">
            <v>0.84117927880402088</v>
          </cell>
          <cell r="DE79">
            <v>2.7036526010718546E-2</v>
          </cell>
          <cell r="DL79">
            <v>76</v>
          </cell>
          <cell r="DM79">
            <v>1.0565627649346476</v>
          </cell>
          <cell r="DN79">
            <v>1.0132386767411912</v>
          </cell>
          <cell r="DQ79">
            <v>0.13518263005362147</v>
          </cell>
        </row>
        <row r="80">
          <cell r="BP80">
            <v>77</v>
          </cell>
          <cell r="BQ80">
            <v>0.93905393777337021</v>
          </cell>
          <cell r="BR80">
            <v>0.86985584512687231</v>
          </cell>
          <cell r="BU80">
            <v>4.0554789016087354E-2</v>
          </cell>
          <cell r="CB80">
            <v>77</v>
          </cell>
          <cell r="CC80">
            <v>0.96528452488365735</v>
          </cell>
          <cell r="CD80">
            <v>1.0323563876230966</v>
          </cell>
          <cell r="CG80">
            <v>5.4073052021446584E-2</v>
          </cell>
          <cell r="CN80">
            <v>77</v>
          </cell>
          <cell r="CO80">
            <v>0.97868478151301419</v>
          </cell>
          <cell r="CP80">
            <v>0.98456211041832598</v>
          </cell>
          <cell r="CS80">
            <v>1.3518263005359311E-2</v>
          </cell>
          <cell r="CZ80">
            <v>77</v>
          </cell>
          <cell r="DA80">
            <v>0.99921823732829484</v>
          </cell>
          <cell r="DB80">
            <v>0.86985584512686542</v>
          </cell>
          <cell r="DE80">
            <v>1.3518263005359233E-2</v>
          </cell>
          <cell r="DL80">
            <v>77</v>
          </cell>
          <cell r="DM80">
            <v>1.0584812389444926</v>
          </cell>
          <cell r="DN80">
            <v>0.89853241144973739</v>
          </cell>
          <cell r="DQ80">
            <v>0.21629220808578656</v>
          </cell>
        </row>
        <row r="81">
          <cell r="BP81">
            <v>78</v>
          </cell>
          <cell r="BQ81">
            <v>0.93968864886421666</v>
          </cell>
          <cell r="BR81">
            <v>0.97500325497738682</v>
          </cell>
          <cell r="BU81">
            <v>0.16221915606434917</v>
          </cell>
          <cell r="CB81">
            <v>78</v>
          </cell>
          <cell r="CC81">
            <v>0.96619419553691333</v>
          </cell>
          <cell r="CD81">
            <v>0.94632668865452163</v>
          </cell>
          <cell r="CG81">
            <v>4.0554789016087438E-2</v>
          </cell>
          <cell r="CN81">
            <v>78</v>
          </cell>
          <cell r="CO81">
            <v>0.97983217033743963</v>
          </cell>
          <cell r="CP81">
            <v>0.91765012233164978</v>
          </cell>
          <cell r="CS81">
            <v>0.24332873409651473</v>
          </cell>
          <cell r="CZ81">
            <v>78</v>
          </cell>
          <cell r="DA81">
            <v>1.0004420983360789</v>
          </cell>
          <cell r="DB81">
            <v>0.80294385704020288</v>
          </cell>
          <cell r="DE81">
            <v>2.7036526010728201E-2</v>
          </cell>
          <cell r="DL81">
            <v>78</v>
          </cell>
          <cell r="DM81">
            <v>1.0604691271127791</v>
          </cell>
          <cell r="DN81">
            <v>0.92720897777260936</v>
          </cell>
          <cell r="DQ81">
            <v>4.0554789016077855E-2</v>
          </cell>
        </row>
        <row r="82">
          <cell r="BP82">
            <v>79</v>
          </cell>
          <cell r="BQ82">
            <v>0.94025413473657293</v>
          </cell>
          <cell r="BR82">
            <v>0.86985584512687231</v>
          </cell>
          <cell r="BU82">
            <v>4.0554789016087354E-2</v>
          </cell>
          <cell r="CB82">
            <v>79</v>
          </cell>
          <cell r="CC82">
            <v>0.96709019648372174</v>
          </cell>
          <cell r="CD82">
            <v>0.92720897777259581</v>
          </cell>
          <cell r="CG82">
            <v>9.4627841037534091E-2</v>
          </cell>
          <cell r="CN82">
            <v>79</v>
          </cell>
          <cell r="CO82">
            <v>0.98096235672297871</v>
          </cell>
          <cell r="CP82">
            <v>0.90809126689069697</v>
          </cell>
          <cell r="CS82">
            <v>9.4627841037524446E-2</v>
          </cell>
          <cell r="CZ82">
            <v>79</v>
          </cell>
          <cell r="DA82">
            <v>1.0018946056126272</v>
          </cell>
          <cell r="DB82">
            <v>0.9463266886545012</v>
          </cell>
          <cell r="DE82">
            <v>9.4627841037534091E-2</v>
          </cell>
          <cell r="DL82">
            <v>79</v>
          </cell>
          <cell r="DM82">
            <v>1.0625273647566531</v>
          </cell>
          <cell r="DN82">
            <v>0.95588554409546078</v>
          </cell>
          <cell r="DQ82">
            <v>0.10814610404290299</v>
          </cell>
        </row>
        <row r="83">
          <cell r="BP83">
            <v>80</v>
          </cell>
          <cell r="BQ83">
            <v>0.94087399460278542</v>
          </cell>
          <cell r="BR83">
            <v>0.94632668865450809</v>
          </cell>
          <cell r="BU83">
            <v>6.7591315026805973E-2</v>
          </cell>
          <cell r="CB83">
            <v>80</v>
          </cell>
          <cell r="CC83">
            <v>0.96801710667985796</v>
          </cell>
          <cell r="CD83">
            <v>0.96544439953642036</v>
          </cell>
          <cell r="CG83">
            <v>4.0554789016097013E-2</v>
          </cell>
          <cell r="CN83">
            <v>80</v>
          </cell>
          <cell r="CO83">
            <v>0.98203680047875774</v>
          </cell>
          <cell r="CP83">
            <v>0.8698558451268722</v>
          </cell>
          <cell r="CS83">
            <v>9.4627841037543597E-2</v>
          </cell>
          <cell r="CZ83">
            <v>80</v>
          </cell>
          <cell r="DA83">
            <v>1.00325025984858</v>
          </cell>
          <cell r="DB83">
            <v>0.87941470056783866</v>
          </cell>
          <cell r="DE83">
            <v>8.1109578032184451E-2</v>
          </cell>
          <cell r="DL83">
            <v>80</v>
          </cell>
          <cell r="DM83">
            <v>1.0645250637687504</v>
          </cell>
          <cell r="DN83">
            <v>0.92720897777260936</v>
          </cell>
          <cell r="DQ83">
            <v>0.1487008930589894</v>
          </cell>
        </row>
        <row r="84">
          <cell r="BP84">
            <v>81</v>
          </cell>
          <cell r="BQ84">
            <v>0.94149832793260235</v>
          </cell>
          <cell r="BR84">
            <v>0.95588554409546767</v>
          </cell>
          <cell r="BU84">
            <v>5.4073052021437092E-2</v>
          </cell>
          <cell r="CB84">
            <v>81</v>
          </cell>
          <cell r="CC84">
            <v>0.96896739754348415</v>
          </cell>
          <cell r="CD84">
            <v>0.97500325497737994</v>
          </cell>
          <cell r="CG84">
            <v>5.4073052021446903E-2</v>
          </cell>
          <cell r="CN84">
            <v>81</v>
          </cell>
          <cell r="CO84">
            <v>0.98307354523923451</v>
          </cell>
          <cell r="CP84">
            <v>0.83162042336305442</v>
          </cell>
          <cell r="CS84">
            <v>1.3518263005359311E-2</v>
          </cell>
          <cell r="CZ84">
            <v>81</v>
          </cell>
          <cell r="DA84">
            <v>1.0045796068410837</v>
          </cell>
          <cell r="DB84">
            <v>0.86029698968591939</v>
          </cell>
          <cell r="DE84">
            <v>0.10814610404290284</v>
          </cell>
          <cell r="DL84">
            <v>81</v>
          </cell>
          <cell r="DM84">
            <v>1.0665049383708278</v>
          </cell>
          <cell r="DN84">
            <v>0.94632668865451486</v>
          </cell>
          <cell r="DQ84">
            <v>6.7591315026815563E-2</v>
          </cell>
        </row>
        <row r="85">
          <cell r="BP85">
            <v>82</v>
          </cell>
          <cell r="BQ85">
            <v>0.94205695470003736</v>
          </cell>
          <cell r="BR85">
            <v>0.86029698968591961</v>
          </cell>
          <cell r="BU85">
            <v>8.1109578032165217E-2</v>
          </cell>
          <cell r="CB85">
            <v>82</v>
          </cell>
          <cell r="CC85">
            <v>0.96984557704062246</v>
          </cell>
          <cell r="CD85">
            <v>0.9080912668906902</v>
          </cell>
          <cell r="CG85">
            <v>4.0554789016077855E-2</v>
          </cell>
          <cell r="CN85">
            <v>82</v>
          </cell>
          <cell r="CO85">
            <v>0.98416677939388597</v>
          </cell>
          <cell r="CP85">
            <v>0.86985584512687908</v>
          </cell>
          <cell r="CS85">
            <v>0.14870089305899015</v>
          </cell>
          <cell r="CZ85">
            <v>82</v>
          </cell>
          <cell r="DA85">
            <v>1.0058231377715481</v>
          </cell>
          <cell r="DB85">
            <v>0.80294385704018922</v>
          </cell>
          <cell r="DE85">
            <v>5.4073052021446744E-2</v>
          </cell>
          <cell r="DL85">
            <v>82</v>
          </cell>
          <cell r="DM85">
            <v>1.068196121787462</v>
          </cell>
          <cell r="DN85">
            <v>0.78382614615828372</v>
          </cell>
          <cell r="DQ85">
            <v>0.18925568207505891</v>
          </cell>
        </row>
        <row r="86">
          <cell r="BP86">
            <v>83</v>
          </cell>
          <cell r="BQ86">
            <v>0.94259493146770723</v>
          </cell>
          <cell r="BR86">
            <v>0.82206156792210838</v>
          </cell>
          <cell r="BU86">
            <v>2.7036526010728121E-2</v>
          </cell>
          <cell r="CB86">
            <v>83</v>
          </cell>
          <cell r="CC86">
            <v>0.97078125693344897</v>
          </cell>
          <cell r="CD86">
            <v>0.96544439953642036</v>
          </cell>
          <cell r="CG86">
            <v>1.3518263005359233E-2</v>
          </cell>
          <cell r="CN86">
            <v>83</v>
          </cell>
          <cell r="CO86">
            <v>0.98534198249186411</v>
          </cell>
          <cell r="CP86">
            <v>0.93676783321356227</v>
          </cell>
          <cell r="CS86">
            <v>0.1081461040428934</v>
          </cell>
          <cell r="CZ86">
            <v>83</v>
          </cell>
          <cell r="DA86">
            <v>1.0071533922963676</v>
          </cell>
          <cell r="DB86">
            <v>0.8602969896859195</v>
          </cell>
          <cell r="DE86">
            <v>2.7036526010728045E-2</v>
          </cell>
          <cell r="DL86">
            <v>83</v>
          </cell>
          <cell r="DM86">
            <v>1.0703685163764618</v>
          </cell>
          <cell r="DN86">
            <v>0.99412096585928555</v>
          </cell>
          <cell r="DQ86">
            <v>0.32443831212869012</v>
          </cell>
        </row>
        <row r="87">
          <cell r="BP87">
            <v>84</v>
          </cell>
          <cell r="BQ87">
            <v>0.94316021878188461</v>
          </cell>
          <cell r="BR87">
            <v>0.86029698968591273</v>
          </cell>
          <cell r="BU87">
            <v>2.7036526010718466E-2</v>
          </cell>
          <cell r="CB87">
            <v>84</v>
          </cell>
          <cell r="CC87">
            <v>0.97155926424212868</v>
          </cell>
          <cell r="CD87">
            <v>0.80294385704020277</v>
          </cell>
          <cell r="CG87">
            <v>0.18925568207505833</v>
          </cell>
          <cell r="CN87">
            <v>84</v>
          </cell>
          <cell r="CO87">
            <v>0.98638816205249191</v>
          </cell>
          <cell r="CP87">
            <v>0.83162042336304753</v>
          </cell>
          <cell r="CS87">
            <v>9.4627841037543681E-2</v>
          </cell>
          <cell r="CZ87">
            <v>84</v>
          </cell>
          <cell r="DA87">
            <v>1.0081066361719144</v>
          </cell>
          <cell r="DB87">
            <v>0.61176674822110666</v>
          </cell>
          <cell r="DE87">
            <v>0.29740178611795171</v>
          </cell>
          <cell r="DL87">
            <v>84</v>
          </cell>
          <cell r="DM87">
            <v>1.0725588441408278</v>
          </cell>
          <cell r="DN87">
            <v>0.99412096585928555</v>
          </cell>
          <cell r="DQ87">
            <v>5.4073052021446667E-2</v>
          </cell>
        </row>
        <row r="88">
          <cell r="BP88">
            <v>85</v>
          </cell>
          <cell r="BQ88">
            <v>0.94377883277763464</v>
          </cell>
          <cell r="BR88">
            <v>0.94632668865451497</v>
          </cell>
          <cell r="BU88">
            <v>4.0554789016097013E-2</v>
          </cell>
          <cell r="CB88">
            <v>85</v>
          </cell>
          <cell r="CC88">
            <v>0.97236355507828631</v>
          </cell>
          <cell r="CD88">
            <v>0.82206156792209484</v>
          </cell>
          <cell r="CG88">
            <v>0.13518263005362205</v>
          </cell>
          <cell r="CN88">
            <v>85</v>
          </cell>
          <cell r="CO88">
            <v>0.98746460232719091</v>
          </cell>
          <cell r="CP88">
            <v>0.85073813424497358</v>
          </cell>
          <cell r="CS88">
            <v>9.4627841037534091E-2</v>
          </cell>
          <cell r="CZ88">
            <v>85</v>
          </cell>
          <cell r="DA88">
            <v>1.0094113776171922</v>
          </cell>
          <cell r="DB88">
            <v>0.84117927880400711</v>
          </cell>
          <cell r="DE88">
            <v>8.1109578032174778E-2</v>
          </cell>
          <cell r="DL88">
            <v>85</v>
          </cell>
          <cell r="DM88">
            <v>1.074566963262841</v>
          </cell>
          <cell r="DN88">
            <v>0.9080912668906902</v>
          </cell>
          <cell r="DQ88">
            <v>0.14870089305899165</v>
          </cell>
        </row>
        <row r="89">
          <cell r="BP89">
            <v>86</v>
          </cell>
          <cell r="BQ89">
            <v>0.94433713144066544</v>
          </cell>
          <cell r="BR89">
            <v>0.85073813424496669</v>
          </cell>
          <cell r="BU89">
            <v>6.7591315026805904E-2</v>
          </cell>
          <cell r="CB89">
            <v>86</v>
          </cell>
          <cell r="CC89">
            <v>0.9732680852687241</v>
          </cell>
          <cell r="CD89">
            <v>0.92720897777260936</v>
          </cell>
          <cell r="CG89">
            <v>0.1487008930589894</v>
          </cell>
          <cell r="CN89">
            <v>86</v>
          </cell>
          <cell r="CO89">
            <v>0.98868431806397539</v>
          </cell>
          <cell r="CP89">
            <v>0.96544439953642036</v>
          </cell>
          <cell r="CS89">
            <v>1.3518263005359233E-2</v>
          </cell>
          <cell r="CZ89">
            <v>86</v>
          </cell>
          <cell r="DA89">
            <v>1.0107078003557151</v>
          </cell>
          <cell r="DB89">
            <v>0.8316204233630613</v>
          </cell>
          <cell r="DE89">
            <v>6.7591315026825222E-2</v>
          </cell>
          <cell r="DL89">
            <v>86</v>
          </cell>
          <cell r="DM89">
            <v>1.0767135919682258</v>
          </cell>
          <cell r="DN89">
            <v>0.96544439953642724</v>
          </cell>
          <cell r="DQ89">
            <v>0.25684699710187431</v>
          </cell>
        </row>
        <row r="90">
          <cell r="BP90">
            <v>87</v>
          </cell>
          <cell r="BQ90">
            <v>0.94490334915581853</v>
          </cell>
          <cell r="BR90">
            <v>0.8602969896859195</v>
          </cell>
          <cell r="BU90">
            <v>5.4073052021465819E-2</v>
          </cell>
          <cell r="CB90">
            <v>87</v>
          </cell>
          <cell r="CC90">
            <v>0.97421446156496261</v>
          </cell>
          <cell r="CD90">
            <v>0.96544439953642036</v>
          </cell>
          <cell r="CG90">
            <v>4.0554789016097013E-2</v>
          </cell>
          <cell r="CN90">
            <v>87</v>
          </cell>
          <cell r="CO90">
            <v>0.98965020543197202</v>
          </cell>
          <cell r="CP90">
            <v>0.76470843527637133</v>
          </cell>
          <cell r="CS90">
            <v>0</v>
          </cell>
          <cell r="CZ90">
            <v>87</v>
          </cell>
          <cell r="DA90">
            <v>1.0119576420451466</v>
          </cell>
          <cell r="DB90">
            <v>0.80294385704019611</v>
          </cell>
          <cell r="DE90">
            <v>8.1109578032174778E-2</v>
          </cell>
          <cell r="DL90">
            <v>87</v>
          </cell>
          <cell r="DM90">
            <v>1.0787973133359547</v>
          </cell>
          <cell r="DN90">
            <v>0.92720897777260247</v>
          </cell>
          <cell r="DQ90">
            <v>0.14870089305898118</v>
          </cell>
        </row>
        <row r="91">
          <cell r="BP91">
            <v>88</v>
          </cell>
          <cell r="BQ91">
            <v>0.94543375173694955</v>
          </cell>
          <cell r="BR91">
            <v>0.81250271248114203</v>
          </cell>
          <cell r="BU91">
            <v>0.17573741906969867</v>
          </cell>
          <cell r="CB91">
            <v>88</v>
          </cell>
          <cell r="CC91">
            <v>0.97514737092128256</v>
          </cell>
          <cell r="CD91">
            <v>0.94632668865450809</v>
          </cell>
          <cell r="CG91">
            <v>6.7591315026805973E-2</v>
          </cell>
          <cell r="CN91">
            <v>88</v>
          </cell>
          <cell r="CO91">
            <v>0.9908321011014718</v>
          </cell>
          <cell r="CP91">
            <v>0.92720897777260247</v>
          </cell>
          <cell r="CS91">
            <v>1.3518263005368732E-2</v>
          </cell>
          <cell r="CZ91">
            <v>88</v>
          </cell>
          <cell r="DA91">
            <v>1.0130611191108208</v>
          </cell>
          <cell r="DB91">
            <v>0.70735530263064117</v>
          </cell>
          <cell r="DE91">
            <v>2.7036526010718622E-2</v>
          </cell>
          <cell r="DL91">
            <v>88</v>
          </cell>
          <cell r="DM91">
            <v>1.0812926347744694</v>
          </cell>
          <cell r="DN91">
            <v>1.1088272311507392</v>
          </cell>
          <cell r="DQ91">
            <v>0.21629220808578656</v>
          </cell>
        </row>
        <row r="92">
          <cell r="BP92">
            <v>89</v>
          </cell>
          <cell r="BQ92">
            <v>0.94597223470695013</v>
          </cell>
          <cell r="BR92">
            <v>0.81250271248116235</v>
          </cell>
          <cell r="BU92">
            <v>0.1757374190696892</v>
          </cell>
          <cell r="CB92">
            <v>89</v>
          </cell>
          <cell r="CC92">
            <v>0.97601454102028162</v>
          </cell>
          <cell r="CD92">
            <v>0.86985584512687908</v>
          </cell>
          <cell r="CG92">
            <v>0.12166436704825265</v>
          </cell>
          <cell r="CN92">
            <v>89</v>
          </cell>
          <cell r="CO92">
            <v>0.99174868413071748</v>
          </cell>
          <cell r="CP92">
            <v>0.71691415807160075</v>
          </cell>
          <cell r="CS92">
            <v>0.12166436704824368</v>
          </cell>
          <cell r="CZ92">
            <v>89</v>
          </cell>
          <cell r="DA92">
            <v>1.0143212407828517</v>
          </cell>
          <cell r="DB92">
            <v>0.80294385704019611</v>
          </cell>
          <cell r="DE92">
            <v>8.1109578032174778E-2</v>
          </cell>
          <cell r="DL92">
            <v>89</v>
          </cell>
          <cell r="DM92">
            <v>1.0834124473183724</v>
          </cell>
          <cell r="DN92">
            <v>0.93676783321356216</v>
          </cell>
          <cell r="DQ92">
            <v>0.27036526010724288</v>
          </cell>
        </row>
        <row r="93">
          <cell r="BP93">
            <v>90</v>
          </cell>
          <cell r="BQ93">
            <v>0.94659826508615863</v>
          </cell>
          <cell r="BR93">
            <v>0.9463266886545012</v>
          </cell>
          <cell r="BU93">
            <v>9.462784103751494E-2</v>
          </cell>
          <cell r="CB93">
            <v>90</v>
          </cell>
          <cell r="CC93">
            <v>0.97693524626265182</v>
          </cell>
          <cell r="CD93">
            <v>0.93676783321355528</v>
          </cell>
          <cell r="CG93">
            <v>8.1109578032165286E-2</v>
          </cell>
          <cell r="CN93">
            <v>90</v>
          </cell>
          <cell r="CO93">
            <v>0.99295095086268281</v>
          </cell>
          <cell r="CP93">
            <v>0.94632668865450809</v>
          </cell>
          <cell r="CS93">
            <v>0.17573741906969867</v>
          </cell>
          <cell r="CZ93">
            <v>90</v>
          </cell>
          <cell r="DA93">
            <v>1.0152156081815735</v>
          </cell>
          <cell r="DB93">
            <v>0.57353132645727523</v>
          </cell>
          <cell r="DE93">
            <v>0.21629220808578656</v>
          </cell>
          <cell r="DL93">
            <v>90</v>
          </cell>
          <cell r="DM93">
            <v>1.085698780145627</v>
          </cell>
          <cell r="DN93">
            <v>1.0132386767411978</v>
          </cell>
          <cell r="DQ93">
            <v>0.21629220808578759</v>
          </cell>
        </row>
        <row r="94">
          <cell r="BP94">
            <v>91</v>
          </cell>
          <cell r="BQ94">
            <v>0.94720014392013763</v>
          </cell>
          <cell r="BR94">
            <v>0.88897355600879813</v>
          </cell>
          <cell r="BU94">
            <v>1.3518263005378546E-2</v>
          </cell>
          <cell r="CB94">
            <v>91</v>
          </cell>
          <cell r="CC94">
            <v>0.97796176200926466</v>
          </cell>
          <cell r="CD94">
            <v>1.0323563876231101</v>
          </cell>
          <cell r="CG94">
            <v>2.7036526010747356E-2</v>
          </cell>
          <cell r="CN94">
            <v>91</v>
          </cell>
          <cell r="CO94">
            <v>0.99400913491568588</v>
          </cell>
          <cell r="CP94">
            <v>0.83162042336306119</v>
          </cell>
          <cell r="CS94">
            <v>0.17573741906969931</v>
          </cell>
          <cell r="CZ94">
            <v>91</v>
          </cell>
          <cell r="DA94">
            <v>1.0164609625050778</v>
          </cell>
          <cell r="DB94">
            <v>0.79338500159923653</v>
          </cell>
          <cell r="DE94">
            <v>0.14870089305898043</v>
          </cell>
          <cell r="DL94">
            <v>91</v>
          </cell>
          <cell r="DM94">
            <v>1.0884612230424455</v>
          </cell>
          <cell r="DN94">
            <v>1.2044157855602873</v>
          </cell>
          <cell r="DQ94">
            <v>5.4073052021446667E-2</v>
          </cell>
        </row>
        <row r="95">
          <cell r="BP95">
            <v>92</v>
          </cell>
          <cell r="BQ95">
            <v>0.94782051996464034</v>
          </cell>
          <cell r="BR95">
            <v>0.9272089777725957</v>
          </cell>
          <cell r="BU95">
            <v>6.7591315026815563E-2</v>
          </cell>
          <cell r="CB95">
            <v>92</v>
          </cell>
          <cell r="CC95">
            <v>0.97898306793254597</v>
          </cell>
          <cell r="CD95">
            <v>1.0227975321821507</v>
          </cell>
          <cell r="CG95">
            <v>0.1757374190697088</v>
          </cell>
          <cell r="CN95">
            <v>92</v>
          </cell>
          <cell r="CO95">
            <v>0.99513468099451485</v>
          </cell>
          <cell r="CP95">
            <v>0.87941470056783178</v>
          </cell>
          <cell r="CS95">
            <v>0</v>
          </cell>
          <cell r="CZ95">
            <v>92</v>
          </cell>
          <cell r="DA95">
            <v>1.0177479848024629</v>
          </cell>
          <cell r="DB95">
            <v>0.81250271248114214</v>
          </cell>
          <cell r="DE95">
            <v>0.12166436704826102</v>
          </cell>
          <cell r="DL95">
            <v>92</v>
          </cell>
          <cell r="DM95">
            <v>1.0912106979187812</v>
          </cell>
          <cell r="DN95">
            <v>1.1852980746783817</v>
          </cell>
          <cell r="DQ95">
            <v>0.18925568207507887</v>
          </cell>
        </row>
        <row r="96">
          <cell r="BP96">
            <v>93</v>
          </cell>
          <cell r="BQ96">
            <v>0.94830234728871987</v>
          </cell>
          <cell r="BR96">
            <v>0.71691415807159398</v>
          </cell>
          <cell r="BU96">
            <v>0.14870089305897072</v>
          </cell>
          <cell r="CB96">
            <v>93</v>
          </cell>
          <cell r="CC96">
            <v>0.9798634127080772</v>
          </cell>
          <cell r="CD96">
            <v>0.88897355600877781</v>
          </cell>
          <cell r="CG96">
            <v>1.351826300536889E-2</v>
          </cell>
          <cell r="CN96">
            <v>93</v>
          </cell>
          <cell r="CO96">
            <v>0.99644363171197758</v>
          </cell>
          <cell r="CP96">
            <v>1.0227975321821505</v>
          </cell>
          <cell r="CS96">
            <v>0.2298104710911657</v>
          </cell>
          <cell r="CZ96">
            <v>93</v>
          </cell>
          <cell r="DA96">
            <v>1.0191316075534587</v>
          </cell>
          <cell r="DB96">
            <v>0.87941470056783866</v>
          </cell>
          <cell r="DE96">
            <v>2.7036526010728045E-2</v>
          </cell>
          <cell r="DL96">
            <v>93</v>
          </cell>
          <cell r="DM96">
            <v>1.0937246019610809</v>
          </cell>
          <cell r="DN96">
            <v>1.080150664827874</v>
          </cell>
          <cell r="DQ96">
            <v>4.0554789016087514E-2</v>
          </cell>
        </row>
        <row r="97">
          <cell r="BP97">
            <v>94</v>
          </cell>
          <cell r="BQ97">
            <v>0.94894237842845863</v>
          </cell>
          <cell r="BR97">
            <v>0.95588554409547455</v>
          </cell>
          <cell r="BU97">
            <v>5.4073052021465895E-2</v>
          </cell>
          <cell r="CB97">
            <v>94</v>
          </cell>
          <cell r="CC97">
            <v>0.98079831977350351</v>
          </cell>
          <cell r="CD97">
            <v>0.94632668865451497</v>
          </cell>
          <cell r="CG97">
            <v>9.4627841037534258E-2</v>
          </cell>
          <cell r="CN97">
            <v>94</v>
          </cell>
          <cell r="CO97">
            <v>0.99740969527120849</v>
          </cell>
          <cell r="CP97">
            <v>0.75514957983542541</v>
          </cell>
          <cell r="CS97">
            <v>9.4627841037543764E-2</v>
          </cell>
          <cell r="CZ97">
            <v>94</v>
          </cell>
          <cell r="DA97">
            <v>1.0204557853864475</v>
          </cell>
          <cell r="DB97">
            <v>0.841179278804014</v>
          </cell>
          <cell r="DE97">
            <v>5.4073052021446584E-2</v>
          </cell>
          <cell r="DL97">
            <v>94</v>
          </cell>
          <cell r="DM97">
            <v>1.0962126891331114</v>
          </cell>
          <cell r="DN97">
            <v>1.070591809386928</v>
          </cell>
          <cell r="DQ97">
            <v>2.7036526010718466E-2</v>
          </cell>
        </row>
        <row r="98">
          <cell r="BP98">
            <v>95</v>
          </cell>
          <cell r="BQ98">
            <v>0.94947038049598254</v>
          </cell>
          <cell r="BR98">
            <v>0.78382614615828361</v>
          </cell>
          <cell r="BU98">
            <v>0.21629220808579633</v>
          </cell>
          <cell r="CB98">
            <v>95</v>
          </cell>
          <cell r="CC98">
            <v>0.98172114854728532</v>
          </cell>
          <cell r="CD98">
            <v>0.92720897777260247</v>
          </cell>
          <cell r="CG98">
            <v>4.0554789016087438E-2</v>
          </cell>
          <cell r="CN98">
            <v>95</v>
          </cell>
          <cell r="CO98">
            <v>0.99860452286159418</v>
          </cell>
          <cell r="CP98">
            <v>0.92720897777258893</v>
          </cell>
          <cell r="CS98">
            <v>1.351826300536889E-2</v>
          </cell>
          <cell r="CZ98">
            <v>95</v>
          </cell>
          <cell r="DA98">
            <v>1.0218214107526853</v>
          </cell>
          <cell r="DB98">
            <v>0.8602969896859195</v>
          </cell>
          <cell r="DE98">
            <v>0.10814610404288376</v>
          </cell>
          <cell r="DL98">
            <v>95</v>
          </cell>
          <cell r="DM98">
            <v>1.0987327156347289</v>
          </cell>
          <cell r="DN98">
            <v>1.0897095202688267</v>
          </cell>
          <cell r="DQ98">
            <v>2.7036526010728201E-2</v>
          </cell>
        </row>
        <row r="99">
          <cell r="BP99">
            <v>96</v>
          </cell>
          <cell r="BQ99">
            <v>0.95006415791590237</v>
          </cell>
          <cell r="BR99">
            <v>0.88897355600878458</v>
          </cell>
          <cell r="BU99">
            <v>1.3518263005359311E-2</v>
          </cell>
          <cell r="CB99">
            <v>96</v>
          </cell>
          <cell r="CC99">
            <v>0.98262998305998595</v>
          </cell>
          <cell r="CD99">
            <v>0.91765012233165655</v>
          </cell>
          <cell r="CG99">
            <v>0</v>
          </cell>
          <cell r="CN99">
            <v>96</v>
          </cell>
          <cell r="CO99">
            <v>0.99968056228908297</v>
          </cell>
          <cell r="CP99">
            <v>0.83162042336306796</v>
          </cell>
          <cell r="CS99">
            <v>1.3518263005359233E-2</v>
          </cell>
          <cell r="CZ99">
            <v>96</v>
          </cell>
          <cell r="DA99">
            <v>1.0232550499876822</v>
          </cell>
          <cell r="DB99">
            <v>0.89853241144973728</v>
          </cell>
          <cell r="DE99">
            <v>5.4073052021456167E-2</v>
          </cell>
          <cell r="DL99">
            <v>96</v>
          </cell>
          <cell r="DM99">
            <v>1.1011638065874854</v>
          </cell>
          <cell r="DN99">
            <v>1.0514740985050159</v>
          </cell>
          <cell r="DQ99">
            <v>5.4073052021446508E-2</v>
          </cell>
        </row>
        <row r="100">
          <cell r="BP100">
            <v>97</v>
          </cell>
          <cell r="BQ100">
            <v>0.95057296177427708</v>
          </cell>
          <cell r="BR100">
            <v>0.76470843527637145</v>
          </cell>
          <cell r="BU100">
            <v>5.4073052021456243E-2</v>
          </cell>
          <cell r="CB100">
            <v>97</v>
          </cell>
          <cell r="CC100">
            <v>0.98353687947962887</v>
          </cell>
          <cell r="CD100">
            <v>0.9080912668906902</v>
          </cell>
          <cell r="CG100">
            <v>0.12166436704825265</v>
          </cell>
          <cell r="CN100">
            <v>97</v>
          </cell>
          <cell r="CO100">
            <v>1.0008542201728607</v>
          </cell>
          <cell r="CP100">
            <v>0.9080912668906902</v>
          </cell>
          <cell r="CS100">
            <v>1.3518263005359311E-2</v>
          </cell>
          <cell r="CZ100">
            <v>97</v>
          </cell>
          <cell r="DA100">
            <v>1.0245054598995278</v>
          </cell>
          <cell r="DB100">
            <v>0.78382614615827695</v>
          </cell>
          <cell r="DE100">
            <v>2.7036526010718546E-2</v>
          </cell>
          <cell r="DL100">
            <v>97</v>
          </cell>
          <cell r="DM100">
            <v>1.1034096406641414</v>
          </cell>
          <cell r="DN100">
            <v>0.98456211041833264</v>
          </cell>
          <cell r="DQ100">
            <v>0.12166436704826214</v>
          </cell>
        </row>
        <row r="101">
          <cell r="BP101">
            <v>98</v>
          </cell>
          <cell r="BQ101">
            <v>0.95117259540289456</v>
          </cell>
          <cell r="BR101">
            <v>0.89853241144974416</v>
          </cell>
          <cell r="BU101">
            <v>0.10814610404290299</v>
          </cell>
          <cell r="CB101">
            <v>98</v>
          </cell>
          <cell r="CC101">
            <v>0.98438932016252689</v>
          </cell>
          <cell r="CD101">
            <v>0.8602969896859195</v>
          </cell>
          <cell r="CG101">
            <v>2.7036526010728045E-2</v>
          </cell>
          <cell r="CN101">
            <v>98</v>
          </cell>
          <cell r="CO101">
            <v>1.0019331811627779</v>
          </cell>
          <cell r="CP101">
            <v>0.83162042336305442</v>
          </cell>
          <cell r="CS101">
            <v>6.7591315026815479E-2</v>
          </cell>
          <cell r="CZ101">
            <v>98</v>
          </cell>
          <cell r="DA101">
            <v>1.0258512995055313</v>
          </cell>
          <cell r="DB101">
            <v>0.84117927880402088</v>
          </cell>
          <cell r="DE101">
            <v>2.7036526010718546E-2</v>
          </cell>
          <cell r="DL101">
            <v>98</v>
          </cell>
          <cell r="DM101">
            <v>1.1057804783262197</v>
          </cell>
          <cell r="DN101">
            <v>1.0227975321821505</v>
          </cell>
          <cell r="DQ101">
            <v>0.31092004912332094</v>
          </cell>
        </row>
        <row r="102">
          <cell r="BP102">
            <v>99</v>
          </cell>
          <cell r="BQ102">
            <v>0.9516890085606674</v>
          </cell>
          <cell r="BR102">
            <v>0.77426729071733102</v>
          </cell>
          <cell r="BU102">
            <v>4.0554789016087354E-2</v>
          </cell>
          <cell r="CB102">
            <v>99</v>
          </cell>
          <cell r="CC102">
            <v>0.98542322144069694</v>
          </cell>
          <cell r="CD102">
            <v>1.0323563876231101</v>
          </cell>
          <cell r="CG102">
            <v>8.1109578032184368E-2</v>
          </cell>
          <cell r="CN102">
            <v>99</v>
          </cell>
          <cell r="CO102">
            <v>1.0029906778476889</v>
          </cell>
          <cell r="CP102">
            <v>0.8125027124811488</v>
          </cell>
          <cell r="CS102">
            <v>9.4627841037533952E-2</v>
          </cell>
          <cell r="CZ102">
            <v>99</v>
          </cell>
          <cell r="DA102">
            <v>1.0270738019600971</v>
          </cell>
          <cell r="DB102">
            <v>0.76470843527637145</v>
          </cell>
          <cell r="DE102">
            <v>2.7036526010718466E-2</v>
          </cell>
          <cell r="DL102">
            <v>99</v>
          </cell>
          <cell r="DM102">
            <v>1.1081442021711898</v>
          </cell>
          <cell r="DN102">
            <v>1.0227975321821507</v>
          </cell>
          <cell r="DQ102">
            <v>0.1757374190697088</v>
          </cell>
        </row>
        <row r="103">
          <cell r="BP103">
            <v>100</v>
          </cell>
          <cell r="BQ103">
            <v>0.95216644064303058</v>
          </cell>
          <cell r="BR103">
            <v>0.71691415807160075</v>
          </cell>
          <cell r="BU103">
            <v>0.17573741906969931</v>
          </cell>
          <cell r="CB103">
            <v>100</v>
          </cell>
          <cell r="CC103">
            <v>0.98634513046728922</v>
          </cell>
          <cell r="CD103">
            <v>0.91765012233164978</v>
          </cell>
          <cell r="CG103">
            <v>9.5775639979710279E-15</v>
          </cell>
          <cell r="CN103">
            <v>100</v>
          </cell>
          <cell r="CO103">
            <v>1.004108703599246</v>
          </cell>
          <cell r="CP103">
            <v>0.8602969896859195</v>
          </cell>
          <cell r="CS103">
            <v>5.4073052021446667E-2</v>
          </cell>
          <cell r="CZ103">
            <v>100</v>
          </cell>
          <cell r="DA103">
            <v>1.0283857272824091</v>
          </cell>
          <cell r="DB103">
            <v>0.8125027124811488</v>
          </cell>
          <cell r="DE103">
            <v>9.4627841037533952E-2</v>
          </cell>
          <cell r="DL103">
            <v>100</v>
          </cell>
          <cell r="DM103">
            <v>1.1104934964025635</v>
          </cell>
          <cell r="DN103">
            <v>1.0132386767411978</v>
          </cell>
          <cell r="DQ103">
            <v>0.16221915606433204</v>
          </cell>
        </row>
        <row r="104">
          <cell r="BP104">
            <v>101</v>
          </cell>
          <cell r="BQ104">
            <v>0.95250726790072648</v>
          </cell>
          <cell r="BR104">
            <v>0.50661933837059892</v>
          </cell>
          <cell r="BU104">
            <v>0.25684699710187409</v>
          </cell>
          <cell r="CB104">
            <v>101</v>
          </cell>
          <cell r="CC104">
            <v>0.98723725865925505</v>
          </cell>
          <cell r="CD104">
            <v>0.88897355600878458</v>
          </cell>
          <cell r="CG104">
            <v>1.3518263005378468E-2</v>
          </cell>
          <cell r="CN104">
            <v>101</v>
          </cell>
          <cell r="CO104">
            <v>1.0053123758197726</v>
          </cell>
          <cell r="CP104">
            <v>0.92720897777260936</v>
          </cell>
          <cell r="CS104">
            <v>6.7591315026796245E-2</v>
          </cell>
          <cell r="CZ104">
            <v>101</v>
          </cell>
          <cell r="DA104">
            <v>1.0297160282646711</v>
          </cell>
          <cell r="DB104">
            <v>0.82206156792210161</v>
          </cell>
          <cell r="DE104">
            <v>2.703652601073778E-2</v>
          </cell>
          <cell r="DL104">
            <v>101</v>
          </cell>
          <cell r="DM104">
            <v>1.1125349303983074</v>
          </cell>
          <cell r="DN104">
            <v>0.86985584512687231</v>
          </cell>
          <cell r="DQ104">
            <v>0.12166436704826222</v>
          </cell>
        </row>
        <row r="105">
          <cell r="BP105">
            <v>102</v>
          </cell>
          <cell r="BQ105">
            <v>0.95306578157521127</v>
          </cell>
          <cell r="BR105">
            <v>0.84117927880400034</v>
          </cell>
          <cell r="BU105">
            <v>5.4073052021465819E-2</v>
          </cell>
          <cell r="CB105">
            <v>102</v>
          </cell>
          <cell r="CC105">
            <v>0.98822469729901941</v>
          </cell>
          <cell r="CD105">
            <v>0.97500325497737306</v>
          </cell>
          <cell r="CG105">
            <v>0.13518263005363101</v>
          </cell>
          <cell r="CN105">
            <v>102</v>
          </cell>
          <cell r="CO105">
            <v>1.0062833524243606</v>
          </cell>
          <cell r="CP105">
            <v>0.74559072439446583</v>
          </cell>
          <cell r="CS105">
            <v>8.1109578032174862E-2</v>
          </cell>
          <cell r="CZ105">
            <v>102</v>
          </cell>
          <cell r="DA105">
            <v>1.031094553315437</v>
          </cell>
          <cell r="DB105">
            <v>0.8507381342449668</v>
          </cell>
          <cell r="DE105">
            <v>1.351826300536889E-2</v>
          </cell>
          <cell r="DL105">
            <v>102</v>
          </cell>
          <cell r="DM105">
            <v>1.1146059378365076</v>
          </cell>
          <cell r="DN105">
            <v>0.86985584512687908</v>
          </cell>
          <cell r="DQ105">
            <v>0.12166436704825265</v>
          </cell>
        </row>
        <row r="106">
          <cell r="BP106">
            <v>103</v>
          </cell>
          <cell r="BQ106">
            <v>0.95366179688425734</v>
          </cell>
          <cell r="BR106">
            <v>0.88897355600879147</v>
          </cell>
          <cell r="BU106">
            <v>0.12166436704826222</v>
          </cell>
          <cell r="CB106">
            <v>103</v>
          </cell>
          <cell r="CC106">
            <v>0.98902987460904324</v>
          </cell>
          <cell r="CD106">
            <v>0.79338500159923653</v>
          </cell>
          <cell r="CG106">
            <v>0.28388352311259246</v>
          </cell>
          <cell r="CN106">
            <v>103</v>
          </cell>
          <cell r="CO106">
            <v>1.0073933010933065</v>
          </cell>
          <cell r="CP106">
            <v>0.85073813424497358</v>
          </cell>
          <cell r="CS106">
            <v>9.4627841037534091E-2</v>
          </cell>
          <cell r="CZ106">
            <v>103</v>
          </cell>
          <cell r="DA106">
            <v>1.0325103371702415</v>
          </cell>
          <cell r="DB106">
            <v>0.86985584512686553</v>
          </cell>
          <cell r="DE106">
            <v>6.7591315026815563E-2</v>
          </cell>
          <cell r="DL106">
            <v>103</v>
          </cell>
          <cell r="DM106">
            <v>1.1167959291623029</v>
          </cell>
          <cell r="DN106">
            <v>0.91765012233164978</v>
          </cell>
          <cell r="DQ106">
            <v>0.10814610404290291</v>
          </cell>
        </row>
        <row r="107">
          <cell r="BP107">
            <v>104</v>
          </cell>
          <cell r="BQ107">
            <v>0.95425389275118866</v>
          </cell>
          <cell r="BR107">
            <v>0.87941470056783189</v>
          </cell>
          <cell r="BU107">
            <v>5.4073052021456243E-2</v>
          </cell>
          <cell r="CB107">
            <v>104</v>
          </cell>
          <cell r="CC107">
            <v>0.98987244473509706</v>
          </cell>
          <cell r="CD107">
            <v>0.83162042336305442</v>
          </cell>
          <cell r="CG107">
            <v>9.4627841037534091E-2</v>
          </cell>
          <cell r="CN107">
            <v>104</v>
          </cell>
          <cell r="CO107">
            <v>1.008471053669217</v>
          </cell>
          <cell r="CP107">
            <v>0.82206156792209484</v>
          </cell>
          <cell r="CS107">
            <v>5.4073052021446667E-2</v>
          </cell>
          <cell r="CZ107">
            <v>104</v>
          </cell>
          <cell r="DA107">
            <v>1.0338792725515691</v>
          </cell>
          <cell r="DB107">
            <v>0.84117927880402754</v>
          </cell>
          <cell r="DE107">
            <v>8.1109578032165217E-2</v>
          </cell>
          <cell r="DL107">
            <v>104</v>
          </cell>
          <cell r="DM107">
            <v>1.1189445897239758</v>
          </cell>
          <cell r="DN107">
            <v>0.89853241144973739</v>
          </cell>
          <cell r="DQ107">
            <v>2.7036526010718622E-2</v>
          </cell>
        </row>
        <row r="108">
          <cell r="BP108">
            <v>105</v>
          </cell>
          <cell r="BQ108">
            <v>0.95483083749755293</v>
          </cell>
          <cell r="BR108">
            <v>0.85073813424496669</v>
          </cell>
          <cell r="BU108">
            <v>6.7591315026805904E-2</v>
          </cell>
          <cell r="CB108">
            <v>105</v>
          </cell>
          <cell r="CC108">
            <v>0.99072321590325196</v>
          </cell>
          <cell r="CD108">
            <v>0.84117927880402088</v>
          </cell>
          <cell r="CG108">
            <v>5.4073052021456319E-2</v>
          </cell>
          <cell r="CN108">
            <v>105</v>
          </cell>
          <cell r="CO108">
            <v>1.0096298855677279</v>
          </cell>
          <cell r="CP108">
            <v>0.87941470056783189</v>
          </cell>
          <cell r="CS108">
            <v>2.7036526010718466E-2</v>
          </cell>
          <cell r="CZ108">
            <v>105</v>
          </cell>
          <cell r="DA108">
            <v>1.0353180295823459</v>
          </cell>
          <cell r="DB108">
            <v>0.879414700567825</v>
          </cell>
          <cell r="DE108">
            <v>0.13518263005362205</v>
          </cell>
          <cell r="DL108">
            <v>105</v>
          </cell>
          <cell r="DM108">
            <v>1.1211667403397239</v>
          </cell>
          <cell r="DN108">
            <v>0.91765012233164966</v>
          </cell>
          <cell r="DQ108">
            <v>0.21629220808579633</v>
          </cell>
        </row>
        <row r="109">
          <cell r="BP109">
            <v>106</v>
          </cell>
          <cell r="BQ109">
            <v>0.95533772828471619</v>
          </cell>
          <cell r="BR109">
            <v>0.75514957983542552</v>
          </cell>
          <cell r="BU109">
            <v>1.351826300536881E-2</v>
          </cell>
          <cell r="CB109">
            <v>106</v>
          </cell>
          <cell r="CC109">
            <v>0.99166586524270739</v>
          </cell>
          <cell r="CD109">
            <v>0.93676783321355517</v>
          </cell>
          <cell r="CG109">
            <v>9.4993837687661248E-15</v>
          </cell>
          <cell r="CN109">
            <v>106</v>
          </cell>
          <cell r="CO109">
            <v>1.0107042414810965</v>
          </cell>
          <cell r="CP109">
            <v>0.81250271248114214</v>
          </cell>
          <cell r="CS109">
            <v>1.3518263005349656E-2</v>
          </cell>
          <cell r="CZ109">
            <v>106</v>
          </cell>
          <cell r="DA109">
            <v>1.036602930803999</v>
          </cell>
          <cell r="DB109">
            <v>0.78382614615827695</v>
          </cell>
          <cell r="DE109">
            <v>8.1109578032174778E-2</v>
          </cell>
          <cell r="DL109">
            <v>106</v>
          </cell>
          <cell r="DM109">
            <v>1.1231069441139661</v>
          </cell>
          <cell r="DN109">
            <v>0.81250271248114203</v>
          </cell>
          <cell r="DQ109">
            <v>0.22981047109115554</v>
          </cell>
        </row>
        <row r="110">
          <cell r="BP110">
            <v>107</v>
          </cell>
          <cell r="BQ110">
            <v>0.95587413050620618</v>
          </cell>
          <cell r="BR110">
            <v>0.79338500159922964</v>
          </cell>
          <cell r="BU110">
            <v>1.3518263005359233E-2</v>
          </cell>
          <cell r="CB110">
            <v>107</v>
          </cell>
          <cell r="CC110">
            <v>0.99258293738716641</v>
          </cell>
          <cell r="CD110">
            <v>0.8985324114497375</v>
          </cell>
          <cell r="CG110">
            <v>8.1109578032174778E-2</v>
          </cell>
          <cell r="CN110">
            <v>107</v>
          </cell>
          <cell r="CO110">
            <v>1.011826733737021</v>
          </cell>
          <cell r="CP110">
            <v>0.8507381342449668</v>
          </cell>
          <cell r="CS110">
            <v>1.351826300536889E-2</v>
          </cell>
          <cell r="CZ110">
            <v>107</v>
          </cell>
          <cell r="DA110">
            <v>1.0380420237144572</v>
          </cell>
          <cell r="DB110">
            <v>0.87941470056783866</v>
          </cell>
          <cell r="DE110">
            <v>5.4073052021446667E-2</v>
          </cell>
        </row>
        <row r="111">
          <cell r="BP111">
            <v>108</v>
          </cell>
          <cell r="BQ111">
            <v>0.95646753664510764</v>
          </cell>
          <cell r="BR111">
            <v>0.87941470056783189</v>
          </cell>
          <cell r="BU111">
            <v>5.4073052021456243E-2</v>
          </cell>
          <cell r="CB111">
            <v>108</v>
          </cell>
          <cell r="CC111">
            <v>0.99349514526716098</v>
          </cell>
          <cell r="CD111">
            <v>0.88897355600879147</v>
          </cell>
          <cell r="CG111">
            <v>0.12166436704826222</v>
          </cell>
          <cell r="CN111">
            <v>108</v>
          </cell>
          <cell r="CO111">
            <v>1.0127916702479607</v>
          </cell>
          <cell r="CP111">
            <v>0.72647301351256033</v>
          </cell>
          <cell r="CS111">
            <v>2.7036526010718622E-2</v>
          </cell>
          <cell r="CZ111">
            <v>108</v>
          </cell>
          <cell r="DA111">
            <v>1.0392231468071444</v>
          </cell>
          <cell r="DB111">
            <v>0.71691415807160075</v>
          </cell>
          <cell r="DE111">
            <v>0.12166436704826193</v>
          </cell>
        </row>
        <row r="112">
          <cell r="BP112">
            <v>109</v>
          </cell>
          <cell r="BQ112">
            <v>0.95700381140763979</v>
          </cell>
          <cell r="BR112">
            <v>0.79338500159923653</v>
          </cell>
          <cell r="BU112">
            <v>0.14870089305898043</v>
          </cell>
          <cell r="CB112">
            <v>109</v>
          </cell>
          <cell r="CC112">
            <v>0.99437758601453496</v>
          </cell>
          <cell r="CD112">
            <v>0.8602969896859195</v>
          </cell>
          <cell r="CG112">
            <v>5.4073052021446667E-2</v>
          </cell>
          <cell r="CN112">
            <v>109</v>
          </cell>
          <cell r="CO112">
            <v>1.013878719971711</v>
          </cell>
          <cell r="CP112">
            <v>0.82206156792210172</v>
          </cell>
          <cell r="CS112">
            <v>2.7036526010718546E-2</v>
          </cell>
          <cell r="CZ112">
            <v>109</v>
          </cell>
          <cell r="DA112">
            <v>1.0405927255297012</v>
          </cell>
          <cell r="DB112">
            <v>0.83162042336304753</v>
          </cell>
          <cell r="DE112">
            <v>6.7591315026805904E-2</v>
          </cell>
        </row>
        <row r="113">
          <cell r="BP113">
            <v>110</v>
          </cell>
          <cell r="BQ113">
            <v>0.95744776561132616</v>
          </cell>
          <cell r="BR113">
            <v>0.65956102542587058</v>
          </cell>
          <cell r="BU113">
            <v>0.28388352311261167</v>
          </cell>
          <cell r="CB113">
            <v>110</v>
          </cell>
          <cell r="CC113">
            <v>0.99530080587754721</v>
          </cell>
          <cell r="CD113">
            <v>0.89853241144973739</v>
          </cell>
          <cell r="CG113">
            <v>0</v>
          </cell>
          <cell r="CN113">
            <v>110</v>
          </cell>
          <cell r="CO113">
            <v>1.0150752231949478</v>
          </cell>
          <cell r="CP113">
            <v>0.89853241144973062</v>
          </cell>
          <cell r="CS113">
            <v>0.10814610404290291</v>
          </cell>
          <cell r="CZ113">
            <v>110</v>
          </cell>
          <cell r="DA113">
            <v>1.0420706993203717</v>
          </cell>
          <cell r="DB113">
            <v>0.88897355600879147</v>
          </cell>
          <cell r="DE113">
            <v>1.3518263005349578E-2</v>
          </cell>
        </row>
        <row r="114">
          <cell r="BP114">
            <v>111</v>
          </cell>
          <cell r="BQ114">
            <v>0.95799460094865396</v>
          </cell>
          <cell r="BR114">
            <v>0.8125027124811488</v>
          </cell>
          <cell r="BU114">
            <v>6.7591315026796328E-2</v>
          </cell>
          <cell r="CB114">
            <v>111</v>
          </cell>
          <cell r="CC114">
            <v>0.99616684992886406</v>
          </cell>
          <cell r="CD114">
            <v>0.84117927880400722</v>
          </cell>
          <cell r="CG114">
            <v>0.1351826300536122</v>
          </cell>
          <cell r="CN114">
            <v>111</v>
          </cell>
          <cell r="CO114">
            <v>1.0161484138298489</v>
          </cell>
          <cell r="CP114">
            <v>0.80294385704019611</v>
          </cell>
          <cell r="CS114">
            <v>0</v>
          </cell>
          <cell r="CZ114">
            <v>111</v>
          </cell>
          <cell r="DA114">
            <v>1.0433956896288601</v>
          </cell>
          <cell r="DB114">
            <v>0.7933850015992433</v>
          </cell>
          <cell r="DE114">
            <v>1.3518263005359311E-2</v>
          </cell>
        </row>
        <row r="115">
          <cell r="BP115">
            <v>112</v>
          </cell>
          <cell r="BQ115">
            <v>0.95858772434692907</v>
          </cell>
          <cell r="BR115">
            <v>0.86985584512687231</v>
          </cell>
          <cell r="BU115">
            <v>4.0554789016087354E-2</v>
          </cell>
          <cell r="CB115">
            <v>112</v>
          </cell>
          <cell r="CC115">
            <v>0.99707809229230437</v>
          </cell>
          <cell r="CD115">
            <v>0.87941470056783189</v>
          </cell>
          <cell r="CG115">
            <v>5.4073052021456243E-2</v>
          </cell>
          <cell r="CN115">
            <v>112</v>
          </cell>
          <cell r="CO115">
            <v>1.0172535721186819</v>
          </cell>
          <cell r="CP115">
            <v>0.8316204233630613</v>
          </cell>
          <cell r="CS115">
            <v>4.0554789016087438E-2</v>
          </cell>
          <cell r="CZ115">
            <v>112</v>
          </cell>
          <cell r="DA115">
            <v>1.0447732148062057</v>
          </cell>
          <cell r="DB115">
            <v>0.83162042336304753</v>
          </cell>
          <cell r="DE115">
            <v>6.7591315026805904E-2</v>
          </cell>
        </row>
        <row r="116">
          <cell r="BP116">
            <v>113</v>
          </cell>
          <cell r="BQ116">
            <v>0.95918277996101597</v>
          </cell>
          <cell r="BR116">
            <v>0.86985584512687231</v>
          </cell>
          <cell r="BU116">
            <v>1.3518263005349578E-2</v>
          </cell>
          <cell r="CB116">
            <v>113</v>
          </cell>
          <cell r="CC116">
            <v>0.99810316434862234</v>
          </cell>
          <cell r="CD116">
            <v>0.98456211041832598</v>
          </cell>
          <cell r="CG116">
            <v>6.7591315026796481E-2</v>
          </cell>
          <cell r="CN116">
            <v>113</v>
          </cell>
          <cell r="CO116">
            <v>1.0183197341774628</v>
          </cell>
          <cell r="CP116">
            <v>0.79338500159923653</v>
          </cell>
          <cell r="CS116">
            <v>1.351826300536889E-2</v>
          </cell>
          <cell r="CZ116">
            <v>113</v>
          </cell>
          <cell r="DA116">
            <v>1.0463619415581391</v>
          </cell>
          <cell r="DB116">
            <v>0.94632668865452185</v>
          </cell>
          <cell r="DE116">
            <v>9.4627841037524529E-2</v>
          </cell>
        </row>
        <row r="117">
          <cell r="BP117">
            <v>114</v>
          </cell>
          <cell r="BQ117">
            <v>0.95967556927567177</v>
          </cell>
          <cell r="BR117">
            <v>0.72647301351256699</v>
          </cell>
          <cell r="BU117">
            <v>8.1109578032184368E-2</v>
          </cell>
          <cell r="CB117">
            <v>114</v>
          </cell>
          <cell r="CC117">
            <v>0.99907347006016178</v>
          </cell>
          <cell r="CD117">
            <v>0.93676783321356205</v>
          </cell>
          <cell r="CG117">
            <v>5.4073052021456319E-2</v>
          </cell>
          <cell r="CN117">
            <v>114</v>
          </cell>
          <cell r="CO117">
            <v>1.0192902684055127</v>
          </cell>
          <cell r="CP117">
            <v>0.72647301351255344</v>
          </cell>
          <cell r="CS117">
            <v>8.1109578032184368E-2</v>
          </cell>
          <cell r="CZ117">
            <v>114</v>
          </cell>
          <cell r="DA117">
            <v>1.04789189576648</v>
          </cell>
          <cell r="DB117">
            <v>0.89853241144973739</v>
          </cell>
          <cell r="DE117">
            <v>0</v>
          </cell>
        </row>
        <row r="118">
          <cell r="BP118">
            <v>115</v>
          </cell>
          <cell r="BQ118">
            <v>0.96025585997907115</v>
          </cell>
          <cell r="BR118">
            <v>0.85073813424495992</v>
          </cell>
          <cell r="BU118">
            <v>4.0554789016096937E-2</v>
          </cell>
          <cell r="CB118">
            <v>115</v>
          </cell>
          <cell r="CC118">
            <v>0.99998631724916609</v>
          </cell>
          <cell r="CD118">
            <v>0.879414700567825</v>
          </cell>
          <cell r="CG118">
            <v>9.5775639979710279E-15</v>
          </cell>
          <cell r="CN118">
            <v>115</v>
          </cell>
          <cell r="CO118">
            <v>1.0204479648301898</v>
          </cell>
          <cell r="CP118">
            <v>0.86985584512687231</v>
          </cell>
          <cell r="CS118">
            <v>4.0554789016087354E-2</v>
          </cell>
          <cell r="CZ118">
            <v>115</v>
          </cell>
          <cell r="DA118">
            <v>1.0493548212022237</v>
          </cell>
          <cell r="DB118">
            <v>0.8602969896859195</v>
          </cell>
          <cell r="DE118">
            <v>0.13518263005362122</v>
          </cell>
        </row>
        <row r="119">
          <cell r="BP119">
            <v>116</v>
          </cell>
          <cell r="BQ119">
            <v>0.96074758926291848</v>
          </cell>
          <cell r="BR119">
            <v>0.71691415807160075</v>
          </cell>
          <cell r="BU119">
            <v>1.3518263005349734E-2</v>
          </cell>
          <cell r="CB119">
            <v>116</v>
          </cell>
          <cell r="CC119">
            <v>1.0010352726759568</v>
          </cell>
          <cell r="CD119">
            <v>1.0036798213002451</v>
          </cell>
          <cell r="CG119">
            <v>1.3518263005359391E-2</v>
          </cell>
          <cell r="CN119">
            <v>116</v>
          </cell>
          <cell r="CO119">
            <v>1.0214988010472399</v>
          </cell>
          <cell r="CP119">
            <v>0.76470843527638499</v>
          </cell>
          <cell r="CS119">
            <v>5.4073052021437092E-2</v>
          </cell>
          <cell r="CZ119">
            <v>116</v>
          </cell>
          <cell r="DA119">
            <v>1.0509329055182581</v>
          </cell>
          <cell r="DB119">
            <v>0.91765012233164978</v>
          </cell>
          <cell r="DE119">
            <v>2.7036526010708967E-2</v>
          </cell>
        </row>
        <row r="120">
          <cell r="BP120">
            <v>117</v>
          </cell>
          <cell r="BQ120">
            <v>0.96134140184082051</v>
          </cell>
          <cell r="BR120">
            <v>0.86985584512687908</v>
          </cell>
          <cell r="BU120">
            <v>0.12166436704825265</v>
          </cell>
          <cell r="CB120">
            <v>117</v>
          </cell>
          <cell r="CC120">
            <v>1.0020522990330107</v>
          </cell>
          <cell r="CD120">
            <v>0.97500325497738682</v>
          </cell>
          <cell r="CG120">
            <v>2.703652601073778E-2</v>
          </cell>
          <cell r="CN120">
            <v>117</v>
          </cell>
          <cell r="CO120">
            <v>1.0226496508306171</v>
          </cell>
          <cell r="CP120">
            <v>0.85073813424496003</v>
          </cell>
          <cell r="CS120">
            <v>1.3518263005359233E-2</v>
          </cell>
          <cell r="CZ120">
            <v>117</v>
          </cell>
          <cell r="DA120">
            <v>1.052472163462792</v>
          </cell>
          <cell r="DB120">
            <v>0.89853241144973739</v>
          </cell>
          <cell r="DE120">
            <v>0</v>
          </cell>
        </row>
        <row r="121">
          <cell r="BP121">
            <v>118</v>
          </cell>
          <cell r="BQ121">
            <v>0.96188528841802601</v>
          </cell>
          <cell r="BR121">
            <v>0.79338500159924341</v>
          </cell>
          <cell r="BU121">
            <v>9.4627841037534091E-2</v>
          </cell>
          <cell r="CB121">
            <v>118</v>
          </cell>
          <cell r="CC121">
            <v>1.0029854704928152</v>
          </cell>
          <cell r="CD121">
            <v>0.8985324114497375</v>
          </cell>
          <cell r="CG121">
            <v>0.16221915606434917</v>
          </cell>
          <cell r="CN121">
            <v>118</v>
          </cell>
          <cell r="CO121">
            <v>1.0237049217199767</v>
          </cell>
          <cell r="CP121">
            <v>0.78382614615829049</v>
          </cell>
          <cell r="CS121">
            <v>2.7036526010718546E-2</v>
          </cell>
          <cell r="CZ121">
            <v>118</v>
          </cell>
          <cell r="DA121">
            <v>1.0541559626794816</v>
          </cell>
          <cell r="DB121">
            <v>0.98456211041833264</v>
          </cell>
          <cell r="DE121">
            <v>0.12166436704826214</v>
          </cell>
        </row>
        <row r="122">
          <cell r="BP122">
            <v>119</v>
          </cell>
          <cell r="BQ122">
            <v>0.96250543055159143</v>
          </cell>
          <cell r="BR122">
            <v>0.8985324114497375</v>
          </cell>
          <cell r="BU122">
            <v>5.4073052021437008E-2</v>
          </cell>
          <cell r="CB122">
            <v>119</v>
          </cell>
          <cell r="CC122">
            <v>1.0038628070867071</v>
          </cell>
          <cell r="CD122">
            <v>0.84117927880400711</v>
          </cell>
          <cell r="CG122">
            <v>8.1109578032174778E-2</v>
          </cell>
          <cell r="CN122">
            <v>119</v>
          </cell>
          <cell r="CO122">
            <v>1.0247909814643652</v>
          </cell>
          <cell r="CP122">
            <v>0.80294385704018256</v>
          </cell>
          <cell r="CS122">
            <v>5.4073052021456319E-2</v>
          </cell>
          <cell r="CZ122">
            <v>119</v>
          </cell>
          <cell r="DA122">
            <v>1.0559363883621045</v>
          </cell>
          <cell r="DB122">
            <v>1.0323563876231101</v>
          </cell>
          <cell r="DE122">
            <v>8.1109578032165133E-2</v>
          </cell>
        </row>
        <row r="123">
          <cell r="BP123">
            <v>120</v>
          </cell>
          <cell r="BQ123">
            <v>0.96306177537198023</v>
          </cell>
          <cell r="BR123">
            <v>0.8125027124811488</v>
          </cell>
          <cell r="BU123">
            <v>0.1216643670482528</v>
          </cell>
          <cell r="CB123">
            <v>120</v>
          </cell>
          <cell r="CC123">
            <v>1.00479973189498</v>
          </cell>
          <cell r="CD123">
            <v>0.88897355600877792</v>
          </cell>
          <cell r="CG123">
            <v>0.12166436704824299</v>
          </cell>
          <cell r="CN123">
            <v>120</v>
          </cell>
          <cell r="CO123">
            <v>1.0260023574078312</v>
          </cell>
          <cell r="CP123">
            <v>0.88897355600878458</v>
          </cell>
          <cell r="CS123">
            <v>0.12166436704825256</v>
          </cell>
          <cell r="CZ123">
            <v>120</v>
          </cell>
          <cell r="DA123">
            <v>1.0575909694507253</v>
          </cell>
          <cell r="DB123">
            <v>0.96544439953642036</v>
          </cell>
          <cell r="DE123">
            <v>4.0554789016077931E-2</v>
          </cell>
        </row>
        <row r="124">
          <cell r="BP124">
            <v>121</v>
          </cell>
          <cell r="BQ124">
            <v>0.96364478000909082</v>
          </cell>
          <cell r="BR124">
            <v>0.84117927880400711</v>
          </cell>
          <cell r="BU124">
            <v>5.4073052021437008E-2</v>
          </cell>
          <cell r="CB124">
            <v>121</v>
          </cell>
          <cell r="CC124">
            <v>1.0057551942649943</v>
          </cell>
          <cell r="CD124">
            <v>0.90809126689070374</v>
          </cell>
          <cell r="CG124">
            <v>9.462784103751487E-2</v>
          </cell>
          <cell r="CN124">
            <v>121</v>
          </cell>
          <cell r="CO124">
            <v>1.0270805491246457</v>
          </cell>
          <cell r="CP124">
            <v>0.79338500159923653</v>
          </cell>
          <cell r="CS124">
            <v>6.7591315026805904E-2</v>
          </cell>
          <cell r="CZ124">
            <v>121</v>
          </cell>
          <cell r="DA124">
            <v>1.0593404212582915</v>
          </cell>
          <cell r="DB124">
            <v>1.0036798213002383</v>
          </cell>
          <cell r="DE124">
            <v>9.4627841037543597E-2</v>
          </cell>
        </row>
        <row r="125">
          <cell r="BP125">
            <v>122</v>
          </cell>
          <cell r="BQ125">
            <v>0.96427376292976297</v>
          </cell>
          <cell r="BR125">
            <v>0.90809126689069697</v>
          </cell>
          <cell r="BU125">
            <v>1.351826300536889E-2</v>
          </cell>
          <cell r="CB125">
            <v>122</v>
          </cell>
          <cell r="CC125">
            <v>1.0068085631567416</v>
          </cell>
          <cell r="CD125">
            <v>0.98456211041832598</v>
          </cell>
          <cell r="CG125">
            <v>6.7591315026796481E-2</v>
          </cell>
          <cell r="CN125">
            <v>122</v>
          </cell>
          <cell r="CO125">
            <v>1.0280598279345727</v>
          </cell>
          <cell r="CP125">
            <v>0.71691415807160752</v>
          </cell>
          <cell r="CS125">
            <v>6.7591315026815563E-2</v>
          </cell>
          <cell r="CZ125">
            <v>122</v>
          </cell>
          <cell r="DA125">
            <v>1.0611132570357906</v>
          </cell>
          <cell r="DB125">
            <v>1.0227975321821439</v>
          </cell>
          <cell r="DE125">
            <v>1.3518263005349578E-2</v>
          </cell>
        </row>
        <row r="126">
          <cell r="BP126">
            <v>123</v>
          </cell>
          <cell r="BQ126">
            <v>0.96483260841289309</v>
          </cell>
          <cell r="BR126">
            <v>0.81250271248114203</v>
          </cell>
          <cell r="BU126">
            <v>0.17573741906969867</v>
          </cell>
          <cell r="CB126">
            <v>123</v>
          </cell>
          <cell r="CC126">
            <v>1.0077761584996503</v>
          </cell>
          <cell r="CD126">
            <v>0.91765012233164978</v>
          </cell>
          <cell r="CG126">
            <v>5.4073052021446744E-2</v>
          </cell>
          <cell r="CN126">
            <v>123</v>
          </cell>
          <cell r="CO126">
            <v>1.0293184714433168</v>
          </cell>
          <cell r="CP126">
            <v>0.91765012233164289</v>
          </cell>
          <cell r="CS126">
            <v>1.9233792831725164E-14</v>
          </cell>
          <cell r="CZ126">
            <v>123</v>
          </cell>
          <cell r="DA126">
            <v>1.0630236436634783</v>
          </cell>
          <cell r="DB126">
            <v>1.0992683757097932</v>
          </cell>
          <cell r="DE126">
            <v>4.0554789016087514E-2</v>
          </cell>
        </row>
        <row r="127">
          <cell r="BP127">
            <v>124</v>
          </cell>
          <cell r="BQ127">
            <v>0.96545930901442545</v>
          </cell>
          <cell r="BR127">
            <v>0.90809126689070374</v>
          </cell>
          <cell r="BU127">
            <v>4.0554789016077619E-2</v>
          </cell>
          <cell r="CB127">
            <v>124</v>
          </cell>
          <cell r="CC127">
            <v>1.0086436336452382</v>
          </cell>
          <cell r="CD127">
            <v>0.82206156792210172</v>
          </cell>
          <cell r="CG127">
            <v>2.7036526010718546E-2</v>
          </cell>
          <cell r="CN127">
            <v>124</v>
          </cell>
          <cell r="CO127">
            <v>1.0303726834764211</v>
          </cell>
          <cell r="CP127">
            <v>0.76470843527637822</v>
          </cell>
          <cell r="CS127">
            <v>8.1109578032165217E-2</v>
          </cell>
          <cell r="CZ127">
            <v>124</v>
          </cell>
          <cell r="DA127">
            <v>1.0642837122314761</v>
          </cell>
          <cell r="DB127">
            <v>0.79338500159922976</v>
          </cell>
          <cell r="DE127">
            <v>0.55424878321984528</v>
          </cell>
        </row>
        <row r="128">
          <cell r="BP128">
            <v>125</v>
          </cell>
          <cell r="BQ128">
            <v>0.96594117855545869</v>
          </cell>
          <cell r="BR128">
            <v>0.70735530263064117</v>
          </cell>
          <cell r="BU128">
            <v>0.10814610404289328</v>
          </cell>
          <cell r="CB128">
            <v>125</v>
          </cell>
          <cell r="CC128">
            <v>1.0096192148169774</v>
          </cell>
          <cell r="CD128">
            <v>0.92720897777260247</v>
          </cell>
          <cell r="CG128">
            <v>1.3518263005388123E-2</v>
          </cell>
          <cell r="CN128">
            <v>125</v>
          </cell>
          <cell r="CO128">
            <v>1.031305342267179</v>
          </cell>
          <cell r="CP128">
            <v>0.67867873630778963</v>
          </cell>
          <cell r="CS128">
            <v>0.20277394508043703</v>
          </cell>
        </row>
        <row r="129">
          <cell r="BP129">
            <v>126</v>
          </cell>
          <cell r="BQ129">
            <v>0.96653583682347266</v>
          </cell>
          <cell r="BR129">
            <v>0.86029698968591961</v>
          </cell>
          <cell r="BU129">
            <v>8.1109578032165217E-2</v>
          </cell>
          <cell r="CB129">
            <v>126</v>
          </cell>
          <cell r="CC129">
            <v>1.0105529599107952</v>
          </cell>
          <cell r="CD129">
            <v>0.87941470056781834</v>
          </cell>
          <cell r="CG129">
            <v>5.4073052021437008E-2</v>
          </cell>
          <cell r="CN129">
            <v>126</v>
          </cell>
          <cell r="CO129">
            <v>1.0324282362402928</v>
          </cell>
          <cell r="CP129">
            <v>0.81250271248113526</v>
          </cell>
          <cell r="CS129">
            <v>6.7591315026815563E-2</v>
          </cell>
        </row>
        <row r="130">
          <cell r="BP130">
            <v>127</v>
          </cell>
          <cell r="BQ130">
            <v>0.96710711782947878</v>
          </cell>
          <cell r="BR130">
            <v>0.83162042336304765</v>
          </cell>
          <cell r="BU130">
            <v>0.12166436704824368</v>
          </cell>
          <cell r="CB130">
            <v>127</v>
          </cell>
          <cell r="CC130">
            <v>1.0114365219528003</v>
          </cell>
          <cell r="CD130">
            <v>0.83162042336307485</v>
          </cell>
          <cell r="CG130">
            <v>9.4627841037543681E-2</v>
          </cell>
          <cell r="CN130">
            <v>127</v>
          </cell>
          <cell r="CO130">
            <v>1.0335002931389177</v>
          </cell>
          <cell r="CP130">
            <v>0.77426729071733769</v>
          </cell>
          <cell r="CS130">
            <v>1.3518263005378468E-2</v>
          </cell>
        </row>
        <row r="131">
          <cell r="BP131">
            <v>128</v>
          </cell>
          <cell r="BQ131">
            <v>0.9675402952443084</v>
          </cell>
          <cell r="BR131">
            <v>0.63088445910301216</v>
          </cell>
          <cell r="BU131">
            <v>0.18925568207507798</v>
          </cell>
          <cell r="CB131">
            <v>128</v>
          </cell>
          <cell r="CC131">
            <v>1.0124643984927348</v>
          </cell>
          <cell r="CD131">
            <v>0.97500325497735951</v>
          </cell>
          <cell r="CG131">
            <v>0.13518263005361189</v>
          </cell>
          <cell r="CN131">
            <v>128</v>
          </cell>
          <cell r="CO131">
            <v>1.034707453873835</v>
          </cell>
          <cell r="CP131">
            <v>0.86985584512686542</v>
          </cell>
          <cell r="CS131">
            <v>6.7591315026796328E-2</v>
          </cell>
        </row>
        <row r="132">
          <cell r="BP132">
            <v>129</v>
          </cell>
          <cell r="BQ132">
            <v>0.96814383053703112</v>
          </cell>
          <cell r="BR132">
            <v>0.87941470056783189</v>
          </cell>
          <cell r="BU132">
            <v>0.10814610404289333</v>
          </cell>
          <cell r="CB132">
            <v>129</v>
          </cell>
          <cell r="CC132">
            <v>1.0133572423885524</v>
          </cell>
          <cell r="CD132">
            <v>0.84117927880402088</v>
          </cell>
          <cell r="CG132">
            <v>2.7036526010718546E-2</v>
          </cell>
          <cell r="CN132">
            <v>129</v>
          </cell>
          <cell r="CO132">
            <v>1.035984534511067</v>
          </cell>
          <cell r="CP132">
            <v>0.90809126689069708</v>
          </cell>
          <cell r="CS132">
            <v>6.7591315026805904E-2</v>
          </cell>
        </row>
        <row r="133">
          <cell r="BP133">
            <v>130</v>
          </cell>
          <cell r="BQ133">
            <v>0.96871402780289051</v>
          </cell>
          <cell r="BR133">
            <v>0.82206156792210172</v>
          </cell>
          <cell r="BU133">
            <v>5.4073052021456319E-2</v>
          </cell>
          <cell r="CB133">
            <v>130</v>
          </cell>
          <cell r="CC133">
            <v>1.014377001460391</v>
          </cell>
          <cell r="CD133">
            <v>0.95588554409546767</v>
          </cell>
          <cell r="CG133">
            <v>8.1109578032174945E-2</v>
          </cell>
          <cell r="CN133">
            <v>130</v>
          </cell>
          <cell r="CO133">
            <v>1.0371434197914429</v>
          </cell>
          <cell r="CP133">
            <v>0.82206156792210172</v>
          </cell>
          <cell r="CS133">
            <v>0.13518263005361136</v>
          </cell>
        </row>
        <row r="134">
          <cell r="BP134">
            <v>131</v>
          </cell>
          <cell r="BQ134">
            <v>0.96927683856160241</v>
          </cell>
          <cell r="BR134">
            <v>0.82206156792210161</v>
          </cell>
          <cell r="BU134">
            <v>0.24332873409650516</v>
          </cell>
          <cell r="CB134">
            <v>131</v>
          </cell>
          <cell r="CC134">
            <v>1.0152638280997728</v>
          </cell>
          <cell r="CD134">
            <v>0.8316204233630613</v>
          </cell>
          <cell r="CG134">
            <v>4.0554789016087438E-2</v>
          </cell>
          <cell r="CN134">
            <v>131</v>
          </cell>
          <cell r="CO134">
            <v>1.0385837145878258</v>
          </cell>
          <cell r="CP134">
            <v>1.0132386767411843</v>
          </cell>
          <cell r="CS134">
            <v>0.10814610404289333</v>
          </cell>
        </row>
        <row r="135">
          <cell r="BP135">
            <v>132</v>
          </cell>
          <cell r="BQ135">
            <v>0.96985940043468633</v>
          </cell>
          <cell r="BR135">
            <v>0.84117927880402077</v>
          </cell>
          <cell r="BU135">
            <v>0.10814610404289333</v>
          </cell>
          <cell r="CB135">
            <v>132</v>
          </cell>
          <cell r="CC135">
            <v>1.0162559421910173</v>
          </cell>
          <cell r="CD135">
            <v>0.92720897777260247</v>
          </cell>
          <cell r="CG135">
            <v>6.7591315026825222E-2</v>
          </cell>
          <cell r="CN135">
            <v>132</v>
          </cell>
          <cell r="CO135">
            <v>1.0398768072019333</v>
          </cell>
          <cell r="CP135">
            <v>0.90809126689070374</v>
          </cell>
          <cell r="CS135">
            <v>0.1757374190697088</v>
          </cell>
        </row>
        <row r="136">
          <cell r="BP136">
            <v>133</v>
          </cell>
          <cell r="BQ136">
            <v>0.97035602258119658</v>
          </cell>
          <cell r="BR136">
            <v>0.71691415807160075</v>
          </cell>
          <cell r="BU136">
            <v>4.0554789016087514E-2</v>
          </cell>
          <cell r="CB136">
            <v>133</v>
          </cell>
          <cell r="CC136">
            <v>1.0171387760469346</v>
          </cell>
          <cell r="CD136">
            <v>0.82206156792210161</v>
          </cell>
          <cell r="CG136">
            <v>5.4073052021417933E-2</v>
          </cell>
          <cell r="CN136">
            <v>133</v>
          </cell>
          <cell r="CO136">
            <v>1.0413281903595215</v>
          </cell>
          <cell r="CP136">
            <v>1.0227975321821574</v>
          </cell>
          <cell r="CS136">
            <v>6.759131502680582E-2</v>
          </cell>
        </row>
        <row r="137">
          <cell r="BP137">
            <v>134</v>
          </cell>
          <cell r="BQ137">
            <v>0.97096523423351522</v>
          </cell>
          <cell r="BR137">
            <v>0.87941470056783189</v>
          </cell>
          <cell r="BU137">
            <v>2.7036526010718466E-2</v>
          </cell>
          <cell r="CB137">
            <v>134</v>
          </cell>
          <cell r="CC137">
            <v>1.0180125852782882</v>
          </cell>
          <cell r="CD137">
            <v>0.81250271248114214</v>
          </cell>
          <cell r="CG137">
            <v>4.0554789016087438E-2</v>
          </cell>
          <cell r="CN137">
            <v>134</v>
          </cell>
          <cell r="CO137">
            <v>1.0428082374718497</v>
          </cell>
          <cell r="CP137">
            <v>1.0227975321821439</v>
          </cell>
          <cell r="CS137">
            <v>0.28388352311261206</v>
          </cell>
        </row>
        <row r="138">
          <cell r="BP138">
            <v>135</v>
          </cell>
          <cell r="BQ138">
            <v>0.97149544548565991</v>
          </cell>
          <cell r="BR138">
            <v>0.76470843527637145</v>
          </cell>
          <cell r="BU138">
            <v>2.7036526010718466E-2</v>
          </cell>
          <cell r="CB138">
            <v>135</v>
          </cell>
          <cell r="CC138">
            <v>1.0190352189118872</v>
          </cell>
          <cell r="CD138">
            <v>0.94632668865452163</v>
          </cell>
          <cell r="CG138">
            <v>6.7591315026825222E-2</v>
          </cell>
          <cell r="CN138">
            <v>135</v>
          </cell>
          <cell r="CO138">
            <v>1.0441374548752531</v>
          </cell>
          <cell r="CP138">
            <v>0.91765012233165666</v>
          </cell>
          <cell r="CS138">
            <v>8.1109578032174778E-2</v>
          </cell>
        </row>
        <row r="139">
          <cell r="BP139">
            <v>136</v>
          </cell>
          <cell r="BQ139">
            <v>0.97206682232961472</v>
          </cell>
          <cell r="BR139">
            <v>0.82206156792210172</v>
          </cell>
          <cell r="BU139">
            <v>8.1109578032194096E-2</v>
          </cell>
          <cell r="CB139">
            <v>136</v>
          </cell>
          <cell r="CC139">
            <v>1.0199321478223897</v>
          </cell>
          <cell r="CD139">
            <v>0.83162042336304765</v>
          </cell>
          <cell r="CG139">
            <v>1.351826300536889E-2</v>
          </cell>
          <cell r="CN139">
            <v>136</v>
          </cell>
          <cell r="CO139">
            <v>1.0450837115989424</v>
          </cell>
          <cell r="CP139">
            <v>0.11911988086683149</v>
          </cell>
          <cell r="CS139">
            <v>1.8719247373186271E-2</v>
          </cell>
        </row>
        <row r="140">
          <cell r="BP140">
            <v>137</v>
          </cell>
          <cell r="BQ140">
            <v>0.97265771068153195</v>
          </cell>
          <cell r="BR140">
            <v>0.84117927880400711</v>
          </cell>
          <cell r="BU140">
            <v>0.10814610404291257</v>
          </cell>
          <cell r="CB140">
            <v>137</v>
          </cell>
          <cell r="CC140">
            <v>1.0208360725567716</v>
          </cell>
          <cell r="CD140">
            <v>0.8316204233630613</v>
          </cell>
          <cell r="CG140">
            <v>4.0554789016087438E-2</v>
          </cell>
        </row>
        <row r="141">
          <cell r="BP141">
            <v>138</v>
          </cell>
          <cell r="BQ141">
            <v>0.9731699905654454</v>
          </cell>
          <cell r="BR141">
            <v>0.73603186895351991</v>
          </cell>
          <cell r="BU141">
            <v>0.12166436704826193</v>
          </cell>
          <cell r="CB141">
            <v>138</v>
          </cell>
          <cell r="CC141">
            <v>1.0217154107635731</v>
          </cell>
          <cell r="CD141">
            <v>0.81250271248115569</v>
          </cell>
          <cell r="CG141">
            <v>4.0554789016068279E-2</v>
          </cell>
        </row>
        <row r="142">
          <cell r="BP142">
            <v>139</v>
          </cell>
          <cell r="BQ142">
            <v>0.97374745756708325</v>
          </cell>
          <cell r="BR142">
            <v>0.82206156792208795</v>
          </cell>
          <cell r="BU142">
            <v>8.1109578032174778E-2</v>
          </cell>
          <cell r="CB142">
            <v>139</v>
          </cell>
          <cell r="CC142">
            <v>1.0227272535731693</v>
          </cell>
          <cell r="CD142">
            <v>0.93676783321354851</v>
          </cell>
          <cell r="CG142">
            <v>0.21629220808578709</v>
          </cell>
        </row>
        <row r="143">
          <cell r="BP143">
            <v>140</v>
          </cell>
          <cell r="BQ143">
            <v>0.97439425686496473</v>
          </cell>
          <cell r="BR143">
            <v>0.92720897777261624</v>
          </cell>
          <cell r="BU143">
            <v>9.4627841037543681E-2</v>
          </cell>
          <cell r="CB143">
            <v>140</v>
          </cell>
          <cell r="CC143">
            <v>1.0237825864543204</v>
          </cell>
          <cell r="CD143">
            <v>0.96544439953642724</v>
          </cell>
          <cell r="CG143">
            <v>6.7591315026806056E-2</v>
          </cell>
        </row>
        <row r="144">
          <cell r="BP144">
            <v>141</v>
          </cell>
          <cell r="BQ144">
            <v>0.97498047659201603</v>
          </cell>
          <cell r="BR144">
            <v>0.83162042336303399</v>
          </cell>
          <cell r="BU144">
            <v>6.7591315026825124E-2</v>
          </cell>
          <cell r="CB144">
            <v>141</v>
          </cell>
          <cell r="CC144">
            <v>1.0248316758860834</v>
          </cell>
          <cell r="CD144">
            <v>0.95588554409546767</v>
          </cell>
          <cell r="CG144">
            <v>0.13518263005361172</v>
          </cell>
        </row>
        <row r="145">
          <cell r="BP145">
            <v>142</v>
          </cell>
          <cell r="BQ145">
            <v>0.97547646627164064</v>
          </cell>
          <cell r="BR145">
            <v>0.70735530263065471</v>
          </cell>
          <cell r="BU145">
            <v>2.703652601073778E-2</v>
          </cell>
          <cell r="CB145">
            <v>142</v>
          </cell>
          <cell r="CC145">
            <v>1.0258470467225413</v>
          </cell>
          <cell r="CD145">
            <v>0.92720897777260247</v>
          </cell>
          <cell r="CG145">
            <v>1.3518263005349656E-2</v>
          </cell>
        </row>
        <row r="146">
          <cell r="BP146">
            <v>143</v>
          </cell>
          <cell r="BQ146">
            <v>0.97607381632765444</v>
          </cell>
          <cell r="BR146">
            <v>0.84117927880400711</v>
          </cell>
          <cell r="BU146">
            <v>0.10814610404291257</v>
          </cell>
          <cell r="CB146">
            <v>143</v>
          </cell>
          <cell r="CC146">
            <v>1.026979596549654</v>
          </cell>
          <cell r="CD146">
            <v>1.0323563876231034</v>
          </cell>
          <cell r="CG146">
            <v>0.21629220808580504</v>
          </cell>
        </row>
        <row r="147">
          <cell r="BP147">
            <v>144</v>
          </cell>
          <cell r="BQ147">
            <v>0.97664857925474546</v>
          </cell>
          <cell r="BR147">
            <v>0.81250271248115569</v>
          </cell>
          <cell r="BU147">
            <v>0.22981047109115554</v>
          </cell>
          <cell r="CB147">
            <v>144</v>
          </cell>
          <cell r="CC147">
            <v>1.0280479163452931</v>
          </cell>
          <cell r="CD147">
            <v>0.94632668865452163</v>
          </cell>
          <cell r="CG147">
            <v>4.0554789016087438E-2</v>
          </cell>
        </row>
        <row r="148">
          <cell r="BP148">
            <v>145</v>
          </cell>
          <cell r="BQ148">
            <v>0.97721277281762187</v>
          </cell>
          <cell r="BR148">
            <v>0.80294385704019611</v>
          </cell>
          <cell r="BU148">
            <v>0</v>
          </cell>
          <cell r="CB148">
            <v>145</v>
          </cell>
          <cell r="CC148">
            <v>1.0292785428004474</v>
          </cell>
          <cell r="CD148">
            <v>1.0897095202688336</v>
          </cell>
          <cell r="CG148">
            <v>0.27036526010724327</v>
          </cell>
        </row>
        <row r="149">
          <cell r="BP149">
            <v>146</v>
          </cell>
          <cell r="BQ149">
            <v>0.97767496050880442</v>
          </cell>
          <cell r="BR149">
            <v>0.65000216998491089</v>
          </cell>
          <cell r="BU149">
            <v>1.9155127995942056E-14</v>
          </cell>
          <cell r="CB149">
            <v>146</v>
          </cell>
          <cell r="CC149">
            <v>1.0306776415722585</v>
          </cell>
          <cell r="CD149">
            <v>1.2330923518831456</v>
          </cell>
          <cell r="CG149">
            <v>0.148700893059</v>
          </cell>
        </row>
        <row r="150">
          <cell r="BP150">
            <v>147</v>
          </cell>
          <cell r="BQ150">
            <v>0.9782094426829</v>
          </cell>
          <cell r="BR150">
            <v>0.75514957983542541</v>
          </cell>
          <cell r="BU150">
            <v>4.0554789016106513E-2</v>
          </cell>
          <cell r="CB150">
            <v>147</v>
          </cell>
          <cell r="CC150">
            <v>1.0320281326841383</v>
          </cell>
          <cell r="CD150">
            <v>1.1948569301193346</v>
          </cell>
          <cell r="CG150">
            <v>1.3518263005349734E-2</v>
          </cell>
        </row>
        <row r="151">
          <cell r="BP151">
            <v>148</v>
          </cell>
          <cell r="BQ151">
            <v>0.97881479249324865</v>
          </cell>
          <cell r="BR151">
            <v>0.85073813424495315</v>
          </cell>
          <cell r="BU151">
            <v>4.0554789016087354E-2</v>
          </cell>
          <cell r="CB151">
            <v>148</v>
          </cell>
          <cell r="CC151">
            <v>1.0332749217596255</v>
          </cell>
          <cell r="CD151">
            <v>1.0992683757097796</v>
          </cell>
          <cell r="CG151">
            <v>0.22981047109115604</v>
          </cell>
        </row>
        <row r="152">
          <cell r="BP152">
            <v>149</v>
          </cell>
          <cell r="BQ152">
            <v>0.97934876545677407</v>
          </cell>
          <cell r="BR152">
            <v>0.75514957983542541</v>
          </cell>
          <cell r="BU152">
            <v>6.7591315026805973E-2</v>
          </cell>
          <cell r="CB152">
            <v>149</v>
          </cell>
          <cell r="CC152">
            <v>1.0348172439773853</v>
          </cell>
          <cell r="CD152">
            <v>1.3669163280565253</v>
          </cell>
          <cell r="CG152">
            <v>0.28388352311261128</v>
          </cell>
        </row>
        <row r="153">
          <cell r="BP153">
            <v>150</v>
          </cell>
          <cell r="BQ153">
            <v>0.97987373091587693</v>
          </cell>
          <cell r="BR153">
            <v>0.73603186895351991</v>
          </cell>
          <cell r="BU153">
            <v>4.0554789016087438E-2</v>
          </cell>
          <cell r="CB153">
            <v>150</v>
          </cell>
          <cell r="CC153">
            <v>1.0359182285013804</v>
          </cell>
          <cell r="CD153">
            <v>0.97500325497738682</v>
          </cell>
          <cell r="CG153">
            <v>2.703652601073778E-2</v>
          </cell>
        </row>
        <row r="154">
          <cell r="BP154">
            <v>151</v>
          </cell>
          <cell r="BQ154">
            <v>0.98045407810603158</v>
          </cell>
          <cell r="BR154">
            <v>0.81250271248114214</v>
          </cell>
          <cell r="BU154">
            <v>4.0554789016087438E-2</v>
          </cell>
          <cell r="CB154">
            <v>151</v>
          </cell>
          <cell r="CC154">
            <v>1.03726226074274</v>
          </cell>
          <cell r="CD154">
            <v>1.194856930119321</v>
          </cell>
          <cell r="CG154">
            <v>1.351826300536889E-2</v>
          </cell>
        </row>
        <row r="155">
          <cell r="BP155">
            <v>152</v>
          </cell>
          <cell r="BQ155">
            <v>0.98089174688964886</v>
          </cell>
          <cell r="BR155">
            <v>0.61176674822109978</v>
          </cell>
          <cell r="BU155">
            <v>0.10814610404289328</v>
          </cell>
          <cell r="CB155">
            <v>152</v>
          </cell>
          <cell r="CC155">
            <v>1.0385431631033559</v>
          </cell>
          <cell r="CD155">
            <v>1.1375037974736042</v>
          </cell>
          <cell r="CG155">
            <v>9.4627841037524599E-2</v>
          </cell>
        </row>
        <row r="156">
          <cell r="BP156">
            <v>153</v>
          </cell>
          <cell r="BQ156">
            <v>0.98145101615972208</v>
          </cell>
          <cell r="BR156">
            <v>0.78382614615827695</v>
          </cell>
          <cell r="BU156">
            <v>0.16221915606434917</v>
          </cell>
          <cell r="CB156">
            <v>153</v>
          </cell>
          <cell r="CC156">
            <v>1.0397881891666356</v>
          </cell>
          <cell r="CD156">
            <v>1.1088272311507392</v>
          </cell>
          <cell r="CG156">
            <v>0</v>
          </cell>
        </row>
        <row r="157">
          <cell r="BP157">
            <v>154</v>
          </cell>
          <cell r="BQ157">
            <v>0.98197462209801123</v>
          </cell>
          <cell r="BR157">
            <v>0.73603186895351991</v>
          </cell>
          <cell r="BU157">
            <v>1.3518263005349734E-2</v>
          </cell>
          <cell r="CB157">
            <v>154</v>
          </cell>
          <cell r="CC157">
            <v>1.0409795258849541</v>
          </cell>
          <cell r="CD157">
            <v>1.0610329539459822</v>
          </cell>
          <cell r="CG157">
            <v>0.20277394508043703</v>
          </cell>
        </row>
        <row r="158">
          <cell r="BP158">
            <v>155</v>
          </cell>
          <cell r="BQ158">
            <v>0.98252702951546556</v>
          </cell>
          <cell r="BR158">
            <v>0.77426729071733091</v>
          </cell>
          <cell r="BU158">
            <v>1.3518263005349656E-2</v>
          </cell>
          <cell r="CB158">
            <v>155</v>
          </cell>
          <cell r="CC158">
            <v>1.0421537625089827</v>
          </cell>
          <cell r="CD158">
            <v>1.041915243064063</v>
          </cell>
          <cell r="CG158">
            <v>0.25684699710187386</v>
          </cell>
        </row>
        <row r="159">
          <cell r="BP159">
            <v>156</v>
          </cell>
          <cell r="BQ159">
            <v>0.98310835945337138</v>
          </cell>
          <cell r="BR159">
            <v>0.81250271248114214</v>
          </cell>
          <cell r="BU159">
            <v>1.3518263005349656E-2</v>
          </cell>
          <cell r="CB159">
            <v>156</v>
          </cell>
          <cell r="CC159">
            <v>1.0435172410606901</v>
          </cell>
          <cell r="CD159">
            <v>1.2044157855602942</v>
          </cell>
          <cell r="CG159">
            <v>2.7036526010718622E-2</v>
          </cell>
        </row>
        <row r="160">
          <cell r="BP160">
            <v>157</v>
          </cell>
          <cell r="BQ160">
            <v>0.98364735745763987</v>
          </cell>
          <cell r="BR160">
            <v>0.75514957983542541</v>
          </cell>
          <cell r="BU160">
            <v>0.12166436704824277</v>
          </cell>
          <cell r="CB160">
            <v>157</v>
          </cell>
          <cell r="CC160">
            <v>1.0447831447450735</v>
          </cell>
          <cell r="CD160">
            <v>1.1375037974736042</v>
          </cell>
          <cell r="CG160">
            <v>4.0554789016087354E-2</v>
          </cell>
        </row>
        <row r="161">
          <cell r="BP161">
            <v>158</v>
          </cell>
          <cell r="BQ161">
            <v>0.98414884660240509</v>
          </cell>
          <cell r="BR161">
            <v>0.69779644718969513</v>
          </cell>
          <cell r="BU161">
            <v>9.4627841037543681E-2</v>
          </cell>
          <cell r="CB161">
            <v>158</v>
          </cell>
          <cell r="CC161">
            <v>1.0455152573268585</v>
          </cell>
          <cell r="CD161">
            <v>0.46911988086681633</v>
          </cell>
          <cell r="CG161">
            <v>0.39307043779347844</v>
          </cell>
        </row>
        <row r="162">
          <cell r="BP162">
            <v>159</v>
          </cell>
          <cell r="BQ162">
            <v>0.98472717589184677</v>
          </cell>
          <cell r="BR162">
            <v>0.80294385704018256</v>
          </cell>
          <cell r="BU162">
            <v>2.7036526010718546E-2</v>
          </cell>
          <cell r="CB162">
            <v>159</v>
          </cell>
          <cell r="CC162">
            <v>1.0465401320461694</v>
          </cell>
          <cell r="CD162">
            <v>0.5132386767411985</v>
          </cell>
          <cell r="CG162">
            <v>0.38266846905784735</v>
          </cell>
        </row>
        <row r="163">
          <cell r="BP163">
            <v>160</v>
          </cell>
          <cell r="BQ163">
            <v>0.98520967320590791</v>
          </cell>
          <cell r="BR163">
            <v>0.6691198808668436</v>
          </cell>
          <cell r="BU163">
            <v>0.16221915606434983</v>
          </cell>
        </row>
        <row r="164">
          <cell r="BP164">
            <v>161</v>
          </cell>
          <cell r="BQ164">
            <v>0.98577155120502735</v>
          </cell>
          <cell r="BR164">
            <v>0.7838261461582634</v>
          </cell>
          <cell r="BU164">
            <v>0.10814610404289333</v>
          </cell>
        </row>
        <row r="165">
          <cell r="BP165">
            <v>162</v>
          </cell>
          <cell r="BQ165">
            <v>0.9863420716274991</v>
          </cell>
          <cell r="BR165">
            <v>0.79338500159925007</v>
          </cell>
          <cell r="BU165">
            <v>1.3518263005349734E-2</v>
          </cell>
        </row>
        <row r="166">
          <cell r="BP166">
            <v>163</v>
          </cell>
          <cell r="BQ166">
            <v>0.9868961177071538</v>
          </cell>
          <cell r="BR166">
            <v>0.76470843527637145</v>
          </cell>
          <cell r="BU166">
            <v>0.16221915606436901</v>
          </cell>
        </row>
        <row r="167">
          <cell r="BP167">
            <v>164</v>
          </cell>
          <cell r="BQ167">
            <v>0.98749558762638756</v>
          </cell>
          <cell r="BR167">
            <v>0.83162042336306108</v>
          </cell>
          <cell r="BU167">
            <v>6.7591315026786739E-2</v>
          </cell>
        </row>
        <row r="168">
          <cell r="BP168">
            <v>165</v>
          </cell>
          <cell r="BQ168">
            <v>0.9879825829941008</v>
          </cell>
          <cell r="BR168">
            <v>0.67867873630777598</v>
          </cell>
          <cell r="BU168">
            <v>4.0554789016106589E-2</v>
          </cell>
        </row>
        <row r="169">
          <cell r="BP169">
            <v>166</v>
          </cell>
          <cell r="BQ169">
            <v>0.988538706924461</v>
          </cell>
          <cell r="BR169">
            <v>0.77426729071733091</v>
          </cell>
          <cell r="BU169">
            <v>1.3518263005349656E-2</v>
          </cell>
        </row>
        <row r="170">
          <cell r="BP170">
            <v>167</v>
          </cell>
          <cell r="BQ170">
            <v>0.98908901975495556</v>
          </cell>
          <cell r="BR170">
            <v>0.76470843527637133</v>
          </cell>
          <cell r="BU170">
            <v>0.16221915606432999</v>
          </cell>
        </row>
        <row r="171">
          <cell r="BP171">
            <v>168</v>
          </cell>
          <cell r="BQ171">
            <v>0.98966475519208275</v>
          </cell>
          <cell r="BR171">
            <v>0.79338500159923653</v>
          </cell>
          <cell r="BU171">
            <v>4.0554789016068203E-2</v>
          </cell>
        </row>
        <row r="172">
          <cell r="BP172">
            <v>169</v>
          </cell>
          <cell r="BQ172">
            <v>0.99017177630218467</v>
          </cell>
          <cell r="BR172">
            <v>0.69779644718969513</v>
          </cell>
          <cell r="BU172">
            <v>6.7591315026806056E-2</v>
          </cell>
        </row>
        <row r="173">
          <cell r="BP173">
            <v>170</v>
          </cell>
          <cell r="BQ173">
            <v>0.99073744487075621</v>
          </cell>
          <cell r="BR173">
            <v>0.77426729071731737</v>
          </cell>
          <cell r="BU173">
            <v>9.4627841037543681E-2</v>
          </cell>
        </row>
        <row r="174">
          <cell r="BP174">
            <v>171</v>
          </cell>
          <cell r="BQ174">
            <v>0.99135090781317758</v>
          </cell>
          <cell r="BR174">
            <v>0.84117927880402077</v>
          </cell>
          <cell r="BU174">
            <v>0.10814610404289333</v>
          </cell>
        </row>
        <row r="175">
          <cell r="BP175">
            <v>172</v>
          </cell>
          <cell r="BQ175">
            <v>0.99190383060084075</v>
          </cell>
          <cell r="BR175">
            <v>0.76470843527637133</v>
          </cell>
          <cell r="BU175">
            <v>8.1109578032155627E-2</v>
          </cell>
        </row>
        <row r="176">
          <cell r="BP176">
            <v>173</v>
          </cell>
          <cell r="BQ176">
            <v>0.99243466699301564</v>
          </cell>
          <cell r="BR176">
            <v>0.73603186895351991</v>
          </cell>
          <cell r="BU176">
            <v>9.4627841037524529E-2</v>
          </cell>
        </row>
        <row r="177">
          <cell r="BP177">
            <v>174</v>
          </cell>
          <cell r="BQ177">
            <v>0.99297736181745178</v>
          </cell>
          <cell r="BR177">
            <v>0.74559072439446583</v>
          </cell>
          <cell r="BU177">
            <v>8.1109578032174862E-2</v>
          </cell>
        </row>
        <row r="178">
          <cell r="BP178">
            <v>175</v>
          </cell>
          <cell r="BQ178">
            <v>0.99350444476260047</v>
          </cell>
          <cell r="BR178">
            <v>0.72647301351256033</v>
          </cell>
          <cell r="BU178">
            <v>5.4073052021456319E-2</v>
          </cell>
        </row>
        <row r="179">
          <cell r="BP179">
            <v>176</v>
          </cell>
          <cell r="BQ179">
            <v>0.99402017521231523</v>
          </cell>
          <cell r="BR179">
            <v>0.70735530263062762</v>
          </cell>
          <cell r="BU179">
            <v>5.4073052021437008E-2</v>
          </cell>
        </row>
        <row r="180">
          <cell r="BP180">
            <v>177</v>
          </cell>
          <cell r="BQ180">
            <v>0.99451722981159563</v>
          </cell>
          <cell r="BR180">
            <v>0.67867873630778974</v>
          </cell>
          <cell r="BU180">
            <v>6.7591315026786739E-2</v>
          </cell>
        </row>
        <row r="181">
          <cell r="BP181">
            <v>178</v>
          </cell>
          <cell r="BQ181">
            <v>0.99506145209391228</v>
          </cell>
          <cell r="BR181">
            <v>0.74559072439446594</v>
          </cell>
          <cell r="BU181">
            <v>2.7036526010737701E-2</v>
          </cell>
        </row>
        <row r="182">
          <cell r="BP182">
            <v>179</v>
          </cell>
          <cell r="BQ182">
            <v>0.99564051856705738</v>
          </cell>
          <cell r="BR182">
            <v>0.79338500159923653</v>
          </cell>
          <cell r="BU182">
            <v>6.7591315026805904E-2</v>
          </cell>
        </row>
        <row r="183">
          <cell r="BP183">
            <v>180</v>
          </cell>
          <cell r="BQ183">
            <v>0.99618553874632454</v>
          </cell>
          <cell r="BR183">
            <v>0.74559072439446594</v>
          </cell>
          <cell r="BU183">
            <v>0</v>
          </cell>
        </row>
        <row r="184">
          <cell r="BP184">
            <v>181</v>
          </cell>
          <cell r="BQ184">
            <v>0.99674896043828032</v>
          </cell>
          <cell r="BR184">
            <v>0.76470843527637145</v>
          </cell>
          <cell r="BU184">
            <v>5.4073052021456243E-2</v>
          </cell>
        </row>
        <row r="185">
          <cell r="BP185">
            <v>182</v>
          </cell>
          <cell r="BQ185">
            <v>0.99730028936852599</v>
          </cell>
          <cell r="BR185">
            <v>0.75514957983542541</v>
          </cell>
          <cell r="BU185">
            <v>0.1216643670482811</v>
          </cell>
        </row>
        <row r="186">
          <cell r="BP186">
            <v>183</v>
          </cell>
          <cell r="BQ186">
            <v>0.99783133831250126</v>
          </cell>
          <cell r="BR186">
            <v>0.71691415807160075</v>
          </cell>
          <cell r="BU186">
            <v>1.3518263005388043E-2</v>
          </cell>
        </row>
        <row r="187">
          <cell r="BP187">
            <v>184</v>
          </cell>
          <cell r="BQ187">
            <v>0.99841690636559166</v>
          </cell>
          <cell r="BR187">
            <v>0.79338500159923653</v>
          </cell>
          <cell r="BU187">
            <v>0.14870089305898043</v>
          </cell>
        </row>
        <row r="188">
          <cell r="BP188">
            <v>185</v>
          </cell>
          <cell r="BQ188">
            <v>0.9989715395737343</v>
          </cell>
          <cell r="BR188">
            <v>0.76470843527637145</v>
          </cell>
          <cell r="BU188">
            <v>8.1109578032194027E-2</v>
          </cell>
        </row>
        <row r="189">
          <cell r="BP189">
            <v>186</v>
          </cell>
          <cell r="BQ189">
            <v>0.9995333688235013</v>
          </cell>
          <cell r="BR189">
            <v>0.76470843527637145</v>
          </cell>
          <cell r="BU189">
            <v>0.13518263005363107</v>
          </cell>
        </row>
        <row r="190">
          <cell r="BP190">
            <v>187</v>
          </cell>
          <cell r="BQ190">
            <v>1.0001054829105365</v>
          </cell>
          <cell r="BR190">
            <v>0.77426729071733091</v>
          </cell>
          <cell r="BU190">
            <v>1.3518263005349656E-2</v>
          </cell>
        </row>
        <row r="191">
          <cell r="BP191">
            <v>188</v>
          </cell>
          <cell r="BQ191">
            <v>1.0006295280466895</v>
          </cell>
          <cell r="BR191">
            <v>0.71691415807160075</v>
          </cell>
          <cell r="BU191">
            <v>4.0554789016087514E-2</v>
          </cell>
        </row>
        <row r="192">
          <cell r="BP192">
            <v>189</v>
          </cell>
          <cell r="BQ192">
            <v>1.0012325612429975</v>
          </cell>
          <cell r="BR192">
            <v>0.82206156792210172</v>
          </cell>
          <cell r="BU192">
            <v>1.9233792831725164E-14</v>
          </cell>
        </row>
        <row r="193">
          <cell r="BP193">
            <v>190</v>
          </cell>
          <cell r="BQ193">
            <v>1.0017675920341942</v>
          </cell>
          <cell r="BR193">
            <v>0.72647301351256033</v>
          </cell>
          <cell r="BU193">
            <v>2.7036526010718622E-2</v>
          </cell>
        </row>
        <row r="194">
          <cell r="BP194">
            <v>191</v>
          </cell>
          <cell r="BQ194">
            <v>1.002365176027002</v>
          </cell>
          <cell r="BR194">
            <v>0.81250271248114214</v>
          </cell>
          <cell r="BU194">
            <v>0.12166436704826102</v>
          </cell>
        </row>
        <row r="195">
          <cell r="BP195">
            <v>192</v>
          </cell>
          <cell r="BQ195">
            <v>1.0028877664370603</v>
          </cell>
          <cell r="BR195">
            <v>0.70735530263065471</v>
          </cell>
          <cell r="BU195">
            <v>8.1109578032174862E-2</v>
          </cell>
        </row>
        <row r="196">
          <cell r="BP196">
            <v>193</v>
          </cell>
          <cell r="BQ196">
            <v>1.0034205919878232</v>
          </cell>
          <cell r="BR196">
            <v>0.71691415807160075</v>
          </cell>
          <cell r="BU196">
            <v>0.12166436704826193</v>
          </cell>
        </row>
        <row r="197">
          <cell r="BP197">
            <v>194</v>
          </cell>
          <cell r="BQ197">
            <v>1.0040859353960319</v>
          </cell>
          <cell r="BR197">
            <v>0.88897355600877792</v>
          </cell>
          <cell r="BU197">
            <v>0.12166436704824299</v>
          </cell>
        </row>
        <row r="198">
          <cell r="BP198">
            <v>195</v>
          </cell>
          <cell r="BQ198">
            <v>1.0045740901351978</v>
          </cell>
          <cell r="BR198">
            <v>0.65000216998491089</v>
          </cell>
          <cell r="BU198">
            <v>5.4073052021456243E-2</v>
          </cell>
        </row>
        <row r="199">
          <cell r="BP199">
            <v>196</v>
          </cell>
          <cell r="BQ199">
            <v>1.0051264893911354</v>
          </cell>
          <cell r="BR199">
            <v>0.73603186895350625</v>
          </cell>
          <cell r="BU199">
            <v>6.7591315026805973E-2</v>
          </cell>
        </row>
        <row r="200">
          <cell r="BP200">
            <v>197</v>
          </cell>
          <cell r="BQ200">
            <v>1.0056937500193288</v>
          </cell>
          <cell r="BR200">
            <v>0.75514957983542541</v>
          </cell>
          <cell r="BU200">
            <v>0.14870089305898118</v>
          </cell>
        </row>
        <row r="201">
          <cell r="BP201">
            <v>198</v>
          </cell>
          <cell r="BQ201">
            <v>1.0062072613144735</v>
          </cell>
          <cell r="BR201">
            <v>0.6882375917487491</v>
          </cell>
          <cell r="BU201">
            <v>2.7036526010718546E-2</v>
          </cell>
        </row>
        <row r="202">
          <cell r="BP202">
            <v>199</v>
          </cell>
          <cell r="BQ202">
            <v>1.0067902284353152</v>
          </cell>
          <cell r="BR202">
            <v>0.76470843527635779</v>
          </cell>
          <cell r="BU202">
            <v>0.16221915606434917</v>
          </cell>
        </row>
        <row r="203">
          <cell r="BP203">
            <v>200</v>
          </cell>
          <cell r="BQ203">
            <v>1.0072896351780747</v>
          </cell>
          <cell r="BR203">
            <v>0.6691198808668436</v>
          </cell>
          <cell r="BU203">
            <v>0</v>
          </cell>
        </row>
        <row r="204">
          <cell r="BP204">
            <v>201</v>
          </cell>
          <cell r="BQ204">
            <v>1.0078353551060346</v>
          </cell>
          <cell r="BR204">
            <v>0.72647301351254678</v>
          </cell>
          <cell r="BU204">
            <v>2.703652601073778E-2</v>
          </cell>
        </row>
        <row r="205">
          <cell r="BP205">
            <v>202</v>
          </cell>
          <cell r="BQ205">
            <v>1.0083601503170938</v>
          </cell>
          <cell r="BR205">
            <v>0.69779644718969513</v>
          </cell>
          <cell r="BU205">
            <v>9.4627841037505211E-2</v>
          </cell>
        </row>
        <row r="206">
          <cell r="BP206">
            <v>203</v>
          </cell>
          <cell r="BQ206">
            <v>1.0089830215421016</v>
          </cell>
          <cell r="BR206">
            <v>0.82206156792210172</v>
          </cell>
          <cell r="BU206">
            <v>8.1109578032194096E-2</v>
          </cell>
        </row>
        <row r="207">
          <cell r="BP207">
            <v>204</v>
          </cell>
          <cell r="BQ207">
            <v>1.0093811937706327</v>
          </cell>
          <cell r="BR207">
            <v>0.52573704925250442</v>
          </cell>
          <cell r="BU207">
            <v>4.055478901606812E-2</v>
          </cell>
        </row>
        <row r="208">
          <cell r="BP208">
            <v>205</v>
          </cell>
          <cell r="BQ208">
            <v>1.0100014828000026</v>
          </cell>
          <cell r="BR208">
            <v>0.82206156792210172</v>
          </cell>
          <cell r="BU208">
            <v>0.16221915606436832</v>
          </cell>
        </row>
        <row r="209">
          <cell r="BP209">
            <v>206</v>
          </cell>
          <cell r="BQ209">
            <v>1.010571805328303</v>
          </cell>
          <cell r="BR209">
            <v>0.75514957983542541</v>
          </cell>
          <cell r="BU209">
            <v>6.7591315026805973E-2</v>
          </cell>
        </row>
        <row r="210">
          <cell r="BP210">
            <v>207</v>
          </cell>
          <cell r="BQ210">
            <v>1.0111481009580912</v>
          </cell>
          <cell r="BR210">
            <v>0.75514957983542552</v>
          </cell>
          <cell r="BU210">
            <v>1.351826300536881E-2</v>
          </cell>
        </row>
        <row r="211">
          <cell r="BP211">
            <v>208</v>
          </cell>
          <cell r="BQ211">
            <v>1.011659589832361</v>
          </cell>
          <cell r="BR211">
            <v>0.67867873630777598</v>
          </cell>
          <cell r="BU211">
            <v>1.351826300536881E-2</v>
          </cell>
        </row>
        <row r="212">
          <cell r="BP212">
            <v>209</v>
          </cell>
          <cell r="BQ212">
            <v>1.0122785103706855</v>
          </cell>
          <cell r="BR212">
            <v>0.81250271248114214</v>
          </cell>
          <cell r="BU212">
            <v>6.7591315026786739E-2</v>
          </cell>
        </row>
        <row r="213">
          <cell r="BP213">
            <v>210</v>
          </cell>
          <cell r="BQ213">
            <v>1.0128607771804194</v>
          </cell>
          <cell r="BR213">
            <v>0.76470843527638488</v>
          </cell>
          <cell r="BU213">
            <v>0.10814610404291257</v>
          </cell>
        </row>
        <row r="214">
          <cell r="BP214">
            <v>211</v>
          </cell>
          <cell r="BQ214">
            <v>1.0134901437078998</v>
          </cell>
          <cell r="BR214">
            <v>0.82206156792208807</v>
          </cell>
          <cell r="BU214">
            <v>0.21629220808578656</v>
          </cell>
        </row>
        <row r="215">
          <cell r="BP215">
            <v>212</v>
          </cell>
          <cell r="BQ215">
            <v>1.0141563926504034</v>
          </cell>
          <cell r="BR215">
            <v>0.85073813424496669</v>
          </cell>
          <cell r="BU215">
            <v>6.7591315026805904E-2</v>
          </cell>
        </row>
        <row r="216">
          <cell r="BP216">
            <v>213</v>
          </cell>
          <cell r="BQ216">
            <v>1.0149969579193567</v>
          </cell>
          <cell r="BR216">
            <v>1.0514740985050091</v>
          </cell>
          <cell r="BU216">
            <v>0.21629220808578656</v>
          </cell>
        </row>
        <row r="217">
          <cell r="BP217">
            <v>214</v>
          </cell>
          <cell r="BQ217">
            <v>1.0158392894163142</v>
          </cell>
          <cell r="BR217">
            <v>1.0514740985050226</v>
          </cell>
          <cell r="BU217">
            <v>2.7036526010718466E-2</v>
          </cell>
        </row>
        <row r="218">
          <cell r="BP218">
            <v>215</v>
          </cell>
          <cell r="BQ218">
            <v>1.0166887168414007</v>
          </cell>
          <cell r="BR218">
            <v>1.0705918093869282</v>
          </cell>
          <cell r="BU218">
            <v>8.1109578032174709E-2</v>
          </cell>
        </row>
        <row r="219">
          <cell r="BP219">
            <v>216</v>
          </cell>
          <cell r="BQ219">
            <v>1.017451435580373</v>
          </cell>
          <cell r="BR219">
            <v>0.95588554409545412</v>
          </cell>
          <cell r="BU219">
            <v>5.4073052021456319E-2</v>
          </cell>
        </row>
        <row r="220">
          <cell r="BP220">
            <v>217</v>
          </cell>
          <cell r="BQ220">
            <v>1.0182436166842539</v>
          </cell>
          <cell r="BR220">
            <v>0.99412096585929244</v>
          </cell>
          <cell r="BU220">
            <v>0.18925568207506713</v>
          </cell>
        </row>
        <row r="221">
          <cell r="BP221">
            <v>218</v>
          </cell>
          <cell r="BQ221">
            <v>1.0189324998557934</v>
          </cell>
          <cell r="BR221">
            <v>0.86029698968591273</v>
          </cell>
          <cell r="BU221">
            <v>0.10814610404289333</v>
          </cell>
        </row>
        <row r="222">
          <cell r="BP222">
            <v>219</v>
          </cell>
          <cell r="BQ222">
            <v>1.0197994240231036</v>
          </cell>
          <cell r="BR222">
            <v>1.0897095202688472</v>
          </cell>
          <cell r="BU222">
            <v>0.16221915606435122</v>
          </cell>
        </row>
        <row r="223">
          <cell r="BP223">
            <v>220</v>
          </cell>
          <cell r="BQ223">
            <v>1.0205707975869667</v>
          </cell>
          <cell r="BR223">
            <v>0.97500325497737328</v>
          </cell>
          <cell r="BU223">
            <v>5.4073052021456403E-2</v>
          </cell>
        </row>
        <row r="224">
          <cell r="BP224">
            <v>221</v>
          </cell>
          <cell r="BQ224">
            <v>1.021307253260034</v>
          </cell>
          <cell r="BR224">
            <v>0.92720897777260247</v>
          </cell>
          <cell r="BU224">
            <v>1.3518263005349656E-2</v>
          </cell>
        </row>
        <row r="225">
          <cell r="BP225">
            <v>222</v>
          </cell>
          <cell r="BQ225">
            <v>1.0221018066114351</v>
          </cell>
          <cell r="BR225">
            <v>1.0132386767411981</v>
          </cell>
          <cell r="BU225">
            <v>0</v>
          </cell>
        </row>
        <row r="226">
          <cell r="BP226">
            <v>223</v>
          </cell>
          <cell r="BQ226">
            <v>1.0227064018779448</v>
          </cell>
          <cell r="BR226">
            <v>0.76470843527637133</v>
          </cell>
          <cell r="BU226">
            <v>0.16221915606432999</v>
          </cell>
        </row>
        <row r="227">
          <cell r="BP227">
            <v>224</v>
          </cell>
          <cell r="BQ227">
            <v>1.0235713774846444</v>
          </cell>
          <cell r="BR227">
            <v>1.108827231150753</v>
          </cell>
          <cell r="BU227">
            <v>0.16221915606432932</v>
          </cell>
        </row>
        <row r="228">
          <cell r="BP228">
            <v>225</v>
          </cell>
          <cell r="BQ228">
            <v>1.0242373068729944</v>
          </cell>
          <cell r="BR228">
            <v>0.85073813424496669</v>
          </cell>
          <cell r="BU228">
            <v>6.7591315026805904E-2</v>
          </cell>
        </row>
        <row r="229">
          <cell r="BP229">
            <v>226</v>
          </cell>
          <cell r="BQ229">
            <v>1.0248728305306374</v>
          </cell>
          <cell r="BR229">
            <v>0.57353132645727523</v>
          </cell>
          <cell r="BU229">
            <v>0.13518263005361136</v>
          </cell>
        </row>
        <row r="230">
          <cell r="BP230">
            <v>227</v>
          </cell>
          <cell r="BQ230">
            <v>1.0249138170316889</v>
          </cell>
          <cell r="BR230">
            <v>6.69119880866898E-2</v>
          </cell>
          <cell r="BU230">
            <v>1.3518263005368847E-2</v>
          </cell>
        </row>
        <row r="231">
          <cell r="BP231">
            <v>228</v>
          </cell>
          <cell r="BQ231">
            <v>1.0251439540880916</v>
          </cell>
          <cell r="BR231">
            <v>9.5588554409541324E-2</v>
          </cell>
          <cell r="BU231">
            <v>0.10814610404291254</v>
          </cell>
        </row>
      </sheetData>
      <sheetData sheetId="13">
        <row r="4">
          <cell r="BP4">
            <v>1</v>
          </cell>
          <cell r="BQ4">
            <v>0.96639175859450011</v>
          </cell>
          <cell r="BR4">
            <v>2.1985367514195744</v>
          </cell>
          <cell r="BU4">
            <v>0.27036526010724055</v>
          </cell>
          <cell r="CB4">
            <v>1</v>
          </cell>
          <cell r="CC4">
            <v>0.9672887984948253</v>
          </cell>
          <cell r="CD4">
            <v>3.244131815783875</v>
          </cell>
          <cell r="CG4">
            <v>0.30780989249778379</v>
          </cell>
          <cell r="CN4">
            <v>1</v>
          </cell>
          <cell r="CO4">
            <v>0.9674407104243794</v>
          </cell>
          <cell r="CP4">
            <v>3.2720680778768547</v>
          </cell>
          <cell r="CS4">
            <v>5.8230156929173077E-2</v>
          </cell>
          <cell r="CZ4">
            <v>1</v>
          </cell>
          <cell r="DA4">
            <v>0.96947167092186837</v>
          </cell>
          <cell r="DB4">
            <v>3.1772198276971908</v>
          </cell>
          <cell r="DE4">
            <v>5.9277105211357081E-2</v>
          </cell>
          <cell r="DL4">
            <v>1</v>
          </cell>
          <cell r="DM4">
            <v>0.97126646091263025</v>
          </cell>
          <cell r="DN4">
            <v>3.4382484416733252</v>
          </cell>
          <cell r="DQ4">
            <v>0.4741861534698486</v>
          </cell>
        </row>
        <row r="5">
          <cell r="BP5">
            <v>2</v>
          </cell>
          <cell r="BQ5">
            <v>0.96803998700193894</v>
          </cell>
          <cell r="BR5">
            <v>2.9345686203730841</v>
          </cell>
          <cell r="BU5">
            <v>0.31092004912332305</v>
          </cell>
          <cell r="CB5">
            <v>2</v>
          </cell>
          <cell r="CC5">
            <v>0.96982414496671998</v>
          </cell>
          <cell r="CD5">
            <v>3.4411879587436829</v>
          </cell>
          <cell r="CG5">
            <v>0.24332873409651565</v>
          </cell>
          <cell r="CN5">
            <v>2</v>
          </cell>
          <cell r="CO5">
            <v>0.97064549855260851</v>
          </cell>
          <cell r="CP5">
            <v>3.1448634400740882</v>
          </cell>
          <cell r="CS5">
            <v>0.12166436704825782</v>
          </cell>
          <cell r="CZ5">
            <v>2</v>
          </cell>
          <cell r="DA5">
            <v>0.97472049325047005</v>
          </cell>
          <cell r="DB5">
            <v>3.3933936815389112</v>
          </cell>
          <cell r="DE5">
            <v>0.39202962715549622</v>
          </cell>
          <cell r="DL5">
            <v>2</v>
          </cell>
          <cell r="DM5">
            <v>0.97700935624225771</v>
          </cell>
          <cell r="DN5">
            <v>3.2242738006720799</v>
          </cell>
          <cell r="DQ5">
            <v>6.3434210119088827E-2</v>
          </cell>
        </row>
        <row r="6">
          <cell r="BP6">
            <v>3</v>
          </cell>
          <cell r="BQ6">
            <v>0.96957099712595007</v>
          </cell>
          <cell r="BR6">
            <v>2.6573618125854006</v>
          </cell>
          <cell r="BU6">
            <v>0.32443831212868851</v>
          </cell>
          <cell r="CB6">
            <v>3</v>
          </cell>
          <cell r="CC6">
            <v>0.9719380105108737</v>
          </cell>
          <cell r="CD6">
            <v>2.8389800659635389</v>
          </cell>
          <cell r="CG6">
            <v>1.3518263005362295E-2</v>
          </cell>
          <cell r="CN6">
            <v>3</v>
          </cell>
          <cell r="CO6">
            <v>0.9734212584761468</v>
          </cell>
          <cell r="CP6">
            <v>2.7911857887587654</v>
          </cell>
          <cell r="CS6">
            <v>0.29740178611796325</v>
          </cell>
          <cell r="CZ6">
            <v>3</v>
          </cell>
          <cell r="DA6">
            <v>0.97922260613525181</v>
          </cell>
          <cell r="DB6">
            <v>3.0110394639007216</v>
          </cell>
          <cell r="DE6">
            <v>0.52721225720911713</v>
          </cell>
          <cell r="DL6">
            <v>3</v>
          </cell>
          <cell r="DM6">
            <v>0.98185234048620085</v>
          </cell>
          <cell r="DN6">
            <v>2.3992727156796243</v>
          </cell>
          <cell r="DQ6">
            <v>0.68943141327345814</v>
          </cell>
        </row>
        <row r="7">
          <cell r="BP7">
            <v>4</v>
          </cell>
          <cell r="BQ7">
            <v>0.97083207641349456</v>
          </cell>
          <cell r="BR7">
            <v>2.1794190405376672</v>
          </cell>
          <cell r="BU7">
            <v>0.13518263005362169</v>
          </cell>
          <cell r="CB7">
            <v>4</v>
          </cell>
          <cell r="CC7">
            <v>0.97391978374352339</v>
          </cell>
          <cell r="CD7">
            <v>2.7242738006720835</v>
          </cell>
          <cell r="CG7">
            <v>0.39202962715549278</v>
          </cell>
          <cell r="CN7">
            <v>4</v>
          </cell>
          <cell r="CO7">
            <v>0.97605007538572974</v>
          </cell>
          <cell r="CP7">
            <v>2.6955972343492185</v>
          </cell>
          <cell r="CS7">
            <v>5.4073052021447611E-2</v>
          </cell>
          <cell r="CZ7">
            <v>4</v>
          </cell>
          <cell r="DA7">
            <v>0.98301969080159823</v>
          </cell>
          <cell r="DB7">
            <v>2.6286852462625365</v>
          </cell>
          <cell r="DE7">
            <v>6.7591315026809595E-2</v>
          </cell>
          <cell r="DL7">
            <v>4</v>
          </cell>
          <cell r="DM7">
            <v>0.98633376969676323</v>
          </cell>
          <cell r="DN7">
            <v>2.3228018721519863</v>
          </cell>
          <cell r="DQ7">
            <v>0.55424878321983684</v>
          </cell>
        </row>
        <row r="8">
          <cell r="BP8">
            <v>5</v>
          </cell>
          <cell r="BQ8">
            <v>0.97210240690322047</v>
          </cell>
          <cell r="BR8">
            <v>2.2654487395062577</v>
          </cell>
          <cell r="BU8">
            <v>4.055478901608469E-2</v>
          </cell>
          <cell r="CB8">
            <v>5</v>
          </cell>
          <cell r="CC8">
            <v>0.97563826434525347</v>
          </cell>
          <cell r="CD8">
            <v>2.3801550047977145</v>
          </cell>
          <cell r="CG8">
            <v>0.17573741906970639</v>
          </cell>
          <cell r="CN8">
            <v>5</v>
          </cell>
          <cell r="CO8">
            <v>0.97868097655835085</v>
          </cell>
          <cell r="CP8">
            <v>2.7051560897901732</v>
          </cell>
          <cell r="CS8">
            <v>0.22981047109115335</v>
          </cell>
          <cell r="CZ8">
            <v>5</v>
          </cell>
          <cell r="DA8">
            <v>0.9864870331696256</v>
          </cell>
          <cell r="DB8">
            <v>2.4566258483253511</v>
          </cell>
          <cell r="DE8">
            <v>6.7591315026809276E-2</v>
          </cell>
          <cell r="DL8">
            <v>5</v>
          </cell>
          <cell r="DM8">
            <v>0.9902465915787666</v>
          </cell>
          <cell r="DN8">
            <v>2.0742716306871656</v>
          </cell>
          <cell r="DQ8">
            <v>0.77054099130563203</v>
          </cell>
        </row>
        <row r="9">
          <cell r="BP9">
            <v>6</v>
          </cell>
          <cell r="BQ9">
            <v>0.97334878612154907</v>
          </cell>
          <cell r="BR9">
            <v>2.2750075949472128</v>
          </cell>
          <cell r="BU9">
            <v>2.703652601072459E-2</v>
          </cell>
          <cell r="CB9">
            <v>6</v>
          </cell>
          <cell r="CC9">
            <v>0.97727873619192496</v>
          </cell>
          <cell r="CD9">
            <v>2.3419195830338957</v>
          </cell>
          <cell r="CG9">
            <v>0.12166436704825626</v>
          </cell>
          <cell r="CN9">
            <v>6</v>
          </cell>
          <cell r="CO9">
            <v>0.98117370720111885</v>
          </cell>
          <cell r="CP9">
            <v>2.5904498244987173</v>
          </cell>
          <cell r="CS9">
            <v>0.41906615316622076</v>
          </cell>
          <cell r="CZ9">
            <v>6</v>
          </cell>
          <cell r="DA9">
            <v>0.98961809116755795</v>
          </cell>
          <cell r="DB9">
            <v>2.2463310286243496</v>
          </cell>
          <cell r="DE9">
            <v>0.3109200491233215</v>
          </cell>
          <cell r="DL9">
            <v>6</v>
          </cell>
          <cell r="DM9">
            <v>0.99354975639036058</v>
          </cell>
          <cell r="DN9">
            <v>1.7779471120175701</v>
          </cell>
          <cell r="DQ9">
            <v>0.43258441617158133</v>
          </cell>
        </row>
        <row r="10">
          <cell r="BP10">
            <v>7</v>
          </cell>
          <cell r="BQ10">
            <v>0.97463429085719855</v>
          </cell>
          <cell r="BR10">
            <v>2.3801550047977145</v>
          </cell>
          <cell r="BU10">
            <v>6.7591315026808332E-2</v>
          </cell>
          <cell r="CB10">
            <v>7</v>
          </cell>
          <cell r="CC10">
            <v>0.97881463096891674</v>
          </cell>
          <cell r="CD10">
            <v>2.2272133177424398</v>
          </cell>
          <cell r="CG10">
            <v>0.14870089305898304</v>
          </cell>
          <cell r="CN10">
            <v>7</v>
          </cell>
          <cell r="CO10">
            <v>0.98347841799084113</v>
          </cell>
          <cell r="CP10">
            <v>2.4088315711205799</v>
          </cell>
          <cell r="CS10">
            <v>0.27036526010724021</v>
          </cell>
          <cell r="CZ10">
            <v>7</v>
          </cell>
          <cell r="DA10">
            <v>0.9928954107325213</v>
          </cell>
          <cell r="DB10">
            <v>2.370596149356758</v>
          </cell>
          <cell r="DE10">
            <v>0.18925568207507057</v>
          </cell>
          <cell r="DL10">
            <v>7</v>
          </cell>
          <cell r="DM10">
            <v>0.99718555076832671</v>
          </cell>
          <cell r="DN10">
            <v>2.0073596426004818</v>
          </cell>
          <cell r="DQ10">
            <v>0.51369399420375472</v>
          </cell>
        </row>
        <row r="11">
          <cell r="BP11">
            <v>8</v>
          </cell>
          <cell r="BQ11">
            <v>0.97579634781191504</v>
          </cell>
          <cell r="BR11">
            <v>2.1603013296557565</v>
          </cell>
          <cell r="BU11">
            <v>5.407305202144886E-2</v>
          </cell>
          <cell r="CB11">
            <v>8</v>
          </cell>
          <cell r="CC11">
            <v>0.98047225383218772</v>
          </cell>
          <cell r="CD11">
            <v>2.456625848325352</v>
          </cell>
          <cell r="CG11">
            <v>4.0554789016087507E-2</v>
          </cell>
          <cell r="CN11">
            <v>8</v>
          </cell>
          <cell r="CO11">
            <v>0.98588913057377736</v>
          </cell>
          <cell r="CP11">
            <v>2.5330966918529896</v>
          </cell>
          <cell r="CS11">
            <v>0.28388352311259973</v>
          </cell>
          <cell r="CZ11">
            <v>8</v>
          </cell>
          <cell r="DA11">
            <v>0.99605670002491276</v>
          </cell>
          <cell r="DB11">
            <v>2.3036841612700774</v>
          </cell>
          <cell r="DE11">
            <v>0.20277394508043223</v>
          </cell>
          <cell r="DL11">
            <v>8</v>
          </cell>
          <cell r="DM11">
            <v>1.0004109612490615</v>
          </cell>
          <cell r="DN11">
            <v>1.9022122327499815</v>
          </cell>
          <cell r="DQ11">
            <v>0.66239488726273543</v>
          </cell>
        </row>
        <row r="12">
          <cell r="BP12">
            <v>9</v>
          </cell>
          <cell r="BQ12">
            <v>0.9769591725215403</v>
          </cell>
          <cell r="BR12">
            <v>2.1889778959786219</v>
          </cell>
          <cell r="BU12">
            <v>0.28388352311259973</v>
          </cell>
          <cell r="CB12">
            <v>9</v>
          </cell>
          <cell r="CC12">
            <v>0.98208143452910379</v>
          </cell>
          <cell r="CD12">
            <v>2.4088315711205777</v>
          </cell>
          <cell r="CG12">
            <v>0.21629220808579139</v>
          </cell>
          <cell r="CN12">
            <v>9</v>
          </cell>
          <cell r="CO12">
            <v>0.98817637167853856</v>
          </cell>
          <cell r="CP12">
            <v>2.4566258483253502</v>
          </cell>
          <cell r="CS12">
            <v>0.28388352311260001</v>
          </cell>
          <cell r="CZ12">
            <v>9</v>
          </cell>
          <cell r="DA12">
            <v>0.99903175133575939</v>
          </cell>
          <cell r="DB12">
            <v>2.1507424742148022</v>
          </cell>
          <cell r="DE12">
            <v>0.22981047109115571</v>
          </cell>
          <cell r="DL12">
            <v>9</v>
          </cell>
          <cell r="DM12">
            <v>1.0036850873180505</v>
          </cell>
          <cell r="DN12">
            <v>1.9117710881909336</v>
          </cell>
          <cell r="DQ12">
            <v>0.5948035722359255</v>
          </cell>
        </row>
        <row r="13">
          <cell r="BP13">
            <v>10</v>
          </cell>
          <cell r="BQ13">
            <v>0.9781937305709798</v>
          </cell>
          <cell r="BR13">
            <v>2.3514784384748495</v>
          </cell>
          <cell r="BU13">
            <v>0.18925568207506555</v>
          </cell>
          <cell r="CB13">
            <v>10</v>
          </cell>
          <cell r="CC13">
            <v>0.98359001535589252</v>
          </cell>
          <cell r="CD13">
            <v>2.2558898840653034</v>
          </cell>
          <cell r="CG13">
            <v>5.4073052021446355E-2</v>
          </cell>
          <cell r="CN13">
            <v>10</v>
          </cell>
          <cell r="CO13">
            <v>0.99046779825435438</v>
          </cell>
          <cell r="CP13">
            <v>2.4661847037663085</v>
          </cell>
          <cell r="CS13">
            <v>0.13518263005362138</v>
          </cell>
          <cell r="CZ13">
            <v>10</v>
          </cell>
          <cell r="DA13">
            <v>1.0025572170247115</v>
          </cell>
          <cell r="DB13">
            <v>2.5330966918529896</v>
          </cell>
          <cell r="DE13">
            <v>0.33795657513405108</v>
          </cell>
          <cell r="DL13">
            <v>10</v>
          </cell>
          <cell r="DM13">
            <v>1.0068544304595035</v>
          </cell>
          <cell r="DN13">
            <v>1.8353002446632978</v>
          </cell>
          <cell r="DQ13">
            <v>0.4596209421823082</v>
          </cell>
        </row>
        <row r="14">
          <cell r="BP14">
            <v>11</v>
          </cell>
          <cell r="BQ14">
            <v>0.97953063139204888</v>
          </cell>
          <cell r="BR14">
            <v>2.5522144027348985</v>
          </cell>
          <cell r="BU14">
            <v>0.50017573119838921</v>
          </cell>
          <cell r="CB14">
            <v>11</v>
          </cell>
          <cell r="CC14">
            <v>0.98507928179414217</v>
          </cell>
          <cell r="CD14">
            <v>2.2272133177424394</v>
          </cell>
          <cell r="CG14">
            <v>0.22981047109115776</v>
          </cell>
          <cell r="CN14">
            <v>11</v>
          </cell>
          <cell r="CO14">
            <v>0.99255378913934367</v>
          </cell>
          <cell r="CP14">
            <v>2.2272133177424398</v>
          </cell>
          <cell r="CS14">
            <v>0.36499310114477423</v>
          </cell>
          <cell r="CZ14">
            <v>11</v>
          </cell>
          <cell r="DA14">
            <v>1.0065597326759324</v>
          </cell>
          <cell r="DB14">
            <v>2.8676566322864012</v>
          </cell>
          <cell r="DE14">
            <v>0.32443831212868723</v>
          </cell>
          <cell r="DL14">
            <v>11</v>
          </cell>
          <cell r="DM14">
            <v>1.0100587069394005</v>
          </cell>
          <cell r="DN14">
            <v>1.8735356664271174</v>
          </cell>
          <cell r="DQ14">
            <v>0.51369399420375383</v>
          </cell>
        </row>
        <row r="15">
          <cell r="BP15">
            <v>12</v>
          </cell>
          <cell r="BQ15">
            <v>0.98058509190911458</v>
          </cell>
          <cell r="BR15">
            <v>2.0264773534823926</v>
          </cell>
          <cell r="BU15">
            <v>0.29740178611796236</v>
          </cell>
          <cell r="CB15">
            <v>12</v>
          </cell>
          <cell r="CC15">
            <v>0.98662987608698727</v>
          </cell>
          <cell r="CD15">
            <v>2.3228018721519845</v>
          </cell>
          <cell r="CG15">
            <v>0.22981047109114833</v>
          </cell>
          <cell r="CN15">
            <v>12</v>
          </cell>
          <cell r="CO15">
            <v>0.99469411706192234</v>
          </cell>
          <cell r="CP15">
            <v>2.2941253058291209</v>
          </cell>
          <cell r="CS15">
            <v>0.3514748381394075</v>
          </cell>
          <cell r="CZ15">
            <v>12</v>
          </cell>
          <cell r="DA15">
            <v>1.0100127073302825</v>
          </cell>
          <cell r="DB15">
            <v>2.4566258483253556</v>
          </cell>
          <cell r="DE15">
            <v>0.31092004912332555</v>
          </cell>
          <cell r="DL15">
            <v>12</v>
          </cell>
          <cell r="DM15">
            <v>1.0132480292870891</v>
          </cell>
          <cell r="DN15">
            <v>2.0455950643642997</v>
          </cell>
          <cell r="DQ15">
            <v>0.21629220808578917</v>
          </cell>
        </row>
        <row r="16">
          <cell r="BP16">
            <v>13</v>
          </cell>
          <cell r="BQ16">
            <v>0.98167083171721525</v>
          </cell>
          <cell r="BR16">
            <v>2.1220659078919386</v>
          </cell>
          <cell r="BU16">
            <v>8.1109578032172516E-2</v>
          </cell>
          <cell r="CB16">
            <v>13</v>
          </cell>
          <cell r="CC16">
            <v>0.9884493115189521</v>
          </cell>
          <cell r="CD16">
            <v>2.7242738006720861</v>
          </cell>
          <cell r="CG16">
            <v>0.41906615316621865</v>
          </cell>
          <cell r="CN16">
            <v>13</v>
          </cell>
          <cell r="CO16">
            <v>0.99682123855790672</v>
          </cell>
          <cell r="CP16">
            <v>2.294125305829124</v>
          </cell>
          <cell r="CS16">
            <v>0.3514748381394176</v>
          </cell>
          <cell r="CZ16">
            <v>13</v>
          </cell>
          <cell r="DA16">
            <v>1.0131751772146811</v>
          </cell>
          <cell r="DB16">
            <v>2.2367721731833941</v>
          </cell>
          <cell r="DE16">
            <v>0.16221915606434473</v>
          </cell>
          <cell r="DL16">
            <v>13</v>
          </cell>
          <cell r="DM16">
            <v>1.0164565103726082</v>
          </cell>
          <cell r="DN16">
            <v>2.1029481970100301</v>
          </cell>
          <cell r="DQ16">
            <v>0.13518263005362388</v>
          </cell>
        </row>
        <row r="17">
          <cell r="BP17">
            <v>14</v>
          </cell>
          <cell r="BQ17">
            <v>0.98274489230277984</v>
          </cell>
          <cell r="BR17">
            <v>2.1316247633328915</v>
          </cell>
          <cell r="BU17">
            <v>0.12166436704826003</v>
          </cell>
          <cell r="CB17">
            <v>14</v>
          </cell>
          <cell r="CC17">
            <v>0.99003438739692562</v>
          </cell>
          <cell r="CD17">
            <v>2.3514784384748513</v>
          </cell>
          <cell r="CG17">
            <v>0.3514748381394075</v>
          </cell>
          <cell r="CN17">
            <v>14</v>
          </cell>
          <cell r="CO17">
            <v>0.99877677305879398</v>
          </cell>
          <cell r="CP17">
            <v>2.1125070524509812</v>
          </cell>
          <cell r="CS17">
            <v>0.14870089305897582</v>
          </cell>
          <cell r="CZ17">
            <v>14</v>
          </cell>
          <cell r="DA17">
            <v>1.0164744674194888</v>
          </cell>
          <cell r="DB17">
            <v>2.3132430167110298</v>
          </cell>
          <cell r="DE17">
            <v>0.24332873409651001</v>
          </cell>
          <cell r="DL17">
            <v>14</v>
          </cell>
          <cell r="DM17">
            <v>1.0200337300289941</v>
          </cell>
          <cell r="DN17">
            <v>2.1889778959786184</v>
          </cell>
          <cell r="DQ17">
            <v>0.17573741906970197</v>
          </cell>
        </row>
        <row r="18">
          <cell r="BP18">
            <v>15</v>
          </cell>
          <cell r="BQ18">
            <v>0.98374195492461125</v>
          </cell>
          <cell r="BR18">
            <v>2.1125070524509844</v>
          </cell>
          <cell r="BU18">
            <v>0.2027739450804272</v>
          </cell>
          <cell r="CB18">
            <v>15</v>
          </cell>
          <cell r="CC18">
            <v>0.99185434583069521</v>
          </cell>
          <cell r="CD18">
            <v>2.7051560897901719</v>
          </cell>
          <cell r="CG18">
            <v>0.50017573119838921</v>
          </cell>
          <cell r="CN18">
            <v>15</v>
          </cell>
          <cell r="CO18">
            <v>1.0008607714053335</v>
          </cell>
          <cell r="CP18">
            <v>2.2367721731833941</v>
          </cell>
          <cell r="CS18">
            <v>2.7036526010723021E-2</v>
          </cell>
          <cell r="CZ18">
            <v>15</v>
          </cell>
          <cell r="DA18">
            <v>1.0200251196803893</v>
          </cell>
          <cell r="DB18">
            <v>2.485302414648217</v>
          </cell>
          <cell r="DE18">
            <v>0.51369399420375983</v>
          </cell>
          <cell r="DL18">
            <v>15</v>
          </cell>
          <cell r="DM18">
            <v>1.0238398517621299</v>
          </cell>
          <cell r="DN18">
            <v>2.2367721731833958</v>
          </cell>
          <cell r="DQ18">
            <v>8.1109578032172197E-2</v>
          </cell>
        </row>
        <row r="19">
          <cell r="BP19">
            <v>16</v>
          </cell>
          <cell r="BQ19">
            <v>0.98471052163797101</v>
          </cell>
          <cell r="BR19">
            <v>2.1029481970100283</v>
          </cell>
          <cell r="BU19">
            <v>0.18925568207506302</v>
          </cell>
          <cell r="CB19">
            <v>16</v>
          </cell>
          <cell r="CC19">
            <v>0.99359628807113631</v>
          </cell>
          <cell r="CD19">
            <v>2.6000086799396707</v>
          </cell>
          <cell r="CG19">
            <v>0.43258441617158544</v>
          </cell>
          <cell r="CN19">
            <v>16</v>
          </cell>
          <cell r="CO19">
            <v>1.0030611069301218</v>
          </cell>
          <cell r="CP19">
            <v>2.3323607275929423</v>
          </cell>
          <cell r="CS19">
            <v>2.7036526010732753E-2</v>
          </cell>
          <cell r="CZ19">
            <v>16</v>
          </cell>
          <cell r="DA19">
            <v>1.0233679632452617</v>
          </cell>
          <cell r="DB19">
            <v>2.3132430167110298</v>
          </cell>
          <cell r="DE19">
            <v>8.1109578032170004E-2</v>
          </cell>
          <cell r="DL19">
            <v>16</v>
          </cell>
          <cell r="DM19">
            <v>1.0284005020876936</v>
          </cell>
          <cell r="DN19">
            <v>2.5426555472939461</v>
          </cell>
          <cell r="DQ19">
            <v>0.56776704622520058</v>
          </cell>
        </row>
        <row r="20">
          <cell r="BP20">
            <v>17</v>
          </cell>
          <cell r="BQ20">
            <v>0.98574242302688875</v>
          </cell>
          <cell r="BR20">
            <v>2.2176544623014856</v>
          </cell>
          <cell r="BU20">
            <v>5.4073052021456403E-2</v>
          </cell>
          <cell r="CB20">
            <v>17</v>
          </cell>
          <cell r="CC20">
            <v>0.99511112849481465</v>
          </cell>
          <cell r="CD20">
            <v>2.2750075949472119</v>
          </cell>
          <cell r="CG20">
            <v>2.7036526010723334E-2</v>
          </cell>
          <cell r="CN20">
            <v>17</v>
          </cell>
          <cell r="CO20">
            <v>1.0054369181699205</v>
          </cell>
          <cell r="CP20">
            <v>2.5044201255301264</v>
          </cell>
          <cell r="CS20">
            <v>0.48665746819302219</v>
          </cell>
          <cell r="CZ20">
            <v>17</v>
          </cell>
          <cell r="DA20">
            <v>1.0263904832438979</v>
          </cell>
          <cell r="DB20">
            <v>2.0838304861281225</v>
          </cell>
          <cell r="DE20">
            <v>8.1109578032169685E-2</v>
          </cell>
          <cell r="DL20">
            <v>17</v>
          </cell>
          <cell r="DM20">
            <v>1.0331490841327404</v>
          </cell>
          <cell r="DN20">
            <v>2.3801550047977131</v>
          </cell>
          <cell r="DQ20">
            <v>0.58128530923055866</v>
          </cell>
        </row>
        <row r="21">
          <cell r="BP21">
            <v>18</v>
          </cell>
          <cell r="BQ21">
            <v>0.98669224326292659</v>
          </cell>
          <cell r="BR21">
            <v>2.036036208923345</v>
          </cell>
          <cell r="BU21">
            <v>0.20277394508043206</v>
          </cell>
          <cell r="CB21">
            <v>18</v>
          </cell>
          <cell r="CC21">
            <v>0.99679601709216914</v>
          </cell>
          <cell r="CD21">
            <v>2.5330966918529914</v>
          </cell>
          <cell r="CG21">
            <v>0.44610267917694452</v>
          </cell>
          <cell r="CN21">
            <v>18</v>
          </cell>
          <cell r="CO21">
            <v>1.0076336468814975</v>
          </cell>
          <cell r="CP21">
            <v>2.3132430167110263</v>
          </cell>
          <cell r="CS21">
            <v>0.48665746819302946</v>
          </cell>
          <cell r="CZ21">
            <v>18</v>
          </cell>
          <cell r="DA21">
            <v>1.0293622529743784</v>
          </cell>
          <cell r="DB21">
            <v>2.026477353482389</v>
          </cell>
          <cell r="DE21">
            <v>2.7036526010728045E-2</v>
          </cell>
          <cell r="DL21">
            <v>18</v>
          </cell>
          <cell r="DM21">
            <v>1.0377274285131417</v>
          </cell>
          <cell r="DN21">
            <v>2.2080956068605326</v>
          </cell>
          <cell r="DQ21">
            <v>0.12166436704826222</v>
          </cell>
        </row>
        <row r="22">
          <cell r="BP22">
            <v>19</v>
          </cell>
          <cell r="BQ22">
            <v>0.98772385893436931</v>
          </cell>
          <cell r="BR22">
            <v>2.1889778959786197</v>
          </cell>
          <cell r="BU22">
            <v>6.759131502680582E-2</v>
          </cell>
          <cell r="CB22">
            <v>19</v>
          </cell>
          <cell r="CC22">
            <v>0.99818245547209927</v>
          </cell>
          <cell r="CD22">
            <v>2.0933893415690754</v>
          </cell>
          <cell r="CG22">
            <v>9.4627841037538893E-2</v>
          </cell>
          <cell r="CN22">
            <v>19</v>
          </cell>
          <cell r="CO22">
            <v>1.0100892145152347</v>
          </cell>
          <cell r="CP22">
            <v>2.5808909690577657</v>
          </cell>
          <cell r="CS22">
            <v>0.56776704622520213</v>
          </cell>
          <cell r="CZ22">
            <v>19</v>
          </cell>
          <cell r="DA22">
            <v>1.0327004319763926</v>
          </cell>
          <cell r="DB22">
            <v>2.2750075949472084</v>
          </cell>
          <cell r="DE22">
            <v>0.29740178611796136</v>
          </cell>
          <cell r="DL22">
            <v>19</v>
          </cell>
          <cell r="DM22">
            <v>1.0425466110769506</v>
          </cell>
          <cell r="DN22">
            <v>2.408831571120575</v>
          </cell>
          <cell r="DQ22">
            <v>0</v>
          </cell>
        </row>
        <row r="23">
          <cell r="BP23">
            <v>20</v>
          </cell>
          <cell r="BQ23">
            <v>0.9888771233416972</v>
          </cell>
          <cell r="BR23">
            <v>2.4088315711205812</v>
          </cell>
          <cell r="BU23">
            <v>2.7036526010728045E-2</v>
          </cell>
          <cell r="CB23">
            <v>20</v>
          </cell>
          <cell r="CC23">
            <v>0.99969113838039503</v>
          </cell>
          <cell r="CD23">
            <v>2.2845664503881684</v>
          </cell>
          <cell r="CG23">
            <v>0.14870089305898085</v>
          </cell>
          <cell r="CN23">
            <v>20</v>
          </cell>
          <cell r="CO23">
            <v>1.0122919950688536</v>
          </cell>
          <cell r="CP23">
            <v>2.3323607275929423</v>
          </cell>
          <cell r="CS23">
            <v>2.7036526010723334E-2</v>
          </cell>
          <cell r="CZ23">
            <v>20</v>
          </cell>
          <cell r="DA23">
            <v>1.0359815828211181</v>
          </cell>
          <cell r="DB23">
            <v>2.2176544623014918</v>
          </cell>
          <cell r="DE23">
            <v>0.10814610404289365</v>
          </cell>
          <cell r="DL23">
            <v>20</v>
          </cell>
          <cell r="DM23">
            <v>1.0466122918194207</v>
          </cell>
          <cell r="DN23">
            <v>2.1316247633328933</v>
          </cell>
          <cell r="DQ23">
            <v>0.3920296271554996</v>
          </cell>
        </row>
        <row r="24">
          <cell r="BP24">
            <v>21</v>
          </cell>
          <cell r="BQ24">
            <v>0.98990033663727217</v>
          </cell>
          <cell r="BR24">
            <v>2.1411836187738462</v>
          </cell>
          <cell r="BU24">
            <v>0.24332873409651973</v>
          </cell>
          <cell r="CB24">
            <v>21</v>
          </cell>
          <cell r="CC24">
            <v>1.0012443041841508</v>
          </cell>
          <cell r="CD24">
            <v>2.3610372939158042</v>
          </cell>
          <cell r="CG24">
            <v>0.2838835231126019</v>
          </cell>
          <cell r="CN24">
            <v>21</v>
          </cell>
          <cell r="CO24">
            <v>1.0142705203329476</v>
          </cell>
          <cell r="CP24">
            <v>2.1029481970100248</v>
          </cell>
          <cell r="CS24">
            <v>0.13518263005362169</v>
          </cell>
          <cell r="CZ24">
            <v>21</v>
          </cell>
          <cell r="DA24">
            <v>1.0392609437171836</v>
          </cell>
          <cell r="DB24">
            <v>2.1985367514195731</v>
          </cell>
          <cell r="DE24">
            <v>0.29740178611796186</v>
          </cell>
          <cell r="DL24">
            <v>21</v>
          </cell>
          <cell r="DM24">
            <v>1.0508721953872189</v>
          </cell>
          <cell r="DN24">
            <v>2.2176544623014887</v>
          </cell>
          <cell r="DQ24">
            <v>2.7036526010723334E-2</v>
          </cell>
        </row>
        <row r="25">
          <cell r="BP25">
            <v>22</v>
          </cell>
          <cell r="BQ25">
            <v>0.99105546912637565</v>
          </cell>
          <cell r="BR25">
            <v>2.3801550047977162</v>
          </cell>
          <cell r="BU25">
            <v>9.4627841037534174E-2</v>
          </cell>
          <cell r="CB25">
            <v>22</v>
          </cell>
          <cell r="CC25">
            <v>1.0028923045329201</v>
          </cell>
          <cell r="CD25">
            <v>2.4757435592072574</v>
          </cell>
          <cell r="CG25">
            <v>0.33795657513404886</v>
          </cell>
          <cell r="CN25">
            <v>22</v>
          </cell>
          <cell r="CO25">
            <v>1.0163481623753052</v>
          </cell>
          <cell r="CP25">
            <v>2.1985367514195797</v>
          </cell>
          <cell r="CS25">
            <v>0</v>
          </cell>
          <cell r="CZ25">
            <v>22</v>
          </cell>
          <cell r="DA25">
            <v>1.04252823772917</v>
          </cell>
          <cell r="DB25">
            <v>2.1889778959786201</v>
          </cell>
          <cell r="DE25">
            <v>0.22981047109115557</v>
          </cell>
          <cell r="DL25">
            <v>22</v>
          </cell>
          <cell r="DM25">
            <v>1.0550327927449241</v>
          </cell>
          <cell r="DN25">
            <v>2.2367721731833905</v>
          </cell>
          <cell r="DQ25">
            <v>0.18925568207506804</v>
          </cell>
        </row>
        <row r="26">
          <cell r="BP26">
            <v>23</v>
          </cell>
          <cell r="BQ26">
            <v>0.99237268388970368</v>
          </cell>
          <cell r="BR26">
            <v>2.6669206680263535</v>
          </cell>
          <cell r="BU26">
            <v>0.6623948872627301</v>
          </cell>
          <cell r="CB26">
            <v>23</v>
          </cell>
          <cell r="CC26">
            <v>1.0044204343104708</v>
          </cell>
          <cell r="CD26">
            <v>2.2845664503881684</v>
          </cell>
          <cell r="CG26">
            <v>4.0554789016087507E-2</v>
          </cell>
          <cell r="CN26">
            <v>23</v>
          </cell>
          <cell r="CO26">
            <v>1.0183930182799763</v>
          </cell>
          <cell r="CP26">
            <v>2.1316247633328897</v>
          </cell>
          <cell r="CS26">
            <v>0.20277394508042734</v>
          </cell>
          <cell r="CZ26">
            <v>23</v>
          </cell>
          <cell r="DA26">
            <v>1.0459660173298579</v>
          </cell>
          <cell r="DB26">
            <v>2.2750075949472155</v>
          </cell>
          <cell r="DE26">
            <v>0.56776704622520535</v>
          </cell>
          <cell r="DL26">
            <v>23</v>
          </cell>
          <cell r="DM26">
            <v>1.0589147515530035</v>
          </cell>
          <cell r="DN26">
            <v>2.0742716306871629</v>
          </cell>
          <cell r="DQ26">
            <v>0.12166436704825767</v>
          </cell>
        </row>
        <row r="27">
          <cell r="BP27">
            <v>24</v>
          </cell>
          <cell r="BQ27">
            <v>0.99351884261585499</v>
          </cell>
          <cell r="BR27">
            <v>2.3036841612700769</v>
          </cell>
          <cell r="BU27">
            <v>4.0554789016092226E-2</v>
          </cell>
          <cell r="CB27">
            <v>24</v>
          </cell>
          <cell r="CC27">
            <v>1.0060491694007874</v>
          </cell>
          <cell r="CD27">
            <v>2.418390426561531</v>
          </cell>
          <cell r="CG27">
            <v>0.31092004912332555</v>
          </cell>
          <cell r="CN27">
            <v>24</v>
          </cell>
          <cell r="CO27">
            <v>1.0207784653844989</v>
          </cell>
          <cell r="CP27">
            <v>2.456625848325352</v>
          </cell>
          <cell r="CS27">
            <v>0.44610267917694058</v>
          </cell>
          <cell r="CZ27">
            <v>24</v>
          </cell>
          <cell r="DA27">
            <v>1.0489292223512958</v>
          </cell>
          <cell r="DB27">
            <v>1.9404476545138005</v>
          </cell>
          <cell r="DE27">
            <v>9.4627841037534174E-2</v>
          </cell>
          <cell r="DL27">
            <v>24</v>
          </cell>
          <cell r="DM27">
            <v>1.0641615163327256</v>
          </cell>
          <cell r="DN27">
            <v>2.2051560897901759</v>
          </cell>
          <cell r="DQ27">
            <v>0.20693104998815329</v>
          </cell>
        </row>
        <row r="28">
          <cell r="BP28">
            <v>25</v>
          </cell>
          <cell r="BQ28">
            <v>0.99458094239430261</v>
          </cell>
          <cell r="BR28">
            <v>2.1316247633328897</v>
          </cell>
          <cell r="BU28">
            <v>6.759131502680614E-2</v>
          </cell>
          <cell r="CB28">
            <v>25</v>
          </cell>
          <cell r="CC28">
            <v>1.0075359705330549</v>
          </cell>
          <cell r="CD28">
            <v>2.1889778959786268</v>
          </cell>
          <cell r="CG28">
            <v>6.759131502680614E-2</v>
          </cell>
          <cell r="CN28">
            <v>25</v>
          </cell>
          <cell r="CO28">
            <v>1.0229799600644294</v>
          </cell>
          <cell r="CP28">
            <v>2.2558898840653097</v>
          </cell>
          <cell r="CS28">
            <v>9.7396367413177515E-15</v>
          </cell>
          <cell r="CZ28">
            <v>25</v>
          </cell>
          <cell r="DA28">
            <v>1.051764379617969</v>
          </cell>
          <cell r="DB28">
            <v>1.8735356664271139</v>
          </cell>
          <cell r="DE28">
            <v>0.10814610404289821</v>
          </cell>
          <cell r="DL28">
            <v>25</v>
          </cell>
          <cell r="DM28">
            <v>1.0685772096034691</v>
          </cell>
          <cell r="DN28">
            <v>2.2750075949472155</v>
          </cell>
          <cell r="DQ28">
            <v>5.4073052021446667E-2</v>
          </cell>
        </row>
        <row r="29">
          <cell r="BP29">
            <v>26</v>
          </cell>
          <cell r="BQ29">
            <v>0.99576067799172918</v>
          </cell>
          <cell r="BR29">
            <v>2.3514784384748513</v>
          </cell>
          <cell r="BU29">
            <v>5.4073052021446667E-2</v>
          </cell>
          <cell r="CB29">
            <v>26</v>
          </cell>
          <cell r="CC29">
            <v>1.0091435733916461</v>
          </cell>
          <cell r="CD29">
            <v>2.3514784384748548</v>
          </cell>
          <cell r="CG29">
            <v>0.24332873409651973</v>
          </cell>
          <cell r="CN29">
            <v>26</v>
          </cell>
          <cell r="CO29">
            <v>1.0253223697404061</v>
          </cell>
          <cell r="CP29">
            <v>2.3801550047977065</v>
          </cell>
          <cell r="CS29">
            <v>0.1216643670482481</v>
          </cell>
          <cell r="CZ29">
            <v>26</v>
          </cell>
          <cell r="DA29">
            <v>1.0550315302380824</v>
          </cell>
          <cell r="DB29">
            <v>2.1411836187738462</v>
          </cell>
          <cell r="DE29">
            <v>2.7036526010723334E-2</v>
          </cell>
          <cell r="DL29">
            <v>26</v>
          </cell>
          <cell r="DM29">
            <v>1.0720814481165828</v>
          </cell>
          <cell r="DN29">
            <v>1.3735356664271166</v>
          </cell>
          <cell r="DQ29">
            <v>0.30155889102568423</v>
          </cell>
        </row>
        <row r="30">
          <cell r="BP30">
            <v>27</v>
          </cell>
          <cell r="BQ30">
            <v>0.99686482840975421</v>
          </cell>
          <cell r="BR30">
            <v>2.1985367514195762</v>
          </cell>
          <cell r="BU30">
            <v>0.35147483813941505</v>
          </cell>
          <cell r="CB30">
            <v>27</v>
          </cell>
          <cell r="CC30">
            <v>1.01067933332378</v>
          </cell>
          <cell r="CD30">
            <v>2.2463310286243434</v>
          </cell>
          <cell r="CG30">
            <v>0.14870089305898085</v>
          </cell>
          <cell r="CN30">
            <v>27</v>
          </cell>
          <cell r="CO30">
            <v>1.0271013375280376</v>
          </cell>
          <cell r="CP30">
            <v>1.8257413892223466</v>
          </cell>
          <cell r="CS30">
            <v>9.4627841037534174E-2</v>
          </cell>
          <cell r="CZ30">
            <v>27</v>
          </cell>
          <cell r="DA30">
            <v>1.0581852585968576</v>
          </cell>
          <cell r="DB30">
            <v>2.055153919805254</v>
          </cell>
          <cell r="DE30">
            <v>9.4627841037534341E-2</v>
          </cell>
          <cell r="DL30">
            <v>27</v>
          </cell>
          <cell r="DM30">
            <v>1.0751263272724514</v>
          </cell>
          <cell r="DN30">
            <v>1.1441231358442068</v>
          </cell>
          <cell r="DQ30">
            <v>7.6952473124448612E-2</v>
          </cell>
        </row>
        <row r="31">
          <cell r="BP31">
            <v>28</v>
          </cell>
          <cell r="BQ31">
            <v>0.99812007200039643</v>
          </cell>
          <cell r="BR31">
            <v>2.4757435592072641</v>
          </cell>
          <cell r="BU31">
            <v>0.47313920518766289</v>
          </cell>
          <cell r="CB31">
            <v>28</v>
          </cell>
          <cell r="CC31">
            <v>1.0121238889337605</v>
          </cell>
          <cell r="CD31">
            <v>2.0933893415690719</v>
          </cell>
          <cell r="CG31">
            <v>9.4627841037543597E-2</v>
          </cell>
          <cell r="CN31">
            <v>28</v>
          </cell>
          <cell r="CO31">
            <v>1.0292194347486276</v>
          </cell>
          <cell r="CP31">
            <v>2.1698601850967143</v>
          </cell>
          <cell r="CS31">
            <v>0.41906615316621232</v>
          </cell>
          <cell r="CZ31">
            <v>28</v>
          </cell>
          <cell r="DA31">
            <v>1.0611232429337085</v>
          </cell>
          <cell r="DB31">
            <v>1.9022122327499824</v>
          </cell>
          <cell r="DE31">
            <v>0.22981047109114597</v>
          </cell>
        </row>
        <row r="32">
          <cell r="BP32">
            <v>29</v>
          </cell>
          <cell r="BQ32">
            <v>0.99923881685792493</v>
          </cell>
          <cell r="BR32">
            <v>2.1889778959786197</v>
          </cell>
          <cell r="BU32">
            <v>0.20277394508042751</v>
          </cell>
          <cell r="CB32">
            <v>29</v>
          </cell>
          <cell r="CC32">
            <v>1.0135704821528073</v>
          </cell>
          <cell r="CD32">
            <v>2.1029481970100319</v>
          </cell>
          <cell r="CG32">
            <v>5.4073052021436932E-2</v>
          </cell>
          <cell r="CN32">
            <v>29</v>
          </cell>
          <cell r="CO32">
            <v>1.031440272590697</v>
          </cell>
          <cell r="CP32">
            <v>2.2558898840653034</v>
          </cell>
          <cell r="CS32">
            <v>0.27036526010724304</v>
          </cell>
          <cell r="CZ32">
            <v>29</v>
          </cell>
          <cell r="DA32">
            <v>1.0641414290262434</v>
          </cell>
          <cell r="DB32">
            <v>1.9308887990728476</v>
          </cell>
          <cell r="DE32">
            <v>0.16221915606435916</v>
          </cell>
        </row>
        <row r="33">
          <cell r="BP33">
            <v>30</v>
          </cell>
          <cell r="BQ33">
            <v>1.0004689578967714</v>
          </cell>
          <cell r="BR33">
            <v>2.3801550047977096</v>
          </cell>
          <cell r="BU33">
            <v>0.47313920518767977</v>
          </cell>
          <cell r="CB33">
            <v>30</v>
          </cell>
          <cell r="CC33">
            <v>1.0151194428027877</v>
          </cell>
          <cell r="CD33">
            <v>2.2367721731833905</v>
          </cell>
          <cell r="CG33">
            <v>0.13518263005362138</v>
          </cell>
          <cell r="CN33">
            <v>30</v>
          </cell>
          <cell r="CO33">
            <v>1.0334814243992154</v>
          </cell>
          <cell r="CP33">
            <v>2.055153919805254</v>
          </cell>
          <cell r="CS33">
            <v>0.20277394508042751</v>
          </cell>
          <cell r="CZ33">
            <v>30</v>
          </cell>
          <cell r="DA33">
            <v>1.0671753209983215</v>
          </cell>
          <cell r="DB33">
            <v>1.9500065099547532</v>
          </cell>
          <cell r="DE33">
            <v>0.2974017861179713</v>
          </cell>
        </row>
        <row r="34">
          <cell r="BP34">
            <v>31</v>
          </cell>
          <cell r="BQ34">
            <v>1.0017836872917902</v>
          </cell>
          <cell r="BR34">
            <v>2.523537836412042</v>
          </cell>
          <cell r="BU34">
            <v>0.35147483813940839</v>
          </cell>
          <cell r="CB34">
            <v>31</v>
          </cell>
          <cell r="CC34">
            <v>1.0165805278722555</v>
          </cell>
          <cell r="CD34">
            <v>2.1029481970100381</v>
          </cell>
          <cell r="CG34">
            <v>0.13518263005362138</v>
          </cell>
          <cell r="CN34">
            <v>31</v>
          </cell>
          <cell r="CO34">
            <v>1.0357033957268773</v>
          </cell>
          <cell r="CP34">
            <v>2.2367721731833909</v>
          </cell>
          <cell r="CS34">
            <v>0.24332873409651501</v>
          </cell>
          <cell r="CZ34">
            <v>31</v>
          </cell>
          <cell r="DA34">
            <v>1.069497870505316</v>
          </cell>
          <cell r="DB34">
            <v>1.5007403042298912</v>
          </cell>
          <cell r="DE34">
            <v>6.759131502680582E-2</v>
          </cell>
        </row>
        <row r="35">
          <cell r="BP35">
            <v>32</v>
          </cell>
          <cell r="BQ35">
            <v>1.0030251267390262</v>
          </cell>
          <cell r="BR35">
            <v>2.3514784384748513</v>
          </cell>
          <cell r="BU35">
            <v>0.32443831212868945</v>
          </cell>
          <cell r="CB35">
            <v>32</v>
          </cell>
          <cell r="CC35">
            <v>1.0182334596180265</v>
          </cell>
          <cell r="CD35">
            <v>2.3801550047977096</v>
          </cell>
          <cell r="CG35">
            <v>0.36499310114476691</v>
          </cell>
          <cell r="CN35">
            <v>32</v>
          </cell>
          <cell r="CO35">
            <v>1.038019020358856</v>
          </cell>
          <cell r="CP35">
            <v>2.3036841612700738</v>
          </cell>
          <cell r="CS35">
            <v>0.41906615316622503</v>
          </cell>
        </row>
        <row r="36">
          <cell r="BP36">
            <v>33</v>
          </cell>
          <cell r="BQ36">
            <v>1.0041665837373581</v>
          </cell>
          <cell r="BR36">
            <v>2.1125070524509777</v>
          </cell>
          <cell r="BU36">
            <v>4.0554789016087507E-2</v>
          </cell>
          <cell r="CB36">
            <v>33</v>
          </cell>
          <cell r="CC36">
            <v>1.0196776928702407</v>
          </cell>
          <cell r="CD36">
            <v>2.0742716306871527</v>
          </cell>
          <cell r="CG36">
            <v>4.0554789016087195E-2</v>
          </cell>
          <cell r="CN36">
            <v>33</v>
          </cell>
          <cell r="CO36">
            <v>1.0400445006429955</v>
          </cell>
          <cell r="CP36">
            <v>1.9978007871595307</v>
          </cell>
          <cell r="CS36">
            <v>9.4627841037524599E-2</v>
          </cell>
        </row>
        <row r="37">
          <cell r="BP37">
            <v>34</v>
          </cell>
          <cell r="BQ37">
            <v>1.0053811153991412</v>
          </cell>
          <cell r="BR37">
            <v>2.1889778959786201</v>
          </cell>
          <cell r="BU37">
            <v>0.17573741906970888</v>
          </cell>
          <cell r="CB37">
            <v>34</v>
          </cell>
          <cell r="CC37">
            <v>1.0211579154793271</v>
          </cell>
          <cell r="CD37">
            <v>2.112507052450991</v>
          </cell>
          <cell r="CG37">
            <v>4.0554789016087195E-2</v>
          </cell>
          <cell r="CN37">
            <v>34</v>
          </cell>
          <cell r="CO37">
            <v>1.0424654735453784</v>
          </cell>
          <cell r="CP37">
            <v>2.3705961493567633</v>
          </cell>
          <cell r="CS37">
            <v>0.5136939942037495</v>
          </cell>
        </row>
        <row r="38">
          <cell r="BP38">
            <v>35</v>
          </cell>
          <cell r="BQ38">
            <v>1.0067056460940975</v>
          </cell>
          <cell r="BR38">
            <v>2.43750813744344</v>
          </cell>
          <cell r="BU38">
            <v>6.759131502680582E-2</v>
          </cell>
          <cell r="CB38">
            <v>35</v>
          </cell>
          <cell r="CC38">
            <v>1.0225237352134253</v>
          </cell>
          <cell r="CD38">
            <v>1.9404476545138003</v>
          </cell>
          <cell r="CG38">
            <v>0.25684699710187436</v>
          </cell>
          <cell r="CN38">
            <v>35</v>
          </cell>
          <cell r="CO38">
            <v>1.044653144236698</v>
          </cell>
          <cell r="CP38">
            <v>2.1316247633328897</v>
          </cell>
          <cell r="CS38">
            <v>0.68943141327345681</v>
          </cell>
        </row>
        <row r="39">
          <cell r="BP39">
            <v>36</v>
          </cell>
          <cell r="BQ39">
            <v>1.0078660678379134</v>
          </cell>
          <cell r="BR39">
            <v>2.1603013296557547</v>
          </cell>
          <cell r="BU39">
            <v>0.24332873409651487</v>
          </cell>
          <cell r="CB39">
            <v>36</v>
          </cell>
          <cell r="CC39">
            <v>1.0239916936612481</v>
          </cell>
          <cell r="CD39">
            <v>2.083830486128126</v>
          </cell>
          <cell r="CG39">
            <v>5.4073052021437244E-2</v>
          </cell>
          <cell r="CN39">
            <v>36</v>
          </cell>
          <cell r="CO39">
            <v>1.0471532139934114</v>
          </cell>
          <cell r="CP39">
            <v>2.3992727156796287</v>
          </cell>
          <cell r="CS39">
            <v>0.12166436704826222</v>
          </cell>
        </row>
        <row r="40">
          <cell r="BP40">
            <v>37</v>
          </cell>
          <cell r="BQ40">
            <v>1.0089885400514205</v>
          </cell>
          <cell r="BR40">
            <v>2.1029481970100381</v>
          </cell>
          <cell r="BU40">
            <v>0.24332873409651487</v>
          </cell>
          <cell r="CB40">
            <v>37</v>
          </cell>
          <cell r="CC40">
            <v>1.0254690533733966</v>
          </cell>
          <cell r="CD40">
            <v>2.1029481970100319</v>
          </cell>
          <cell r="CG40">
            <v>2.7036526010718626E-2</v>
          </cell>
          <cell r="CN40">
            <v>37</v>
          </cell>
          <cell r="CO40">
            <v>1.0493352436776184</v>
          </cell>
          <cell r="CP40">
            <v>2.1029481970100319</v>
          </cell>
          <cell r="CS40">
            <v>0.10814610404289302</v>
          </cell>
        </row>
        <row r="41">
          <cell r="BP41">
            <v>38</v>
          </cell>
          <cell r="BQ41">
            <v>1.0100819904431049</v>
          </cell>
          <cell r="BR41">
            <v>2.0455950643642948</v>
          </cell>
          <cell r="BU41">
            <v>0.2433287340965147</v>
          </cell>
          <cell r="CB41">
            <v>38</v>
          </cell>
          <cell r="CC41">
            <v>1.0268769001922684</v>
          </cell>
          <cell r="CD41">
            <v>1.9882419317185573</v>
          </cell>
          <cell r="CG41">
            <v>0.16221915606434942</v>
          </cell>
          <cell r="CN41">
            <v>38</v>
          </cell>
          <cell r="CO41">
            <v>1.0513452365242602</v>
          </cell>
          <cell r="CP41">
            <v>1.9308887990728407</v>
          </cell>
          <cell r="CS41">
            <v>0.10814610404289333</v>
          </cell>
        </row>
        <row r="42">
          <cell r="BP42">
            <v>39</v>
          </cell>
          <cell r="BQ42">
            <v>1.0110866912552248</v>
          </cell>
          <cell r="BR42">
            <v>1.8639768109861579</v>
          </cell>
          <cell r="BU42">
            <v>0.22981047109114597</v>
          </cell>
          <cell r="CB42">
            <v>39</v>
          </cell>
          <cell r="CC42">
            <v>1.0283042159487699</v>
          </cell>
          <cell r="CD42">
            <v>2.0169184980414432</v>
          </cell>
          <cell r="CG42">
            <v>6.7591315026815563E-2</v>
          </cell>
          <cell r="CN42">
            <v>39</v>
          </cell>
          <cell r="CO42">
            <v>1.0537337822192245</v>
          </cell>
          <cell r="CP42">
            <v>2.3036841612700805</v>
          </cell>
          <cell r="CS42">
            <v>9.4627841037533869E-2</v>
          </cell>
        </row>
        <row r="43">
          <cell r="BP43">
            <v>40</v>
          </cell>
          <cell r="BQ43">
            <v>1.0121952444525943</v>
          </cell>
          <cell r="BR43">
            <v>2.0455950643643011</v>
          </cell>
          <cell r="BU43">
            <v>0.40554789016085657</v>
          </cell>
          <cell r="CB43">
            <v>40</v>
          </cell>
          <cell r="CC43">
            <v>1.0297229621090476</v>
          </cell>
          <cell r="CD43">
            <v>2.0073596426004832</v>
          </cell>
          <cell r="CG43">
            <v>0.10814610404288376</v>
          </cell>
          <cell r="CN43">
            <v>40</v>
          </cell>
          <cell r="CO43">
            <v>1.0556166304550336</v>
          </cell>
          <cell r="CP43">
            <v>1.8161825337813871</v>
          </cell>
          <cell r="CS43">
            <v>0.37851136415012604</v>
          </cell>
        </row>
        <row r="44">
          <cell r="BP44">
            <v>41</v>
          </cell>
          <cell r="BQ44">
            <v>1.0132702678107162</v>
          </cell>
          <cell r="BR44">
            <v>1.9882419317185844</v>
          </cell>
          <cell r="BU44">
            <v>0.2162922080857865</v>
          </cell>
          <cell r="CB44">
            <v>41</v>
          </cell>
          <cell r="CC44">
            <v>1.031069891478108</v>
          </cell>
          <cell r="CD44">
            <v>1.9022122327499758</v>
          </cell>
          <cell r="CG44">
            <v>0.22981047109115557</v>
          </cell>
          <cell r="CN44">
            <v>41</v>
          </cell>
          <cell r="CO44">
            <v>1.0575952391850307</v>
          </cell>
          <cell r="CP44">
            <v>1.8926533773090162</v>
          </cell>
          <cell r="CS44">
            <v>0.40554789016087406</v>
          </cell>
        </row>
        <row r="45">
          <cell r="BP45">
            <v>42</v>
          </cell>
          <cell r="BQ45">
            <v>1.0143700585058961</v>
          </cell>
          <cell r="BR45">
            <v>2.0169184980414294</v>
          </cell>
          <cell r="BU45">
            <v>0.17573741906970905</v>
          </cell>
          <cell r="CB45">
            <v>42</v>
          </cell>
          <cell r="CC45">
            <v>1.0325145104513624</v>
          </cell>
          <cell r="CD45">
            <v>2.0264773534823961</v>
          </cell>
          <cell r="CG45">
            <v>0</v>
          </cell>
          <cell r="CN45">
            <v>42</v>
          </cell>
          <cell r="CO45">
            <v>1.0593291111466328</v>
          </cell>
          <cell r="CP45">
            <v>1.6632408467261155</v>
          </cell>
          <cell r="CS45">
            <v>0.32443831212869012</v>
          </cell>
        </row>
        <row r="46">
          <cell r="BP46">
            <v>43</v>
          </cell>
          <cell r="BQ46">
            <v>1.0154910780272819</v>
          </cell>
          <cell r="BR46">
            <v>2.0551539198052606</v>
          </cell>
          <cell r="BU46">
            <v>0.41906615316622503</v>
          </cell>
          <cell r="CB46">
            <v>43</v>
          </cell>
          <cell r="CC46">
            <v>1.0338388380420949</v>
          </cell>
          <cell r="CD46">
            <v>1.8448591001042456</v>
          </cell>
          <cell r="CG46">
            <v>0.52721225720911713</v>
          </cell>
          <cell r="CN46">
            <v>43</v>
          </cell>
          <cell r="CO46">
            <v>1.0608946414536917</v>
          </cell>
          <cell r="CP46">
            <v>1.2014762684899396</v>
          </cell>
          <cell r="CS46">
            <v>0.1393397349613536</v>
          </cell>
        </row>
        <row r="47">
          <cell r="BP47">
            <v>44</v>
          </cell>
          <cell r="BQ47">
            <v>1.0164996993790489</v>
          </cell>
          <cell r="BR47">
            <v>1.8544179555452049</v>
          </cell>
          <cell r="BU47">
            <v>8.1109578032174875E-2</v>
          </cell>
          <cell r="CB47">
            <v>44</v>
          </cell>
          <cell r="CC47">
            <v>1.0350578844902709</v>
          </cell>
          <cell r="CD47">
            <v>1.7110351239308932</v>
          </cell>
          <cell r="CG47">
            <v>0.36499310114476691</v>
          </cell>
        </row>
        <row r="48">
          <cell r="BP48">
            <v>45</v>
          </cell>
          <cell r="BQ48">
            <v>1.017595383196968</v>
          </cell>
          <cell r="BR48">
            <v>2.0073596426004836</v>
          </cell>
          <cell r="BU48">
            <v>0.40554789016084558</v>
          </cell>
          <cell r="CB48">
            <v>45</v>
          </cell>
          <cell r="CC48">
            <v>1.0363847808289246</v>
          </cell>
          <cell r="CD48">
            <v>1.8448591001042591</v>
          </cell>
          <cell r="CG48">
            <v>0.22981047109113625</v>
          </cell>
        </row>
        <row r="49">
          <cell r="BP49">
            <v>46</v>
          </cell>
          <cell r="BQ49">
            <v>1.018627810555337</v>
          </cell>
          <cell r="BR49">
            <v>1.8926533773090228</v>
          </cell>
          <cell r="BU49">
            <v>8.1109578032184285E-2</v>
          </cell>
          <cell r="CB49">
            <v>46</v>
          </cell>
          <cell r="CC49">
            <v>1.0377549786185227</v>
          </cell>
          <cell r="CD49">
            <v>1.9117710881909287</v>
          </cell>
          <cell r="CG49">
            <v>0.1351826300536407</v>
          </cell>
        </row>
        <row r="50">
          <cell r="BP50">
            <v>47</v>
          </cell>
          <cell r="BQ50">
            <v>1.0196699259173201</v>
          </cell>
          <cell r="BR50">
            <v>1.9022122327499824</v>
          </cell>
          <cell r="BU50">
            <v>0.1757374190696899</v>
          </cell>
          <cell r="CB50">
            <v>47</v>
          </cell>
          <cell r="CC50">
            <v>1.0390652019455831</v>
          </cell>
          <cell r="CD50">
            <v>1.82574138922234</v>
          </cell>
          <cell r="CG50">
            <v>0.33795657513404764</v>
          </cell>
        </row>
        <row r="51">
          <cell r="BP51">
            <v>48</v>
          </cell>
          <cell r="BQ51">
            <v>1.0207983120134752</v>
          </cell>
          <cell r="BR51">
            <v>2.0647127752462069</v>
          </cell>
          <cell r="BU51">
            <v>0.35147483813939989</v>
          </cell>
          <cell r="CB51">
            <v>48</v>
          </cell>
          <cell r="CC51">
            <v>1.0403517667936439</v>
          </cell>
          <cell r="CD51">
            <v>1.7779471120175763</v>
          </cell>
          <cell r="CG51">
            <v>0.35147483813938851</v>
          </cell>
        </row>
        <row r="52">
          <cell r="BP52">
            <v>49</v>
          </cell>
          <cell r="BQ52">
            <v>1.0217556704923763</v>
          </cell>
          <cell r="BR52">
            <v>1.749270545694704</v>
          </cell>
          <cell r="BU52">
            <v>0.17573741906971829</v>
          </cell>
          <cell r="CB52">
            <v>49</v>
          </cell>
          <cell r="CC52">
            <v>1.0415187605172598</v>
          </cell>
          <cell r="CD52">
            <v>1.615446569521338</v>
          </cell>
          <cell r="CG52">
            <v>0.41906615316622398</v>
          </cell>
        </row>
        <row r="53">
          <cell r="BP53">
            <v>50</v>
          </cell>
          <cell r="BQ53">
            <v>1.0227061784124989</v>
          </cell>
          <cell r="BR53">
            <v>1.7492705456947111</v>
          </cell>
          <cell r="BU53">
            <v>0.17573741906968973</v>
          </cell>
          <cell r="CB53">
            <v>50</v>
          </cell>
          <cell r="CC53">
            <v>1.0426965922378053</v>
          </cell>
          <cell r="CD53">
            <v>1.6536819912851626</v>
          </cell>
          <cell r="CG53">
            <v>0.31092004912333093</v>
          </cell>
        </row>
        <row r="54">
          <cell r="BP54">
            <v>51</v>
          </cell>
          <cell r="BQ54">
            <v>1.0236636485722794</v>
          </cell>
          <cell r="BR54">
            <v>1.7779471120175692</v>
          </cell>
          <cell r="BU54">
            <v>5.4073052021456243E-2</v>
          </cell>
          <cell r="CB54">
            <v>51</v>
          </cell>
          <cell r="CC54">
            <v>1.0437928079614511</v>
          </cell>
          <cell r="CD54">
            <v>1.5389757259936956</v>
          </cell>
          <cell r="CG54">
            <v>0.41906615316623352</v>
          </cell>
        </row>
        <row r="55">
          <cell r="BP55">
            <v>52</v>
          </cell>
          <cell r="BQ55">
            <v>1.0245654964886894</v>
          </cell>
          <cell r="BR55">
            <v>1.6727997021670615</v>
          </cell>
          <cell r="BU55">
            <v>4.0554789016077779E-2</v>
          </cell>
          <cell r="CB55">
            <v>52</v>
          </cell>
          <cell r="CC55">
            <v>1.0447004446905055</v>
          </cell>
          <cell r="CD55">
            <v>1.2904454845288895</v>
          </cell>
          <cell r="CG55">
            <v>0.50017573119837944</v>
          </cell>
        </row>
        <row r="56">
          <cell r="BP56">
            <v>53</v>
          </cell>
          <cell r="BQ56">
            <v>1.0254862406912686</v>
          </cell>
          <cell r="BR56">
            <v>1.711035123930893</v>
          </cell>
          <cell r="BU56">
            <v>6.759131502680582E-2</v>
          </cell>
          <cell r="CB56">
            <v>53</v>
          </cell>
          <cell r="CC56">
            <v>1.0456801622608822</v>
          </cell>
          <cell r="CD56">
            <v>1.4051517498203294</v>
          </cell>
          <cell r="CG56">
            <v>0.22981047109116665</v>
          </cell>
        </row>
        <row r="57">
          <cell r="BP57">
            <v>54</v>
          </cell>
          <cell r="BQ57">
            <v>1.0264221930785737</v>
          </cell>
          <cell r="BR57">
            <v>1.7397116902537446</v>
          </cell>
          <cell r="BU57">
            <v>2.7036526010737621E-2</v>
          </cell>
          <cell r="CB57">
            <v>54</v>
          </cell>
          <cell r="CC57">
            <v>1.0466532534244477</v>
          </cell>
          <cell r="CD57">
            <v>1.5007403042298777</v>
          </cell>
          <cell r="CG57">
            <v>0.12166436704826222</v>
          </cell>
        </row>
        <row r="58">
          <cell r="BP58">
            <v>55</v>
          </cell>
          <cell r="BQ58">
            <v>1.0273689850398515</v>
          </cell>
          <cell r="BR58">
            <v>1.7492705456947109</v>
          </cell>
          <cell r="BU58">
            <v>4.0554789016096937E-2</v>
          </cell>
        </row>
        <row r="59">
          <cell r="BP59">
            <v>56</v>
          </cell>
          <cell r="BQ59">
            <v>1.0282428630451006</v>
          </cell>
          <cell r="BR59">
            <v>1.6058877140803856</v>
          </cell>
          <cell r="BU59">
            <v>0.13518263005362152</v>
          </cell>
        </row>
        <row r="60">
          <cell r="BP60">
            <v>57</v>
          </cell>
          <cell r="BQ60">
            <v>1.0290764687243743</v>
          </cell>
          <cell r="BR60">
            <v>1.5485345814346552</v>
          </cell>
          <cell r="BU60">
            <v>0.62184009824663189</v>
          </cell>
        </row>
        <row r="61">
          <cell r="BP61">
            <v>58</v>
          </cell>
          <cell r="BQ61">
            <v>1.0298053165251664</v>
          </cell>
          <cell r="BR61">
            <v>1.3669163280565253</v>
          </cell>
          <cell r="BU61">
            <v>0.58128530923057242</v>
          </cell>
        </row>
        <row r="62">
          <cell r="BP62">
            <v>59</v>
          </cell>
          <cell r="BQ62">
            <v>1.0306011187456683</v>
          </cell>
          <cell r="BR62">
            <v>1.4625048824660531</v>
          </cell>
          <cell r="BU62">
            <v>0.31092004912332949</v>
          </cell>
        </row>
        <row r="63">
          <cell r="BP63">
            <v>60</v>
          </cell>
          <cell r="BQ63">
            <v>1.0313979440142664</v>
          </cell>
          <cell r="BR63">
            <v>1.4433871715841748</v>
          </cell>
          <cell r="BU63">
            <v>0.41906615316622398</v>
          </cell>
        </row>
        <row r="64">
          <cell r="BP64">
            <v>61</v>
          </cell>
          <cell r="BQ64">
            <v>1.0320367217214668</v>
          </cell>
          <cell r="BR64">
            <v>1.1279449420326313</v>
          </cell>
          <cell r="BU64">
            <v>8.1109578032174875E-2</v>
          </cell>
        </row>
        <row r="65">
          <cell r="BP65">
            <v>62</v>
          </cell>
          <cell r="BQ65">
            <v>1.032874126609006</v>
          </cell>
          <cell r="BR65">
            <v>1.4625048824660938</v>
          </cell>
          <cell r="BU65">
            <v>0.68943141327344715</v>
          </cell>
        </row>
        <row r="66">
          <cell r="BP66">
            <v>63</v>
          </cell>
          <cell r="BQ66">
            <v>1.0335898170171793</v>
          </cell>
          <cell r="BR66">
            <v>1.2330923518831456</v>
          </cell>
          <cell r="BU66">
            <v>0.39202962715548545</v>
          </cell>
        </row>
        <row r="67">
          <cell r="BP67">
            <v>64</v>
          </cell>
          <cell r="BQ67">
            <v>1.0341858730372382</v>
          </cell>
          <cell r="BR67">
            <v>1.0514740985050091</v>
          </cell>
          <cell r="BU67">
            <v>0.62184009824666109</v>
          </cell>
        </row>
        <row r="68">
          <cell r="BP68">
            <v>65</v>
          </cell>
          <cell r="BQ68">
            <v>1.0348479330534495</v>
          </cell>
          <cell r="BR68">
            <v>1.1661803637964694</v>
          </cell>
          <cell r="BU68">
            <v>0.40554789016087406</v>
          </cell>
        </row>
        <row r="69">
          <cell r="BP69">
            <v>66</v>
          </cell>
          <cell r="BQ69">
            <v>1.035478531968308</v>
          </cell>
          <cell r="BR69">
            <v>1.1088272311507392</v>
          </cell>
          <cell r="BU69">
            <v>0.48665746819301076</v>
          </cell>
        </row>
        <row r="70">
          <cell r="BP70">
            <v>67</v>
          </cell>
          <cell r="BQ70">
            <v>1.036066475907103</v>
          </cell>
          <cell r="BR70">
            <v>1.0514740985050091</v>
          </cell>
          <cell r="BU70">
            <v>0.54073052021448575</v>
          </cell>
        </row>
        <row r="71">
          <cell r="BP71">
            <v>68</v>
          </cell>
          <cell r="BQ71">
            <v>1.0365186240104143</v>
          </cell>
          <cell r="BR71">
            <v>0.8316204233630613</v>
          </cell>
          <cell r="BU71">
            <v>0.44610267917696123</v>
          </cell>
        </row>
        <row r="72">
          <cell r="BP72">
            <v>69</v>
          </cell>
          <cell r="BQ72">
            <v>1.0369497447503508</v>
          </cell>
          <cell r="BR72">
            <v>0.80294385704018245</v>
          </cell>
          <cell r="BU72">
            <v>0.45962094218229177</v>
          </cell>
        </row>
        <row r="73">
          <cell r="BP73">
            <v>70</v>
          </cell>
          <cell r="BQ73">
            <v>1.0373897560402354</v>
          </cell>
          <cell r="BR73">
            <v>0.82206156792211527</v>
          </cell>
          <cell r="BU73">
            <v>0.45962094218231109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6"/>
      <sheetName val="Ch2-37HF-Concentration Changes"/>
      <sheetName val="Appendex1"/>
      <sheetName val="Ch2-37HF-Temp Changes"/>
      <sheetName val="Ch2-37HF-Volume Changes"/>
      <sheetName val="Ch2-37HF-Volume Changes (2)"/>
      <sheetName val="Ch2-7HF-Volume Changes (2)"/>
      <sheetName val="Ch2-7HF-Volume Changes"/>
      <sheetName val="Figure 2"/>
      <sheetName val="Figure 3"/>
      <sheetName val="TABLE1"/>
      <sheetName val="Raw data Fig(2)"/>
      <sheetName val="2(A)"/>
      <sheetName val="2(B)"/>
      <sheetName val="3(A and B)"/>
      <sheetName val="4(A1 and A1)"/>
      <sheetName val="4(B1 and B2)"/>
      <sheetName val="5 (B)"/>
      <sheetName val="5(B)"/>
      <sheetName val="5(C)"/>
      <sheetName val="6"/>
      <sheetName val="7"/>
      <sheetName val="8"/>
      <sheetName val="9"/>
      <sheetName val="10"/>
      <sheetName val="11"/>
      <sheetName val="12"/>
      <sheetName val="13"/>
      <sheetName val="Table 1"/>
      <sheetName val="Table 2"/>
      <sheetName val="Raw data for C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G4">
            <v>1</v>
          </cell>
          <cell r="I4">
            <v>4.244131815783879</v>
          </cell>
          <cell r="U4">
            <v>5.2946571945432055</v>
          </cell>
          <cell r="AG4">
            <v>4.5873018919125634</v>
          </cell>
          <cell r="AS4">
            <v>3.7829208261109799</v>
          </cell>
        </row>
        <row r="5">
          <cell r="I5">
            <v>3.8904541644685517</v>
          </cell>
          <cell r="U5">
            <v>5.0125200723604895</v>
          </cell>
          <cell r="AG5">
            <v>3.5873018919125617</v>
          </cell>
          <cell r="AS5">
            <v>3.8734640084429746</v>
          </cell>
        </row>
        <row r="6">
          <cell r="I6">
            <v>3.9304719680412488</v>
          </cell>
          <cell r="U6">
            <v>2.6988602246178615</v>
          </cell>
          <cell r="AG6">
            <v>3.3904541644685535</v>
          </cell>
          <cell r="AS6">
            <v>4.246144312957715</v>
          </cell>
        </row>
        <row r="7">
          <cell r="I7">
            <v>3.31567234491648</v>
          </cell>
          <cell r="U7">
            <v>3.6988602246178632</v>
          </cell>
          <cell r="AG7">
            <v>2.7283704530039197</v>
          </cell>
          <cell r="AS7">
            <v>2.7651469661571499</v>
          </cell>
        </row>
        <row r="8">
          <cell r="I8">
            <v>4.9009617396551874</v>
          </cell>
          <cell r="U8">
            <v>3.8504363608958565</v>
          </cell>
          <cell r="AG8">
            <v>3.4357257556345653</v>
          </cell>
          <cell r="AS8">
            <v>2.7336242405972335</v>
          </cell>
        </row>
        <row r="9">
          <cell r="I9">
            <v>4.3051647697298474</v>
          </cell>
          <cell r="U9">
            <v>3.7999109821365309</v>
          </cell>
          <cell r="AG9">
            <v>3.3346749981159016</v>
          </cell>
          <cell r="AS9">
            <v>3.1883526494312262</v>
          </cell>
        </row>
        <row r="10">
          <cell r="I10">
            <v>3.9462333308212032</v>
          </cell>
          <cell r="U10">
            <v>4.1483348458585292</v>
          </cell>
          <cell r="AG10">
            <v>2.7283704530039206</v>
          </cell>
          <cell r="AS10">
            <v>3.3346749981159052</v>
          </cell>
        </row>
        <row r="11">
          <cell r="I11">
            <v>4.0472840883398691</v>
          </cell>
          <cell r="U11">
            <v>3.2441318157838728</v>
          </cell>
          <cell r="AG11">
            <v>3.1325734830785752</v>
          </cell>
          <cell r="AS11">
            <v>2.8399287857092159</v>
          </cell>
        </row>
        <row r="12">
          <cell r="I12">
            <v>3.3504363608958601</v>
          </cell>
          <cell r="U12">
            <v>2.7894034069498916</v>
          </cell>
          <cell r="AG12">
            <v>3.738878028190558</v>
          </cell>
          <cell r="AS12">
            <v>3.9915049219872185</v>
          </cell>
        </row>
        <row r="13">
          <cell r="I13">
            <v>3.5873018919125599</v>
          </cell>
          <cell r="U13">
            <v>3.7894034069498912</v>
          </cell>
          <cell r="AG13">
            <v>3.0315227255599089</v>
          </cell>
          <cell r="AS13">
            <v>3.446233330821201</v>
          </cell>
        </row>
        <row r="14">
          <cell r="I14">
            <v>4.8104185573231675</v>
          </cell>
          <cell r="U14">
            <v>3.5367765131532329</v>
          </cell>
          <cell r="AG14">
            <v>2.9809973468005806</v>
          </cell>
          <cell r="AS14">
            <v>4.0315227255599098</v>
          </cell>
        </row>
        <row r="15">
          <cell r="I15">
            <v>3.5367765131532249</v>
          </cell>
          <cell r="U15">
            <v>3.1830988618379017</v>
          </cell>
          <cell r="AG15">
            <v>3.1830988618379052</v>
          </cell>
          <cell r="AS15">
            <v>2.2231166654106032</v>
          </cell>
        </row>
        <row r="16">
          <cell r="I16">
            <v>3.0315227255599093</v>
          </cell>
          <cell r="U16">
            <v>3.7894034069498934</v>
          </cell>
          <cell r="AG16">
            <v>2.9862511343938962</v>
          </cell>
          <cell r="AS16">
            <v>2.8904541644685544</v>
          </cell>
        </row>
        <row r="17">
          <cell r="I17">
            <v>4.3957079520618718</v>
          </cell>
          <cell r="U17">
            <v>3.7388780281905492</v>
          </cell>
          <cell r="AG17">
            <v>3.5367765131532303</v>
          </cell>
          <cell r="AS17">
            <v>2.3904541644685526</v>
          </cell>
        </row>
        <row r="18">
          <cell r="I18">
            <v>3.1325734830785752</v>
          </cell>
          <cell r="U18">
            <v>3.4862511343939042</v>
          </cell>
          <cell r="AG18">
            <v>2.374692801688596</v>
          </cell>
          <cell r="AS18">
            <v>2.3241674229292606</v>
          </cell>
        </row>
        <row r="19">
          <cell r="I19">
            <v>4.3957079520618718</v>
          </cell>
          <cell r="U19">
            <v>2.7788958317632462</v>
          </cell>
          <cell r="AG19">
            <v>4.1430810582652136</v>
          </cell>
          <cell r="AS19">
            <v>3.4862511343939051</v>
          </cell>
        </row>
        <row r="20">
          <cell r="I20">
            <v>3.204114012211182</v>
          </cell>
          <cell r="U20">
            <v>2.9809973468005828</v>
          </cell>
          <cell r="AG20">
            <v>2.8294212105225816</v>
          </cell>
          <cell r="AS20">
            <v>3.4809973468005753</v>
          </cell>
        </row>
        <row r="21">
          <cell r="I21">
            <v>3.5367765131532303</v>
          </cell>
          <cell r="U21">
            <v>3.9915049219872212</v>
          </cell>
          <cell r="AG21">
            <v>3.4357257556345688</v>
          </cell>
          <cell r="AS21">
            <v>4.0420303007465472</v>
          </cell>
        </row>
        <row r="22">
          <cell r="I22">
            <v>3.6483348458585292</v>
          </cell>
          <cell r="U22">
            <v>3.6883526494312227</v>
          </cell>
          <cell r="AG22">
            <v>3.4862511343938998</v>
          </cell>
          <cell r="AS22">
            <v>3.0767943167259251</v>
          </cell>
        </row>
        <row r="23">
          <cell r="I23">
            <v>3.4462333308211974</v>
          </cell>
          <cell r="U23">
            <v>3.9304719680412372</v>
          </cell>
          <cell r="AG23">
            <v>2.4252181804479309</v>
          </cell>
          <cell r="AS23">
            <v>3.4862511343939051</v>
          </cell>
        </row>
        <row r="24">
          <cell r="I24">
            <v>3.0820481043192443</v>
          </cell>
          <cell r="U24">
            <v>3.0262689379666021</v>
          </cell>
          <cell r="AG24">
            <v>4.1430810582652082</v>
          </cell>
          <cell r="AS24">
            <v>2.9357257556345653</v>
          </cell>
        </row>
        <row r="25">
          <cell r="I25">
            <v>4.3451825733025364</v>
          </cell>
          <cell r="U25">
            <v>2.0105075751866255</v>
          </cell>
          <cell r="AG25">
            <v>1.8189136353359483</v>
          </cell>
          <cell r="AS25">
            <v>3.9252181804479269</v>
          </cell>
        </row>
        <row r="26">
          <cell r="I26">
            <v>5.4062155272485182</v>
          </cell>
          <cell r="U26">
            <v>3.345182573302548</v>
          </cell>
          <cell r="AG26">
            <v>3.5767943167259171</v>
          </cell>
          <cell r="AS26">
            <v>3.7283704530039135</v>
          </cell>
        </row>
        <row r="27">
          <cell r="I27">
            <v>2.8799465892819081</v>
          </cell>
          <cell r="U27">
            <v>4.0420303007465472</v>
          </cell>
          <cell r="AG27">
            <v>3.334674998115903</v>
          </cell>
          <cell r="AS27">
            <v>3.632573483078577</v>
          </cell>
        </row>
        <row r="28">
          <cell r="I28">
            <v>2.6273196954852631</v>
          </cell>
          <cell r="U28">
            <v>3.5873018919125572</v>
          </cell>
          <cell r="AG28">
            <v>3.0873018919125652</v>
          </cell>
          <cell r="AS28">
            <v>4.1936064370245356</v>
          </cell>
        </row>
        <row r="29">
          <cell r="I29">
            <v>3.2841496193565698</v>
          </cell>
          <cell r="U29">
            <v>4.3957079520618763</v>
          </cell>
          <cell r="AG29">
            <v>3.3799465892819196</v>
          </cell>
          <cell r="AS29">
            <v>2.9809973468005788</v>
          </cell>
        </row>
        <row r="30">
          <cell r="I30">
            <v>3.6883526494312271</v>
          </cell>
          <cell r="U30">
            <v>2.1725912866512682</v>
          </cell>
          <cell r="AG30">
            <v>3.385200376875229</v>
          </cell>
          <cell r="AS30">
            <v>3.6936064370245423</v>
          </cell>
        </row>
        <row r="31">
          <cell r="I31">
            <v>3.8556901484891801</v>
          </cell>
          <cell r="U31">
            <v>3.789403406949889</v>
          </cell>
          <cell r="AG31">
            <v>3.5873018919125572</v>
          </cell>
          <cell r="AS31">
            <v>3.5715405291326148</v>
          </cell>
        </row>
        <row r="32">
          <cell r="I32">
            <v>3.5472840883398602</v>
          </cell>
          <cell r="U32">
            <v>2.5262689379665924</v>
          </cell>
          <cell r="AG32">
            <v>2.8799465892819258</v>
          </cell>
          <cell r="AS32">
            <v>3.5367765131532263</v>
          </cell>
        </row>
        <row r="33">
          <cell r="I33">
            <v>3.4462333308212054</v>
          </cell>
          <cell r="U33">
            <v>3.6378272706718877</v>
          </cell>
          <cell r="AG33">
            <v>3.480997346800577</v>
          </cell>
          <cell r="AS33">
            <v>3.042030300746545</v>
          </cell>
        </row>
        <row r="34">
          <cell r="I34">
            <v>3.6830988618379052</v>
          </cell>
          <cell r="U34">
            <v>3.637827270671905</v>
          </cell>
          <cell r="AG34">
            <v>2.385200376875233</v>
          </cell>
          <cell r="AS34">
            <v>3.5157613627799549</v>
          </cell>
        </row>
        <row r="35">
          <cell r="I35">
            <v>4.3957079520618674</v>
          </cell>
          <cell r="U35">
            <v>3.5925556795058711</v>
          </cell>
          <cell r="AG35">
            <v>2.6273196954852542</v>
          </cell>
          <cell r="AS35">
            <v>2.6430810582652127</v>
          </cell>
        </row>
        <row r="36">
          <cell r="I36">
            <v>3.7388780281905669</v>
          </cell>
          <cell r="U36">
            <v>3.6588424210451729</v>
          </cell>
          <cell r="AG36">
            <v>3.738878028190558</v>
          </cell>
          <cell r="AS36">
            <v>3.4357257556345644</v>
          </cell>
        </row>
        <row r="37">
          <cell r="I37">
            <v>3.6725912866512651</v>
          </cell>
          <cell r="U37">
            <v>3.8156723449164747</v>
          </cell>
          <cell r="AG37">
            <v>3.1830988618379106</v>
          </cell>
          <cell r="AS37">
            <v>2.6778450742445941</v>
          </cell>
        </row>
        <row r="38">
          <cell r="I38">
            <v>3.3504363608958512</v>
          </cell>
          <cell r="U38">
            <v>3.2093677998044923</v>
          </cell>
          <cell r="AG38">
            <v>2.8294212105225771</v>
          </cell>
          <cell r="AS38">
            <v>3.39045416446855</v>
          </cell>
        </row>
        <row r="39">
          <cell r="I39">
            <v>2.940979543227888</v>
          </cell>
          <cell r="U39">
            <v>3.5945932120206283</v>
          </cell>
          <cell r="AG39">
            <v>2.9304719680412479</v>
          </cell>
          <cell r="AS39">
            <v>3.3399287857092173</v>
          </cell>
        </row>
        <row r="40">
          <cell r="I40">
            <v>3.6378272706718873</v>
          </cell>
          <cell r="U40">
            <v>2.9725022687877769</v>
          </cell>
          <cell r="AG40">
            <v>2.9304719680412479</v>
          </cell>
          <cell r="AS40">
            <v>3.0767943167259242</v>
          </cell>
        </row>
        <row r="41">
          <cell r="I41">
            <v>3.3852003768752335</v>
          </cell>
          <cell r="U41">
            <v>3.4167231024351441</v>
          </cell>
          <cell r="AG41">
            <v>2.5767943167259233</v>
          </cell>
          <cell r="AS41">
            <v>3.7841496193565733</v>
          </cell>
        </row>
        <row r="42">
          <cell r="I42">
            <v>3.587301891912555</v>
          </cell>
          <cell r="U42">
            <v>3.4862511343939042</v>
          </cell>
          <cell r="AG42">
            <v>2.9304719680412479</v>
          </cell>
          <cell r="AS42">
            <v>3.4409795432278742</v>
          </cell>
        </row>
        <row r="43">
          <cell r="I43">
            <v>3.7894034069498979</v>
          </cell>
          <cell r="U43">
            <v>3.8261799201031246</v>
          </cell>
          <cell r="AG43">
            <v>3.9409795432278902</v>
          </cell>
          <cell r="AS43">
            <v>2.8852003768752414</v>
          </cell>
        </row>
        <row r="44">
          <cell r="I44">
            <v>3.6378272706718966</v>
          </cell>
          <cell r="U44">
            <v>3.1851113590117719</v>
          </cell>
          <cell r="AG44">
            <v>2.3241674229292606</v>
          </cell>
          <cell r="AS44">
            <v>2.8799465892819258</v>
          </cell>
        </row>
        <row r="45">
          <cell r="I45">
            <v>4.2493856033771911</v>
          </cell>
          <cell r="U45">
            <v>2.8799465892819169</v>
          </cell>
          <cell r="AG45">
            <v>3.4862511343938953</v>
          </cell>
          <cell r="AS45">
            <v>3.4462333308211863</v>
          </cell>
        </row>
        <row r="46">
          <cell r="I46">
            <v>3.0262689379666021</v>
          </cell>
          <cell r="U46">
            <v>3.0210151503732643</v>
          </cell>
          <cell r="AG46">
            <v>3.0767943167259224</v>
          </cell>
          <cell r="AS46">
            <v>3.308406060149315</v>
          </cell>
        </row>
        <row r="47">
          <cell r="I47">
            <v>3.6378272706718784</v>
          </cell>
          <cell r="U47">
            <v>3.502012497173864</v>
          </cell>
          <cell r="AG47">
            <v>3.1325734830785801</v>
          </cell>
          <cell r="AS47">
            <v>3.1030632546925152</v>
          </cell>
        </row>
        <row r="48">
          <cell r="I48">
            <v>3.5873018919125661</v>
          </cell>
          <cell r="U48">
            <v>3.4199643928546011</v>
          </cell>
          <cell r="AG48">
            <v>3.4862511343938953</v>
          </cell>
          <cell r="AS48">
            <v>3.0767943167259153</v>
          </cell>
        </row>
        <row r="49">
          <cell r="I49">
            <v>4.799910982136522</v>
          </cell>
          <cell r="U49">
            <v>3.2493856033772199</v>
          </cell>
          <cell r="AG49">
            <v>3.0820481043192491</v>
          </cell>
          <cell r="AS49">
            <v>3.172591286651266</v>
          </cell>
        </row>
        <row r="50">
          <cell r="I50">
            <v>3.1325734830785796</v>
          </cell>
          <cell r="U50">
            <v>2.1725912866512505</v>
          </cell>
          <cell r="AG50">
            <v>3.5367765131532165</v>
          </cell>
          <cell r="AS50">
            <v>4.2946571945432144</v>
          </cell>
        </row>
        <row r="51">
          <cell r="I51">
            <v>3.6378272706718877</v>
          </cell>
          <cell r="U51">
            <v>3.4862511343939042</v>
          </cell>
          <cell r="AG51">
            <v>3.5367765131532347</v>
          </cell>
          <cell r="AS51">
            <v>2.6830988618378999</v>
          </cell>
        </row>
        <row r="52">
          <cell r="I52">
            <v>4.7493856033771831</v>
          </cell>
          <cell r="U52">
            <v>2.704114012211206</v>
          </cell>
          <cell r="AG52">
            <v>2.1220659078919466</v>
          </cell>
          <cell r="AS52">
            <v>2.8294212105225771</v>
          </cell>
        </row>
        <row r="53">
          <cell r="I53">
            <v>3.9514871184145264</v>
          </cell>
          <cell r="U53">
            <v>3.4514871184144891</v>
          </cell>
          <cell r="AG53">
            <v>2.8852003768752263</v>
          </cell>
          <cell r="AS53">
            <v>3.0873018919125856</v>
          </cell>
        </row>
        <row r="54">
          <cell r="I54">
            <v>3.2388780281905651</v>
          </cell>
          <cell r="U54">
            <v>3.9324844652151105</v>
          </cell>
          <cell r="AG54">
            <v>3.3852003768752423</v>
          </cell>
          <cell r="AS54">
            <v>3.2283704530039135</v>
          </cell>
        </row>
        <row r="55">
          <cell r="I55">
            <v>3.5873018919125657</v>
          </cell>
          <cell r="U55">
            <v>3.315672344916464</v>
          </cell>
          <cell r="AG55">
            <v>3.0820481043192314</v>
          </cell>
          <cell r="AS55">
            <v>2.9409795432278698</v>
          </cell>
        </row>
        <row r="56">
          <cell r="I56">
            <v>3.8504363608958601</v>
          </cell>
          <cell r="U56">
            <v>3.1830988618379195</v>
          </cell>
          <cell r="AG56">
            <v>3.0820481043192491</v>
          </cell>
          <cell r="AS56">
            <v>2.0715405291326245</v>
          </cell>
        </row>
        <row r="57">
          <cell r="I57">
            <v>3.2336242405972233</v>
          </cell>
          <cell r="U57">
            <v>2.172591286651286</v>
          </cell>
          <cell r="AG57">
            <v>2.9304719680412386</v>
          </cell>
          <cell r="AS57">
            <v>2.7283704530039161</v>
          </cell>
        </row>
        <row r="58">
          <cell r="I58">
            <v>3.3852003768752428</v>
          </cell>
          <cell r="U58">
            <v>3.7894034069498534</v>
          </cell>
          <cell r="AG58">
            <v>2.9915049219872314</v>
          </cell>
          <cell r="AS58">
            <v>3.2841496193565631</v>
          </cell>
        </row>
        <row r="59">
          <cell r="I59">
            <v>4.1430810582652136</v>
          </cell>
          <cell r="U59">
            <v>3.0210151503732634</v>
          </cell>
          <cell r="AG59">
            <v>2.7788958317632551</v>
          </cell>
          <cell r="AS59">
            <v>3.4862511343938865</v>
          </cell>
        </row>
        <row r="60">
          <cell r="I60">
            <v>3.6378272706718873</v>
          </cell>
          <cell r="U60">
            <v>3.5873018919125661</v>
          </cell>
          <cell r="AG60">
            <v>3.9409795432278725</v>
          </cell>
          <cell r="AS60">
            <v>2.6830988618379212</v>
          </cell>
        </row>
        <row r="61">
          <cell r="I61">
            <v>3.4357257556345644</v>
          </cell>
          <cell r="U61">
            <v>2.8694390140952821</v>
          </cell>
          <cell r="AG61">
            <v>3.2336242405972415</v>
          </cell>
          <cell r="AS61">
            <v>3.1220659078919271</v>
          </cell>
        </row>
        <row r="62">
          <cell r="I62">
            <v>3.7788958317632533</v>
          </cell>
          <cell r="U62">
            <v>3.3366874952897412</v>
          </cell>
          <cell r="AG62">
            <v>3.2788958317632533</v>
          </cell>
          <cell r="AS62">
            <v>2.5315227255599178</v>
          </cell>
        </row>
        <row r="63">
          <cell r="I63">
            <v>3.81567234491648</v>
          </cell>
          <cell r="U63">
            <v>3.6628674153928991</v>
          </cell>
          <cell r="AG63">
            <v>2.7283704530039157</v>
          </cell>
          <cell r="AS63">
            <v>3.4357257556345644</v>
          </cell>
        </row>
        <row r="64">
          <cell r="I64">
            <v>3.0262689379665906</v>
          </cell>
          <cell r="U64">
            <v>3.6083170422858322</v>
          </cell>
          <cell r="AG64">
            <v>2.4757435592072707</v>
          </cell>
          <cell r="AS64">
            <v>2.0262689379665906</v>
          </cell>
        </row>
        <row r="65">
          <cell r="I65">
            <v>3.5262689379665941</v>
          </cell>
          <cell r="U65">
            <v>1.6168121202986208</v>
          </cell>
          <cell r="AG65">
            <v>3.9915049219872119</v>
          </cell>
          <cell r="AS65">
            <v>3.4757435592072552</v>
          </cell>
        </row>
        <row r="66">
          <cell r="I66">
            <v>4.2493856033771982</v>
          </cell>
          <cell r="U66">
            <v>3.1830988618379017</v>
          </cell>
          <cell r="AG66">
            <v>3.2841496193565631</v>
          </cell>
          <cell r="AS66">
            <v>2.8451825733025196</v>
          </cell>
        </row>
        <row r="67">
          <cell r="I67">
            <v>3.5873018919125479</v>
          </cell>
          <cell r="U67">
            <v>3.318913635335921</v>
          </cell>
          <cell r="AG67">
            <v>3.2841496193565631</v>
          </cell>
          <cell r="AS67">
            <v>3.9409795432278902</v>
          </cell>
        </row>
        <row r="68">
          <cell r="I68">
            <v>3.4357257556345644</v>
          </cell>
          <cell r="U68">
            <v>3.6883526494312271</v>
          </cell>
          <cell r="AG68">
            <v>3.1830988618379195</v>
          </cell>
          <cell r="AS68">
            <v>4.0978094670992018</v>
          </cell>
        </row>
        <row r="69">
          <cell r="I69">
            <v>2.4252181804479314</v>
          </cell>
          <cell r="U69">
            <v>1.3641852265019578</v>
          </cell>
          <cell r="AG69">
            <v>3.334674998115903</v>
          </cell>
          <cell r="AS69">
            <v>4.1030632546925245</v>
          </cell>
        </row>
        <row r="70">
          <cell r="I70">
            <v>3.1988602246178788</v>
          </cell>
          <cell r="U70">
            <v>3.334674998115903</v>
          </cell>
          <cell r="AG70">
            <v>3.3852003768752428</v>
          </cell>
          <cell r="AS70">
            <v>3.6883526494312093</v>
          </cell>
        </row>
        <row r="71">
          <cell r="I71">
            <v>3.9915049219871941</v>
          </cell>
          <cell r="U71">
            <v>2.8294212105225953</v>
          </cell>
          <cell r="AG71">
            <v>3.0315227255599</v>
          </cell>
          <cell r="AS71">
            <v>3.3852003768752428</v>
          </cell>
        </row>
        <row r="72">
          <cell r="I72">
            <v>3.7388780281905669</v>
          </cell>
          <cell r="U72">
            <v>2.7788958317632555</v>
          </cell>
          <cell r="AG72">
            <v>2.5767943167259144</v>
          </cell>
          <cell r="AS72">
            <v>3.3852003768752428</v>
          </cell>
        </row>
        <row r="73">
          <cell r="I73">
            <v>3.1830988618379017</v>
          </cell>
          <cell r="U73">
            <v>2.6725912866512695</v>
          </cell>
          <cell r="AG73">
            <v>2.6830988618378999</v>
          </cell>
          <cell r="AS73">
            <v>4.0925556795058728</v>
          </cell>
        </row>
        <row r="74">
          <cell r="I74">
            <v>3.7894034069499067</v>
          </cell>
          <cell r="U74">
            <v>3.1325734830785619</v>
          </cell>
          <cell r="AG74">
            <v>2.9304719680412568</v>
          </cell>
          <cell r="AS74">
            <v>3.0315227255599186</v>
          </cell>
        </row>
        <row r="75">
          <cell r="I75">
            <v>3.1483348458585203</v>
          </cell>
          <cell r="U75">
            <v>3.0315227255599182</v>
          </cell>
          <cell r="AG75">
            <v>3.8904541644685682</v>
          </cell>
          <cell r="AS75">
            <v>3.339928785709211</v>
          </cell>
        </row>
        <row r="76">
          <cell r="I76">
            <v>2.5262689379665928</v>
          </cell>
          <cell r="U76">
            <v>4.1936064370245347</v>
          </cell>
          <cell r="AG76">
            <v>2.9809973468005611</v>
          </cell>
          <cell r="AS76">
            <v>3.3451825733025338</v>
          </cell>
        </row>
        <row r="77">
          <cell r="I77">
            <v>2.5978094670992196</v>
          </cell>
          <cell r="U77">
            <v>2.4252181804479314</v>
          </cell>
          <cell r="AG77">
            <v>3.8904541644685509</v>
          </cell>
          <cell r="AS77">
            <v>3.2946571945432126</v>
          </cell>
        </row>
        <row r="78">
          <cell r="I78">
            <v>3.8399287857091924</v>
          </cell>
          <cell r="U78">
            <v>2.3746928016885915</v>
          </cell>
          <cell r="AG78">
            <v>3.0315227255599182</v>
          </cell>
          <cell r="AS78">
            <v>4.3451825733025364</v>
          </cell>
        </row>
        <row r="79">
          <cell r="I79">
            <v>3.6883526494312453</v>
          </cell>
          <cell r="U79">
            <v>2.8904541644685695</v>
          </cell>
          <cell r="AG79">
            <v>2.7788958317632555</v>
          </cell>
          <cell r="AS79">
            <v>3.3852003768752246</v>
          </cell>
        </row>
        <row r="80">
          <cell r="I80">
            <v>2.4915049219872132</v>
          </cell>
          <cell r="U80">
            <v>3.7788958317632382</v>
          </cell>
          <cell r="AG80">
            <v>3.1325734830785619</v>
          </cell>
          <cell r="AS80">
            <v>4.1430810582652136</v>
          </cell>
        </row>
        <row r="81">
          <cell r="I81">
            <v>3.4809973468005984</v>
          </cell>
          <cell r="U81">
            <v>3.6220659078919453</v>
          </cell>
          <cell r="AG81">
            <v>3.4862511343939042</v>
          </cell>
          <cell r="AS81">
            <v>2.8399287857092279</v>
          </cell>
        </row>
        <row r="82">
          <cell r="I82">
            <v>3.082048104319222</v>
          </cell>
          <cell r="U82">
            <v>2.0105075751866304</v>
          </cell>
          <cell r="AG82">
            <v>2.4304719680412568</v>
          </cell>
          <cell r="AS82">
            <v>2.5420303007465517</v>
          </cell>
        </row>
        <row r="83">
          <cell r="I83">
            <v>3.7894034069498712</v>
          </cell>
          <cell r="U83">
            <v>2.930471968041239</v>
          </cell>
          <cell r="AG83">
            <v>2.5767943167259144</v>
          </cell>
          <cell r="AS83">
            <v>2.5315227255599053</v>
          </cell>
        </row>
        <row r="84">
          <cell r="I84">
            <v>2.8799465892819169</v>
          </cell>
          <cell r="U84">
            <v>2.0715405291326245</v>
          </cell>
          <cell r="AG84">
            <v>2.172591286651286</v>
          </cell>
          <cell r="AS84">
            <v>2.5367765131532432</v>
          </cell>
        </row>
        <row r="85">
          <cell r="I85">
            <v>4.345182573302572</v>
          </cell>
          <cell r="U85">
            <v>3.5873018919125474</v>
          </cell>
          <cell r="AG85">
            <v>3.7894034069498703</v>
          </cell>
          <cell r="AS85">
            <v>3.3957079520618576</v>
          </cell>
        </row>
        <row r="86">
          <cell r="I86">
            <v>3.6883526494311898</v>
          </cell>
          <cell r="U86">
            <v>3.4357257556345822</v>
          </cell>
          <cell r="AG86">
            <v>2.8799465892819169</v>
          </cell>
          <cell r="AS86">
            <v>3.4357257556345644</v>
          </cell>
        </row>
        <row r="87">
          <cell r="I87">
            <v>3.956740906007866</v>
          </cell>
          <cell r="U87">
            <v>3.0315227255599</v>
          </cell>
          <cell r="AG87">
            <v>2.5767943167259322</v>
          </cell>
          <cell r="AS87">
            <v>4.0420303007465517</v>
          </cell>
        </row>
        <row r="88">
          <cell r="I88">
            <v>4.3451825733025364</v>
          </cell>
          <cell r="U88">
            <v>2.9304719680412386</v>
          </cell>
          <cell r="AG88">
            <v>3.334674998115903</v>
          </cell>
          <cell r="AS88">
            <v>3.4357257556345644</v>
          </cell>
        </row>
        <row r="89">
          <cell r="I89">
            <v>2.7283704530038975</v>
          </cell>
          <cell r="U89">
            <v>2.8694390140952795</v>
          </cell>
          <cell r="AG89">
            <v>2.2736420441699297</v>
          </cell>
          <cell r="AS89">
            <v>3.6378272706718873</v>
          </cell>
        </row>
        <row r="90">
          <cell r="I90">
            <v>3.0682992387131449</v>
          </cell>
          <cell r="U90">
            <v>3.334674998115903</v>
          </cell>
          <cell r="AG90">
            <v>3.9409795432278898</v>
          </cell>
          <cell r="AS90">
            <v>2.6273196954852365</v>
          </cell>
        </row>
        <row r="91">
          <cell r="I91">
            <v>3.2841496193565809</v>
          </cell>
          <cell r="U91">
            <v>2.7283704530039157</v>
          </cell>
          <cell r="AG91">
            <v>3.1778450742445741</v>
          </cell>
          <cell r="AS91">
            <v>4.1936064370245525</v>
          </cell>
        </row>
        <row r="92">
          <cell r="I92">
            <v>3.2336242405972415</v>
          </cell>
          <cell r="U92">
            <v>2.9304719680412568</v>
          </cell>
          <cell r="AG92">
            <v>2.7336242405972397</v>
          </cell>
          <cell r="AS92">
            <v>3.0820481043192398</v>
          </cell>
        </row>
        <row r="93">
          <cell r="I93">
            <v>2.0715405291325886</v>
          </cell>
          <cell r="U93">
            <v>3.0315227255599004</v>
          </cell>
          <cell r="AG93">
            <v>2.683098861837903</v>
          </cell>
          <cell r="AS93">
            <v>2.8852003768752601</v>
          </cell>
        </row>
        <row r="94">
          <cell r="I94">
            <v>4.5472840883398593</v>
          </cell>
          <cell r="U94">
            <v>1.6673374990579604</v>
          </cell>
          <cell r="AG94">
            <v>3.6936064370245534</v>
          </cell>
          <cell r="AS94">
            <v>3.3694390140952457</v>
          </cell>
        </row>
        <row r="95">
          <cell r="I95">
            <v>3.5420303007465339</v>
          </cell>
          <cell r="U95">
            <v>2.7788958317632551</v>
          </cell>
          <cell r="AG95">
            <v>2.5262689379665924</v>
          </cell>
          <cell r="AS95">
            <v>2.6830988618378999</v>
          </cell>
        </row>
        <row r="96">
          <cell r="I96">
            <v>2.627319695485272</v>
          </cell>
          <cell r="U96">
            <v>3.2336242405972411</v>
          </cell>
          <cell r="AG96">
            <v>3.4357257556345644</v>
          </cell>
          <cell r="AS96">
            <v>3.6378272706719232</v>
          </cell>
        </row>
        <row r="97">
          <cell r="I97">
            <v>4.2946571945432144</v>
          </cell>
          <cell r="U97">
            <v>3.4862511343938865</v>
          </cell>
          <cell r="AG97">
            <v>2.3241674229292695</v>
          </cell>
          <cell r="AS97">
            <v>4.0978094670991814</v>
          </cell>
        </row>
        <row r="98">
          <cell r="I98">
            <v>3.4357257556345289</v>
          </cell>
          <cell r="U98">
            <v>3.0315227255599364</v>
          </cell>
          <cell r="AG98">
            <v>3.3346749981158847</v>
          </cell>
          <cell r="AS98">
            <v>3.3904541644685695</v>
          </cell>
        </row>
        <row r="99">
          <cell r="I99">
            <v>3.5315227255599533</v>
          </cell>
          <cell r="U99">
            <v>2.9304719680412386</v>
          </cell>
          <cell r="AG99">
            <v>3.2336242405972593</v>
          </cell>
          <cell r="AS99">
            <v>3.0472840883398575</v>
          </cell>
        </row>
        <row r="100">
          <cell r="I100">
            <v>3.5978094670992151</v>
          </cell>
          <cell r="U100">
            <v>1.9704897716139451</v>
          </cell>
          <cell r="AG100">
            <v>2.6778450742445754</v>
          </cell>
          <cell r="AS100">
            <v>3.416723102435125</v>
          </cell>
        </row>
        <row r="101">
          <cell r="I101">
            <v>3.8294212105225602</v>
          </cell>
          <cell r="U101">
            <v>2.7788958317632551</v>
          </cell>
          <cell r="AG101">
            <v>3.4862511343939042</v>
          </cell>
          <cell r="AS101">
            <v>2.9357257556346017</v>
          </cell>
        </row>
        <row r="102">
          <cell r="I102">
            <v>3.0873018919125288</v>
          </cell>
          <cell r="U102">
            <v>2.9199643928545842</v>
          </cell>
          <cell r="AG102">
            <v>3.1725912866512491</v>
          </cell>
          <cell r="AS102">
            <v>3.59780946709918</v>
          </cell>
        </row>
        <row r="103">
          <cell r="I103">
            <v>3.5525378759332238</v>
          </cell>
          <cell r="U103">
            <v>2.9809973468005779</v>
          </cell>
          <cell r="AG103">
            <v>3.1325734830785796</v>
          </cell>
          <cell r="AS103">
            <v>3.3746928016885889</v>
          </cell>
        </row>
        <row r="104">
          <cell r="I104">
            <v>3.3799465892819152</v>
          </cell>
          <cell r="U104">
            <v>2.9809973468005788</v>
          </cell>
          <cell r="AG104">
            <v>2.9357257556345813</v>
          </cell>
          <cell r="AS104">
            <v>3.08406060149309</v>
          </cell>
        </row>
        <row r="105">
          <cell r="I105">
            <v>3.6430810582652149</v>
          </cell>
          <cell r="U105">
            <v>3.2841496193565809</v>
          </cell>
          <cell r="AG105">
            <v>4.0420303007465339</v>
          </cell>
          <cell r="AS105">
            <v>2.7946571945432144</v>
          </cell>
        </row>
        <row r="106">
          <cell r="I106">
            <v>4.0420303007465339</v>
          </cell>
          <cell r="U106">
            <v>2.3746928016885733</v>
          </cell>
          <cell r="AG106">
            <v>2.2736420441699656</v>
          </cell>
          <cell r="AS106">
            <v>2.6693499962318183</v>
          </cell>
        </row>
        <row r="107">
          <cell r="I107">
            <v>3.789403406949889</v>
          </cell>
          <cell r="U107">
            <v>3.0315227255599182</v>
          </cell>
          <cell r="AG107">
            <v>3.223116665410569</v>
          </cell>
          <cell r="AS107">
            <v>3.3451825733025347</v>
          </cell>
        </row>
        <row r="108">
          <cell r="I108">
            <v>3.4357257556346004</v>
          </cell>
          <cell r="U108">
            <v>3.0315227255599364</v>
          </cell>
          <cell r="AG108">
            <v>3.1830988618379017</v>
          </cell>
          <cell r="AS108">
            <v>2.5978094670991836</v>
          </cell>
        </row>
        <row r="109">
          <cell r="I109">
            <v>3.2336242405972051</v>
          </cell>
          <cell r="U109">
            <v>2.6778450742445763</v>
          </cell>
          <cell r="AG109">
            <v>4.0420303007465517</v>
          </cell>
          <cell r="AS109">
            <v>3.8451825733025351</v>
          </cell>
        </row>
        <row r="110">
          <cell r="I110">
            <v>3.1430810582652109</v>
          </cell>
          <cell r="U110">
            <v>3.334674998115903</v>
          </cell>
          <cell r="AG110">
            <v>2.1725912866512678</v>
          </cell>
          <cell r="AS110">
            <v>2.8399287857092448</v>
          </cell>
        </row>
        <row r="111">
          <cell r="I111">
            <v>3.0820481043192398</v>
          </cell>
          <cell r="U111">
            <v>2.1220659078919644</v>
          </cell>
          <cell r="AG111">
            <v>3.5367765131532258</v>
          </cell>
          <cell r="AS111">
            <v>3.137827270671889</v>
          </cell>
        </row>
        <row r="112">
          <cell r="I112">
            <v>3.1273196954852343</v>
          </cell>
          <cell r="U112">
            <v>3.3346749981158847</v>
          </cell>
          <cell r="AG112">
            <v>2.3241674229292695</v>
          </cell>
          <cell r="AS112">
            <v>1.8504363608958625</v>
          </cell>
        </row>
        <row r="113">
          <cell r="I113">
            <v>3.8451825733025746</v>
          </cell>
          <cell r="U113">
            <v>3.0820481043192398</v>
          </cell>
          <cell r="AG113">
            <v>2.8294212105225949</v>
          </cell>
          <cell r="AS113">
            <v>1.7283704530039166</v>
          </cell>
        </row>
        <row r="114">
          <cell r="I114">
            <v>3.4009617396551839</v>
          </cell>
          <cell r="U114">
            <v>2.5767943167259144</v>
          </cell>
          <cell r="AG114">
            <v>4.4967587095805381</v>
          </cell>
          <cell r="AS114">
            <v>1.1220659078919444</v>
          </cell>
        </row>
        <row r="115">
          <cell r="I115">
            <v>2.930471968041239</v>
          </cell>
          <cell r="U115">
            <v>2.8799465892819169</v>
          </cell>
          <cell r="AG115">
            <v>3.0820481043192398</v>
          </cell>
          <cell r="AS115">
            <v>1.0157613627799427</v>
          </cell>
        </row>
        <row r="116">
          <cell r="I116">
            <v>4.1430810582652127</v>
          </cell>
          <cell r="U116">
            <v>3.0315227255599186</v>
          </cell>
          <cell r="AG116">
            <v>2.7283704530039157</v>
          </cell>
          <cell r="AS116">
            <v>1.0105075751866515</v>
          </cell>
        </row>
        <row r="117">
          <cell r="I117">
            <v>2.2231166654106258</v>
          </cell>
          <cell r="U117">
            <v>3.4862511343939224</v>
          </cell>
          <cell r="AG117">
            <v>1.8799465892819169</v>
          </cell>
          <cell r="AS117">
            <v>0.4042030300746462</v>
          </cell>
        </row>
        <row r="118">
          <cell r="I118">
            <v>3.3852003768752423</v>
          </cell>
          <cell r="U118">
            <v>2.4757435592072348</v>
          </cell>
          <cell r="AG118">
            <v>2.9809973468005611</v>
          </cell>
        </row>
        <row r="119">
          <cell r="I119">
            <v>3.3852003768752068</v>
          </cell>
          <cell r="U119">
            <v>3.3852003768752428</v>
          </cell>
          <cell r="AG119">
            <v>3.2336242405972415</v>
          </cell>
        </row>
        <row r="120">
          <cell r="I120">
            <v>3.8904541644685686</v>
          </cell>
          <cell r="U120">
            <v>3.3346749981158847</v>
          </cell>
          <cell r="AG120">
            <v>3.2336242405972411</v>
          </cell>
        </row>
        <row r="121">
          <cell r="I121">
            <v>3.5210151503732643</v>
          </cell>
          <cell r="U121">
            <v>1.5662867415392629</v>
          </cell>
          <cell r="AG121">
            <v>2.5262689379666288</v>
          </cell>
        </row>
        <row r="122">
          <cell r="I122">
            <v>2.3399287857092115</v>
          </cell>
          <cell r="U122">
            <v>3.2841496193565991</v>
          </cell>
          <cell r="AG122">
            <v>3.3346749981158847</v>
          </cell>
        </row>
        <row r="123">
          <cell r="I123">
            <v>3.5820481043192398</v>
          </cell>
          <cell r="U123">
            <v>2.5262689379665928</v>
          </cell>
          <cell r="AG123">
            <v>3.4357257556345644</v>
          </cell>
        </row>
        <row r="124">
          <cell r="I124">
            <v>2.9809973468005966</v>
          </cell>
          <cell r="U124">
            <v>2.7283704530039157</v>
          </cell>
          <cell r="AG124">
            <v>3.4357257556345644</v>
          </cell>
        </row>
        <row r="125">
          <cell r="I125">
            <v>5.5072662847671534</v>
          </cell>
          <cell r="U125">
            <v>2.8799465892819169</v>
          </cell>
          <cell r="AG125">
            <v>3.8399287857092101</v>
          </cell>
        </row>
        <row r="126">
          <cell r="I126">
            <v>3.8904541644685677</v>
          </cell>
          <cell r="U126">
            <v>2.7283704530039157</v>
          </cell>
          <cell r="AG126">
            <v>2.7283704530039157</v>
          </cell>
        </row>
        <row r="127">
          <cell r="I127">
            <v>3.7388780281905669</v>
          </cell>
          <cell r="U127">
            <v>2.7788958317632737</v>
          </cell>
          <cell r="AG127">
            <v>3.6883526494312449</v>
          </cell>
        </row>
        <row r="128">
          <cell r="I128">
            <v>4.6483348458585034</v>
          </cell>
          <cell r="U128">
            <v>2.8799465892819169</v>
          </cell>
          <cell r="AG128">
            <v>1.3641852265019758</v>
          </cell>
        </row>
        <row r="129">
          <cell r="I129">
            <v>3.7841496193566009</v>
          </cell>
          <cell r="U129">
            <v>2.7788958317632373</v>
          </cell>
          <cell r="AG129">
            <v>3.789403406949853</v>
          </cell>
        </row>
        <row r="130">
          <cell r="I130">
            <v>3.385200376875205</v>
          </cell>
          <cell r="U130">
            <v>3.0820481043192398</v>
          </cell>
          <cell r="AG130">
            <v>2.8799465892819169</v>
          </cell>
        </row>
        <row r="131">
          <cell r="I131">
            <v>3.2788958317632733</v>
          </cell>
          <cell r="U131">
            <v>2.5262689379665568</v>
          </cell>
          <cell r="AG131">
            <v>3.0820481043192398</v>
          </cell>
        </row>
        <row r="132">
          <cell r="I132">
            <v>2.7894034069498881</v>
          </cell>
          <cell r="U132">
            <v>3.6378272706719237</v>
          </cell>
          <cell r="AG132">
            <v>2.7788958317632737</v>
          </cell>
        </row>
        <row r="133">
          <cell r="I133">
            <v>2.4147106052612974</v>
          </cell>
          <cell r="U133">
            <v>3.1325734830785974</v>
          </cell>
          <cell r="AG133">
            <v>2.930471968041239</v>
          </cell>
        </row>
        <row r="134">
          <cell r="I134">
            <v>4.400961739655183</v>
          </cell>
          <cell r="U134">
            <v>3.2336242405972415</v>
          </cell>
          <cell r="AG134">
            <v>2.8799465892819169</v>
          </cell>
        </row>
        <row r="135">
          <cell r="I135">
            <v>2.8241674229292326</v>
          </cell>
          <cell r="U135">
            <v>3.6378272706718517</v>
          </cell>
          <cell r="AG135">
            <v>2.3904541644685677</v>
          </cell>
        </row>
        <row r="136">
          <cell r="I136">
            <v>4.5472840883398593</v>
          </cell>
          <cell r="U136">
            <v>2.0210151503733029</v>
          </cell>
          <cell r="AG136">
            <v>2.0715405291325886</v>
          </cell>
        </row>
        <row r="137">
          <cell r="I137">
            <v>2.8294212105225949</v>
          </cell>
          <cell r="U137">
            <v>3.2336242405972415</v>
          </cell>
          <cell r="AG137">
            <v>3.7841496193565631</v>
          </cell>
        </row>
        <row r="138">
          <cell r="I138">
            <v>3.9409795432278898</v>
          </cell>
          <cell r="U138">
            <v>2.930471968041239</v>
          </cell>
          <cell r="AG138">
            <v>4.395707952061894</v>
          </cell>
        </row>
        <row r="139">
          <cell r="I139">
            <v>3.946233330821217</v>
          </cell>
          <cell r="U139">
            <v>3.8399287857091746</v>
          </cell>
          <cell r="AG139">
            <v>1.6168121202985848</v>
          </cell>
        </row>
        <row r="140">
          <cell r="I140">
            <v>2.9809973468005606</v>
          </cell>
          <cell r="U140">
            <v>2.7788958317632733</v>
          </cell>
          <cell r="AG140">
            <v>3.0767943167259491</v>
          </cell>
        </row>
        <row r="141">
          <cell r="I141">
            <v>3.486251134393922</v>
          </cell>
          <cell r="U141">
            <v>2.930471968041239</v>
          </cell>
          <cell r="AG141">
            <v>3.4862511343938865</v>
          </cell>
        </row>
        <row r="142">
          <cell r="I142">
            <v>2.9514871184145051</v>
          </cell>
          <cell r="U142">
            <v>3.1483348458585372</v>
          </cell>
          <cell r="AG142">
            <v>2.7788958317632373</v>
          </cell>
        </row>
        <row r="143">
          <cell r="I143">
            <v>2.7283704530039157</v>
          </cell>
          <cell r="U143">
            <v>3.0715405291325864</v>
          </cell>
          <cell r="AG143">
            <v>2.2736420441699474</v>
          </cell>
        </row>
        <row r="144">
          <cell r="I144">
            <v>3.4357257556345644</v>
          </cell>
          <cell r="U144">
            <v>2.8294212105225953</v>
          </cell>
          <cell r="AG144">
            <v>3.6883526494312453</v>
          </cell>
        </row>
        <row r="145">
          <cell r="I145">
            <v>4.1430810582652491</v>
          </cell>
          <cell r="U145">
            <v>2.5262689379666288</v>
          </cell>
          <cell r="AG145">
            <v>2.2736420441699119</v>
          </cell>
        </row>
        <row r="146">
          <cell r="I146">
            <v>3.1325734830785263</v>
          </cell>
          <cell r="U146">
            <v>3.1220659078919448</v>
          </cell>
          <cell r="AG146">
            <v>1.5662867415392989</v>
          </cell>
        </row>
        <row r="147">
          <cell r="I147">
            <v>1.7683882565766218</v>
          </cell>
          <cell r="U147">
            <v>2.5262689379665568</v>
          </cell>
          <cell r="AG147">
            <v>3.839928785709211</v>
          </cell>
        </row>
        <row r="148">
          <cell r="I148">
            <v>3.9409795432278898</v>
          </cell>
          <cell r="U148">
            <v>3.3346749981159567</v>
          </cell>
          <cell r="AG148">
            <v>2.9357257556345635</v>
          </cell>
        </row>
        <row r="149">
          <cell r="I149">
            <v>2.5767943167259144</v>
          </cell>
          <cell r="U149">
            <v>2.879946589281845</v>
          </cell>
          <cell r="AG149">
            <v>2.3241674229292695</v>
          </cell>
        </row>
        <row r="150">
          <cell r="I150">
            <v>2.8904541644685708</v>
          </cell>
          <cell r="U150">
            <v>2.930471968041275</v>
          </cell>
          <cell r="AG150">
            <v>3.3852003768752423</v>
          </cell>
        </row>
        <row r="151">
          <cell r="I151">
            <v>3.9167231024351592</v>
          </cell>
          <cell r="U151">
            <v>2.8294212105226313</v>
          </cell>
          <cell r="AG151">
            <v>2.571540529132589</v>
          </cell>
        </row>
        <row r="152">
          <cell r="I152">
            <v>4.1220659078919439</v>
          </cell>
          <cell r="U152">
            <v>2.46523598402058</v>
          </cell>
          <cell r="AG152">
            <v>2.9809973468005611</v>
          </cell>
        </row>
        <row r="153">
          <cell r="I153">
            <v>3.3852003768752397</v>
          </cell>
          <cell r="U153">
            <v>3.7388780281905669</v>
          </cell>
          <cell r="AG153">
            <v>3.486251134393922</v>
          </cell>
        </row>
        <row r="154">
          <cell r="I154">
            <v>3.4862511343938865</v>
          </cell>
          <cell r="U154">
            <v>3.5367765131532436</v>
          </cell>
          <cell r="AG154">
            <v>3.4862511343938865</v>
          </cell>
        </row>
        <row r="155">
          <cell r="I155">
            <v>2.9757435592072721</v>
          </cell>
          <cell r="U155">
            <v>2.1725912866512322</v>
          </cell>
          <cell r="AG155">
            <v>2.0715405291326245</v>
          </cell>
        </row>
        <row r="156">
          <cell r="I156">
            <v>3.7493856033771826</v>
          </cell>
          <cell r="U156">
            <v>1.8189136353359798</v>
          </cell>
          <cell r="AG156">
            <v>3.3852003768752068</v>
          </cell>
        </row>
        <row r="157">
          <cell r="I157">
            <v>3.3852003768752428</v>
          </cell>
          <cell r="U157">
            <v>3.1830988618379195</v>
          </cell>
          <cell r="AG157">
            <v>2.9304719680412745</v>
          </cell>
        </row>
        <row r="158">
          <cell r="I158">
            <v>3.2841496193565636</v>
          </cell>
          <cell r="U158">
            <v>2.324167422929234</v>
          </cell>
          <cell r="AG158">
            <v>1.7178628778172642</v>
          </cell>
        </row>
        <row r="159">
          <cell r="I159">
            <v>3.1325734830785978</v>
          </cell>
          <cell r="U159">
            <v>3.4862511343938865</v>
          </cell>
          <cell r="AG159">
            <v>2.9809973468005966</v>
          </cell>
        </row>
        <row r="160">
          <cell r="I160">
            <v>4.2598931785638348</v>
          </cell>
          <cell r="U160">
            <v>3.6883526494312093</v>
          </cell>
          <cell r="AG160">
            <v>2.9304719680412745</v>
          </cell>
        </row>
        <row r="161">
          <cell r="I161">
            <v>1.9199643928545873</v>
          </cell>
          <cell r="U161">
            <v>2.2736420441699474</v>
          </cell>
          <cell r="AG161">
            <v>2.3746928016885551</v>
          </cell>
        </row>
        <row r="162">
          <cell r="I162">
            <v>2.7841496193565654</v>
          </cell>
          <cell r="U162">
            <v>3.1830988618379195</v>
          </cell>
          <cell r="AG162">
            <v>2.4199643928546211</v>
          </cell>
        </row>
        <row r="163">
          <cell r="I163">
            <v>2.627319695485272</v>
          </cell>
          <cell r="U163">
            <v>3.2336242405972051</v>
          </cell>
          <cell r="AG163">
            <v>1.0610329539459733</v>
          </cell>
        </row>
        <row r="164">
          <cell r="I164">
            <v>3.5873018919125652</v>
          </cell>
          <cell r="U164">
            <v>2.4915049219872478</v>
          </cell>
          <cell r="AG164">
            <v>1.6220659078919475</v>
          </cell>
        </row>
        <row r="165">
          <cell r="I165">
            <v>3.3346749981158852</v>
          </cell>
          <cell r="U165">
            <v>2.7683882565765465</v>
          </cell>
          <cell r="AG165">
            <v>0.97574355920723499</v>
          </cell>
        </row>
        <row r="166">
          <cell r="I166">
            <v>3.3294212105225949</v>
          </cell>
          <cell r="U166">
            <v>2.3746928016885911</v>
          </cell>
          <cell r="AG166">
            <v>1.768388256576658</v>
          </cell>
        </row>
        <row r="167">
          <cell r="I167">
            <v>3.1430810582652109</v>
          </cell>
          <cell r="U167">
            <v>3.183098861837955</v>
          </cell>
          <cell r="AG167">
            <v>2.3746928016885556</v>
          </cell>
        </row>
        <row r="168">
          <cell r="I168">
            <v>3.5367765131532081</v>
          </cell>
          <cell r="U168">
            <v>2.4252181804478772</v>
          </cell>
          <cell r="AG168">
            <v>2.0210151503732652</v>
          </cell>
        </row>
        <row r="169">
          <cell r="I169">
            <v>3.1830988618379559</v>
          </cell>
          <cell r="U169">
            <v>3.0315227255599542</v>
          </cell>
          <cell r="AG169">
            <v>1.9704897716139809</v>
          </cell>
        </row>
        <row r="170">
          <cell r="I170">
            <v>2.9409795432278534</v>
          </cell>
          <cell r="U170">
            <v>1.7683882565765501</v>
          </cell>
          <cell r="AG170">
            <v>2.8799465892819169</v>
          </cell>
        </row>
        <row r="171">
          <cell r="I171">
            <v>4.1325734830785592</v>
          </cell>
          <cell r="U171">
            <v>2.9147106052612584</v>
          </cell>
          <cell r="AG171">
            <v>1.4147106052612617</v>
          </cell>
        </row>
        <row r="172">
          <cell r="I172">
            <v>2.6883526494312449</v>
          </cell>
          <cell r="U172">
            <v>2.890454164468534</v>
          </cell>
          <cell r="AG172">
            <v>0.80840606014932836</v>
          </cell>
        </row>
        <row r="173">
          <cell r="I173">
            <v>3.3346749981158492</v>
          </cell>
          <cell r="U173">
            <v>2.5262689379666643</v>
          </cell>
          <cell r="AG173">
            <v>1.313659847742618</v>
          </cell>
        </row>
        <row r="174">
          <cell r="I174">
            <v>3.036776513153244</v>
          </cell>
          <cell r="U174">
            <v>2.7788958317632373</v>
          </cell>
          <cell r="AG174">
            <v>1.1115583327052949</v>
          </cell>
        </row>
        <row r="175">
          <cell r="I175">
            <v>2.7388780281905296</v>
          </cell>
          <cell r="U175">
            <v>2.3241674229291975</v>
          </cell>
          <cell r="AG175">
            <v>1.1115583327053309</v>
          </cell>
        </row>
        <row r="176">
          <cell r="I176">
            <v>2.9304719680412745</v>
          </cell>
          <cell r="U176">
            <v>3.1325734830786338</v>
          </cell>
          <cell r="AG176">
            <v>0.36418522650193863</v>
          </cell>
        </row>
        <row r="177">
          <cell r="I177">
            <v>3.7894034069498885</v>
          </cell>
          <cell r="U177">
            <v>2.9809973468005611</v>
          </cell>
          <cell r="AG177">
            <v>0.60630454511200516</v>
          </cell>
        </row>
        <row r="178">
          <cell r="I178">
            <v>3.5820481043192771</v>
          </cell>
          <cell r="U178">
            <v>2.0715405291326245</v>
          </cell>
          <cell r="AG178">
            <v>0.75788068138997056</v>
          </cell>
        </row>
        <row r="179">
          <cell r="I179">
            <v>2.9357257556345306</v>
          </cell>
          <cell r="U179">
            <v>2.5767943167259144</v>
          </cell>
          <cell r="AG179">
            <v>0.70735530263061297</v>
          </cell>
        </row>
        <row r="180">
          <cell r="I180">
            <v>3.1778450742445949</v>
          </cell>
          <cell r="U180">
            <v>2.8294212105225953</v>
          </cell>
          <cell r="AG180">
            <v>0.85893143890864998</v>
          </cell>
        </row>
        <row r="181">
          <cell r="I181">
            <v>3.486251134393922</v>
          </cell>
          <cell r="U181">
            <v>2.3746928016885911</v>
          </cell>
          <cell r="AG181">
            <v>0.95998219642729365</v>
          </cell>
        </row>
        <row r="182">
          <cell r="I182">
            <v>3.9915049219871763</v>
          </cell>
          <cell r="U182">
            <v>2.773642044169875</v>
          </cell>
          <cell r="AG182">
            <v>0.15157613627803718</v>
          </cell>
        </row>
        <row r="183">
          <cell r="I183">
            <v>3.2441318157838577</v>
          </cell>
          <cell r="U183">
            <v>2.7336242405972797</v>
          </cell>
        </row>
        <row r="184">
          <cell r="I184">
            <v>2.2231166654106262</v>
          </cell>
          <cell r="U184">
            <v>2.2736420441699834</v>
          </cell>
        </row>
        <row r="185">
          <cell r="I185">
            <v>3.3504363608958636</v>
          </cell>
          <cell r="U185">
            <v>3.4809973468005619</v>
          </cell>
        </row>
        <row r="186">
          <cell r="I186">
            <v>2.9304719680413109</v>
          </cell>
          <cell r="U186">
            <v>2.5262689379665568</v>
          </cell>
        </row>
        <row r="187">
          <cell r="I187">
            <v>2.9862511343938154</v>
          </cell>
          <cell r="U187">
            <v>2.7841496193565978</v>
          </cell>
        </row>
        <row r="188">
          <cell r="I188">
            <v>3.1883526494312466</v>
          </cell>
          <cell r="U188">
            <v>3.3852003768751708</v>
          </cell>
        </row>
        <row r="189">
          <cell r="I189">
            <v>2.7283704530038797</v>
          </cell>
          <cell r="U189">
            <v>1.6673374990580503</v>
          </cell>
        </row>
        <row r="190">
          <cell r="I190">
            <v>2.7946571945432512</v>
          </cell>
          <cell r="U190">
            <v>2.5262689379665209</v>
          </cell>
        </row>
        <row r="191">
          <cell r="I191">
            <v>3.4462333308211788</v>
          </cell>
          <cell r="U191">
            <v>1.693606437024572</v>
          </cell>
        </row>
        <row r="192">
          <cell r="I192">
            <v>3.1325734830785947</v>
          </cell>
          <cell r="U192">
            <v>2.414710605261261</v>
          </cell>
        </row>
        <row r="193">
          <cell r="I193">
            <v>3.475743559207304</v>
          </cell>
          <cell r="U193">
            <v>3.2894034069499272</v>
          </cell>
        </row>
        <row r="194">
          <cell r="I194">
            <v>3.8399287857091746</v>
          </cell>
          <cell r="U194">
            <v>2.632573483078561</v>
          </cell>
        </row>
        <row r="195">
          <cell r="I195">
            <v>3.4357257556346004</v>
          </cell>
          <cell r="U195">
            <v>2.9304719680412745</v>
          </cell>
        </row>
        <row r="196">
          <cell r="I196">
            <v>3.0820481043192403</v>
          </cell>
          <cell r="U196">
            <v>2.8294212105225593</v>
          </cell>
        </row>
        <row r="197">
          <cell r="I197">
            <v>3.2894034069498899</v>
          </cell>
          <cell r="U197">
            <v>3.2841496193565991</v>
          </cell>
        </row>
        <row r="198">
          <cell r="I198">
            <v>2.5262689379665928</v>
          </cell>
          <cell r="U198">
            <v>1.3641852265019039</v>
          </cell>
        </row>
        <row r="199">
          <cell r="I199">
            <v>4.0925556795058196</v>
          </cell>
          <cell r="U199">
            <v>2.4252181804479491</v>
          </cell>
        </row>
        <row r="200">
          <cell r="I200">
            <v>3.6483348458585376</v>
          </cell>
          <cell r="U200">
            <v>1.3694390140952661</v>
          </cell>
        </row>
        <row r="201">
          <cell r="I201">
            <v>3.2841496193565991</v>
          </cell>
          <cell r="U201">
            <v>3.0315227255599186</v>
          </cell>
        </row>
        <row r="202">
          <cell r="I202">
            <v>3.4862511343939584</v>
          </cell>
          <cell r="U202">
            <v>1.6168121202986208</v>
          </cell>
        </row>
        <row r="203">
          <cell r="I203">
            <v>2.1220659078918747</v>
          </cell>
          <cell r="U203">
            <v>1.9862511343939242</v>
          </cell>
        </row>
        <row r="204">
          <cell r="I204">
            <v>3.0315227255599542</v>
          </cell>
          <cell r="U204">
            <v>1.2788958317632397</v>
          </cell>
        </row>
        <row r="205">
          <cell r="I205">
            <v>3.789403406949889</v>
          </cell>
          <cell r="U205">
            <v>0.46523598402065269</v>
          </cell>
        </row>
        <row r="206">
          <cell r="I206">
            <v>2.8904541644685349</v>
          </cell>
          <cell r="U206">
            <v>0.40945681766796999</v>
          </cell>
        </row>
        <row r="207">
          <cell r="I207">
            <v>3.0472840883398944</v>
          </cell>
          <cell r="U207">
            <v>0.50525378759328976</v>
          </cell>
        </row>
        <row r="208">
          <cell r="I208">
            <v>2.5262689379665924</v>
          </cell>
          <cell r="U208">
            <v>0.106304545112005</v>
          </cell>
        </row>
        <row r="209">
          <cell r="I209">
            <v>3.2841496193565272</v>
          </cell>
        </row>
        <row r="210">
          <cell r="I210">
            <v>3.3294212105226677</v>
          </cell>
        </row>
        <row r="211">
          <cell r="I211">
            <v>3.5125200723604095</v>
          </cell>
        </row>
        <row r="212">
          <cell r="I212">
            <v>2.7336242405972433</v>
          </cell>
        </row>
        <row r="213">
          <cell r="I213">
            <v>2.6778450742445949</v>
          </cell>
        </row>
        <row r="214">
          <cell r="I214">
            <v>2.627319695485236</v>
          </cell>
        </row>
        <row r="215">
          <cell r="I215">
            <v>1.2736420441699488</v>
          </cell>
        </row>
        <row r="216">
          <cell r="I216">
            <v>1.0610329539459373</v>
          </cell>
        </row>
        <row r="217">
          <cell r="I217">
            <v>1.2788958317633077</v>
          </cell>
        </row>
        <row r="218">
          <cell r="I218">
            <v>1.4147106052612977</v>
          </cell>
        </row>
        <row r="219">
          <cell r="I219">
            <v>1.1168121202985857</v>
          </cell>
        </row>
        <row r="220">
          <cell r="I220">
            <v>0.97048977161394756</v>
          </cell>
        </row>
      </sheetData>
      <sheetData sheetId="12">
        <row r="4">
          <cell r="BP4">
            <v>1</v>
          </cell>
          <cell r="BR4">
            <v>3.6228062121218212</v>
          </cell>
          <cell r="CD4">
            <v>1.6191263908215825</v>
          </cell>
          <cell r="CP4">
            <v>2.0360362089233441</v>
          </cell>
          <cell r="DB4">
            <v>1.8992727156796234</v>
          </cell>
          <cell r="DN4">
            <v>1.1985367514195748</v>
          </cell>
        </row>
        <row r="5">
          <cell r="BR5">
            <v>1.6536819912851595</v>
          </cell>
          <cell r="CD5">
            <v>1.3286809062926999</v>
          </cell>
          <cell r="CP5">
            <v>1.4911814487889301</v>
          </cell>
          <cell r="DB5">
            <v>1.4433871715841575</v>
          </cell>
          <cell r="DN5">
            <v>2.1507424742148018</v>
          </cell>
        </row>
        <row r="6">
          <cell r="BR6">
            <v>1.5102991596708391</v>
          </cell>
          <cell r="CD6">
            <v>1.6058877140803862</v>
          </cell>
          <cell r="CP6">
            <v>1.3573574726155639</v>
          </cell>
          <cell r="DB6">
            <v>1.3286809062927007</v>
          </cell>
          <cell r="DN6">
            <v>1.6441231358442043</v>
          </cell>
        </row>
        <row r="7">
          <cell r="BR7">
            <v>1.0227975321821501</v>
          </cell>
          <cell r="CD7">
            <v>1.3095631954107905</v>
          </cell>
          <cell r="CP7">
            <v>1.2904454845288826</v>
          </cell>
          <cell r="DB7">
            <v>1.2522100627650596</v>
          </cell>
          <cell r="DN7">
            <v>1.4433871715841564</v>
          </cell>
        </row>
        <row r="8">
          <cell r="BR8">
            <v>1.2522100627650619</v>
          </cell>
          <cell r="CD8">
            <v>1.0897095202688338</v>
          </cell>
          <cell r="CP8">
            <v>1.0610329539459686</v>
          </cell>
          <cell r="DB8">
            <v>1.1375037974736097</v>
          </cell>
          <cell r="DN8">
            <v>1.4911814487889301</v>
          </cell>
        </row>
        <row r="9">
          <cell r="BR9">
            <v>1.252210062765063</v>
          </cell>
          <cell r="CD9">
            <v>1.1566215083555149</v>
          </cell>
          <cell r="CP9">
            <v>1.2330923518831525</v>
          </cell>
          <cell r="DB9">
            <v>1.1279449420326517</v>
          </cell>
          <cell r="DN9">
            <v>1.5198580151117929</v>
          </cell>
        </row>
        <row r="10">
          <cell r="BR10">
            <v>1.0514740985050142</v>
          </cell>
          <cell r="CD10">
            <v>1.2330923518831534</v>
          </cell>
          <cell r="CP10">
            <v>1.1566215083555167</v>
          </cell>
          <cell r="DB10">
            <v>1.1183860865916952</v>
          </cell>
          <cell r="DN10">
            <v>1.5772111477575219</v>
          </cell>
        </row>
        <row r="11">
          <cell r="BR11">
            <v>0.99412096585928555</v>
          </cell>
          <cell r="CD11">
            <v>0.95588554409546767</v>
          </cell>
          <cell r="CP11">
            <v>0.99412096585928633</v>
          </cell>
          <cell r="DB11">
            <v>1.1948569301193364</v>
          </cell>
          <cell r="DN11">
            <v>1.5102991596708382</v>
          </cell>
        </row>
        <row r="12">
          <cell r="BR12">
            <v>1.1470626529145622</v>
          </cell>
          <cell r="CD12">
            <v>1.0705918093869231</v>
          </cell>
          <cell r="CP12">
            <v>0.95588554409546678</v>
          </cell>
          <cell r="DB12">
            <v>1.1757392192374239</v>
          </cell>
          <cell r="DN12">
            <v>1.5102991596708391</v>
          </cell>
        </row>
        <row r="13">
          <cell r="BR13">
            <v>1.0801506648278774</v>
          </cell>
          <cell r="CD13">
            <v>1.1279449420326524</v>
          </cell>
          <cell r="CP13">
            <v>1.3000043399698362</v>
          </cell>
          <cell r="DB13">
            <v>1.1566215083555167</v>
          </cell>
          <cell r="DN13">
            <v>1.5772111477575219</v>
          </cell>
        </row>
        <row r="14">
          <cell r="BR14">
            <v>0.8879723057248704</v>
          </cell>
          <cell r="CD14">
            <v>1.1088272311507437</v>
          </cell>
          <cell r="CP14">
            <v>1.1470626529145622</v>
          </cell>
          <cell r="DB14">
            <v>1.1470626529145622</v>
          </cell>
          <cell r="DN14">
            <v>1.558093436875613</v>
          </cell>
        </row>
        <row r="15">
          <cell r="BR15">
            <v>0.9080912668906953</v>
          </cell>
          <cell r="CD15">
            <v>1.1661803637964694</v>
          </cell>
          <cell r="CP15">
            <v>1.0801506648278791</v>
          </cell>
          <cell r="DB15">
            <v>1.0801506648278769</v>
          </cell>
          <cell r="DN15">
            <v>1.4433871715841569</v>
          </cell>
        </row>
        <row r="16">
          <cell r="BR16">
            <v>1.0610329539459669</v>
          </cell>
          <cell r="CD16">
            <v>1.1088272311507441</v>
          </cell>
          <cell r="CP16">
            <v>0.98456211041833186</v>
          </cell>
          <cell r="DB16">
            <v>0.86029698968592117</v>
          </cell>
          <cell r="DN16">
            <v>1.3764751834974729</v>
          </cell>
        </row>
        <row r="17">
          <cell r="BR17">
            <v>1.0705918093869247</v>
          </cell>
          <cell r="CD17">
            <v>1.0992683757097863</v>
          </cell>
          <cell r="CP17">
            <v>1.0992683757097872</v>
          </cell>
          <cell r="DB17">
            <v>1.1470626529145589</v>
          </cell>
          <cell r="DN17">
            <v>1.5867700031984748</v>
          </cell>
        </row>
        <row r="18">
          <cell r="BR18">
            <v>0.85073813424496669</v>
          </cell>
          <cell r="CD18">
            <v>1.0705918093869231</v>
          </cell>
          <cell r="CP18">
            <v>0.85073813424496514</v>
          </cell>
          <cell r="DB18">
            <v>1.0514740985050175</v>
          </cell>
          <cell r="DN18">
            <v>1.4816225933479772</v>
          </cell>
        </row>
        <row r="19">
          <cell r="BR19">
            <v>1.0419152430640595</v>
          </cell>
          <cell r="CD19">
            <v>1.0897095202688336</v>
          </cell>
          <cell r="CP19">
            <v>1.2522100627650632</v>
          </cell>
          <cell r="DB19">
            <v>1.0801506648278758</v>
          </cell>
          <cell r="DN19">
            <v>1.4816225933479723</v>
          </cell>
        </row>
        <row r="20">
          <cell r="BR20">
            <v>0.9080912668906953</v>
          </cell>
          <cell r="CD20">
            <v>1.1470626529145622</v>
          </cell>
          <cell r="CP20">
            <v>1.0036798213002416</v>
          </cell>
          <cell r="DB20">
            <v>0.96544439953642391</v>
          </cell>
          <cell r="DN20">
            <v>1.4720637379070212</v>
          </cell>
        </row>
        <row r="21">
          <cell r="BR21">
            <v>0.85073813424496503</v>
          </cell>
          <cell r="CD21">
            <v>1.0419152430640579</v>
          </cell>
          <cell r="CP21">
            <v>0.92720897777260425</v>
          </cell>
          <cell r="DB21">
            <v>1.1279449420326517</v>
          </cell>
          <cell r="DN21">
            <v>1.5485345814346601</v>
          </cell>
        </row>
        <row r="22">
          <cell r="BR22">
            <v>1.0227975321821505</v>
          </cell>
          <cell r="CD22">
            <v>1.1661803637964714</v>
          </cell>
          <cell r="CP22">
            <v>1.0132386767411945</v>
          </cell>
          <cell r="DB22">
            <v>1.1566215083555167</v>
          </cell>
          <cell r="DN22">
            <v>1.4529460270251087</v>
          </cell>
        </row>
        <row r="23">
          <cell r="BR23">
            <v>0.98456211041833108</v>
          </cell>
          <cell r="CD23">
            <v>1.0705918093869231</v>
          </cell>
          <cell r="CP23">
            <v>1.137503797473606</v>
          </cell>
          <cell r="DB23">
            <v>1.2044157855602893</v>
          </cell>
          <cell r="DN23">
            <v>1.3573574726155622</v>
          </cell>
        </row>
        <row r="24">
          <cell r="BR24">
            <v>1.0419152430640595</v>
          </cell>
          <cell r="CD24">
            <v>1.1375037974736077</v>
          </cell>
          <cell r="CP24">
            <v>1.1661803637964729</v>
          </cell>
          <cell r="DB24">
            <v>1.0992683757097881</v>
          </cell>
          <cell r="DN24">
            <v>1.3573574726155657</v>
          </cell>
        </row>
        <row r="25">
          <cell r="BR25">
            <v>0.84117927880401222</v>
          </cell>
          <cell r="CD25">
            <v>1.0514740985050124</v>
          </cell>
          <cell r="CP25">
            <v>0.87941470056782833</v>
          </cell>
          <cell r="DB25">
            <v>1.1088272311507426</v>
          </cell>
          <cell r="DN25">
            <v>1.4338283161431997</v>
          </cell>
        </row>
        <row r="26">
          <cell r="BR26">
            <v>1.0227975321821505</v>
          </cell>
          <cell r="CD26">
            <v>1.1661803637964727</v>
          </cell>
          <cell r="CP26">
            <v>1.0610329539459684</v>
          </cell>
          <cell r="DB26">
            <v>1.0419152430640597</v>
          </cell>
          <cell r="DN26">
            <v>1.2522100627650632</v>
          </cell>
        </row>
        <row r="27">
          <cell r="BR27">
            <v>1.022797532182149</v>
          </cell>
          <cell r="CD27">
            <v>1.118386086591697</v>
          </cell>
          <cell r="CP27">
            <v>0.87941470056783189</v>
          </cell>
          <cell r="DB27">
            <v>0.89853241144973917</v>
          </cell>
          <cell r="DN27">
            <v>1.3382397617336532</v>
          </cell>
        </row>
        <row r="28">
          <cell r="BR28">
            <v>0.98456211041833286</v>
          </cell>
          <cell r="CD28">
            <v>1.0610329539459684</v>
          </cell>
          <cell r="CP28">
            <v>0.98456211041833108</v>
          </cell>
          <cell r="DB28">
            <v>1.1470626529145622</v>
          </cell>
          <cell r="DN28">
            <v>1.3382397617336603</v>
          </cell>
        </row>
        <row r="29">
          <cell r="BR29">
            <v>0.97500325497737483</v>
          </cell>
          <cell r="CD29">
            <v>1.0323563876231068</v>
          </cell>
          <cell r="CP29">
            <v>1.0323563876231052</v>
          </cell>
          <cell r="DB29">
            <v>0.86985584512687397</v>
          </cell>
          <cell r="DN29">
            <v>1.3191220508517443</v>
          </cell>
        </row>
        <row r="30">
          <cell r="BR30">
            <v>1.0897095202688372</v>
          </cell>
          <cell r="CD30">
            <v>1.0514740985050124</v>
          </cell>
          <cell r="CP30">
            <v>1.0514740985050159</v>
          </cell>
          <cell r="DB30">
            <v>1.1470626529145604</v>
          </cell>
          <cell r="DN30">
            <v>1.3477986171746061</v>
          </cell>
        </row>
        <row r="31">
          <cell r="BR31">
            <v>0.87941470056783011</v>
          </cell>
          <cell r="CD31">
            <v>1.0801506648278809</v>
          </cell>
          <cell r="CP31">
            <v>0.98456211041832931</v>
          </cell>
          <cell r="DB31">
            <v>1.0227975321821507</v>
          </cell>
          <cell r="DN31">
            <v>1.3191220508517445</v>
          </cell>
        </row>
        <row r="32">
          <cell r="BR32">
            <v>0.98456211041832931</v>
          </cell>
          <cell r="CD32">
            <v>0.94632668865451142</v>
          </cell>
          <cell r="CP32">
            <v>1.0132386767411978</v>
          </cell>
          <cell r="DB32">
            <v>1.1183860865916988</v>
          </cell>
          <cell r="DN32">
            <v>1.2235334964422031</v>
          </cell>
        </row>
        <row r="33">
          <cell r="BR33">
            <v>0.91765012233164978</v>
          </cell>
          <cell r="CD33">
            <v>1.1661803637964727</v>
          </cell>
          <cell r="CP33">
            <v>0.98456211041832942</v>
          </cell>
          <cell r="DB33">
            <v>1.0610329539459686</v>
          </cell>
          <cell r="DN33">
            <v>1.2330923518831525</v>
          </cell>
        </row>
        <row r="34">
          <cell r="BR34">
            <v>0.81250271248114547</v>
          </cell>
          <cell r="CD34">
            <v>0.92720897777260247</v>
          </cell>
          <cell r="CP34">
            <v>0.95588554409546767</v>
          </cell>
          <cell r="DB34">
            <v>1.0610329539459684</v>
          </cell>
          <cell r="DN34">
            <v>1.2330923518831525</v>
          </cell>
        </row>
        <row r="35">
          <cell r="BR35">
            <v>0.86985584512687919</v>
          </cell>
          <cell r="CD35">
            <v>1.0227975321821505</v>
          </cell>
          <cell r="CP35">
            <v>1.0036798213002416</v>
          </cell>
          <cell r="DB35">
            <v>1.0801506648278776</v>
          </cell>
          <cell r="DN35">
            <v>1.2713277736469704</v>
          </cell>
        </row>
        <row r="36">
          <cell r="BR36">
            <v>0.86985584512687231</v>
          </cell>
          <cell r="CD36">
            <v>1.0323563876231034</v>
          </cell>
          <cell r="CP36">
            <v>0.96544439953642369</v>
          </cell>
          <cell r="DB36">
            <v>1.15662150835552</v>
          </cell>
          <cell r="DN36">
            <v>1.0992683757097863</v>
          </cell>
        </row>
        <row r="37">
          <cell r="BR37">
            <v>0.90809126689069353</v>
          </cell>
          <cell r="CD37">
            <v>1.1088272311507459</v>
          </cell>
          <cell r="CP37">
            <v>0.94632668865451153</v>
          </cell>
          <cell r="DB37">
            <v>1.0419152430640561</v>
          </cell>
          <cell r="DN37">
            <v>1.041915243064063</v>
          </cell>
        </row>
        <row r="38">
          <cell r="BR38">
            <v>0.93676783321355872</v>
          </cell>
          <cell r="CD38">
            <v>1.0705918093869213</v>
          </cell>
          <cell r="CP38">
            <v>0.96544439953642047</v>
          </cell>
          <cell r="DB38">
            <v>0.95588554409546767</v>
          </cell>
          <cell r="DN38">
            <v>1.2426512073241121</v>
          </cell>
        </row>
        <row r="39">
          <cell r="BR39">
            <v>1.0514740985050159</v>
          </cell>
          <cell r="CD39">
            <v>1.0036798213002416</v>
          </cell>
          <cell r="CP39">
            <v>0.66911988086682994</v>
          </cell>
          <cell r="DB39">
            <v>1.0705918093869249</v>
          </cell>
          <cell r="DN39">
            <v>1.1088272311507392</v>
          </cell>
        </row>
        <row r="40">
          <cell r="BR40">
            <v>0.75514957983542208</v>
          </cell>
          <cell r="CD40">
            <v>1.1566215083555165</v>
          </cell>
          <cell r="CP40">
            <v>0.90809126689069375</v>
          </cell>
          <cell r="DB40">
            <v>0.94632668865451497</v>
          </cell>
          <cell r="DN40">
            <v>1.080150664827874</v>
          </cell>
        </row>
        <row r="41">
          <cell r="BR41">
            <v>1.0132386767411945</v>
          </cell>
          <cell r="CD41">
            <v>1.0227975321821474</v>
          </cell>
          <cell r="CP41">
            <v>1.0705918093869249</v>
          </cell>
          <cell r="DB41">
            <v>1.0227975321821474</v>
          </cell>
          <cell r="DN41">
            <v>1.1088272311507459</v>
          </cell>
        </row>
        <row r="42">
          <cell r="BR42">
            <v>0.75514957983542197</v>
          </cell>
          <cell r="CD42">
            <v>1.0992683757097932</v>
          </cell>
          <cell r="CP42">
            <v>0.90809126689069353</v>
          </cell>
          <cell r="DB42">
            <v>0.97500325497737661</v>
          </cell>
          <cell r="DN42">
            <v>1.0323563876231034</v>
          </cell>
        </row>
        <row r="43">
          <cell r="BR43">
            <v>0.94632668865451142</v>
          </cell>
          <cell r="CD43">
            <v>1.0036798213002385</v>
          </cell>
          <cell r="CP43">
            <v>0.95588554409546767</v>
          </cell>
          <cell r="DB43">
            <v>0.99412096585928889</v>
          </cell>
          <cell r="DN43">
            <v>1.0992683757097863</v>
          </cell>
        </row>
        <row r="44">
          <cell r="BR44">
            <v>1.0323563876231068</v>
          </cell>
          <cell r="CD44">
            <v>1.0132386767411978</v>
          </cell>
          <cell r="CP44">
            <v>0.91765012233164633</v>
          </cell>
          <cell r="DB44">
            <v>0.94632668865451142</v>
          </cell>
          <cell r="DN44">
            <v>1.1375037974736044</v>
          </cell>
        </row>
        <row r="45">
          <cell r="BR45">
            <v>0.86985584512687231</v>
          </cell>
          <cell r="CD45">
            <v>1.0705918093869178</v>
          </cell>
          <cell r="CP45">
            <v>0.99412096585928555</v>
          </cell>
          <cell r="DB45">
            <v>1.1088272311507426</v>
          </cell>
          <cell r="DN45">
            <v>1.0610329539459684</v>
          </cell>
        </row>
        <row r="46">
          <cell r="BR46">
            <v>0.87941470056783522</v>
          </cell>
          <cell r="CD46">
            <v>1.0132386767411978</v>
          </cell>
          <cell r="CP46">
            <v>0.96544439953642713</v>
          </cell>
          <cell r="DB46">
            <v>0.88897355600878802</v>
          </cell>
          <cell r="DN46">
            <v>1.0610329539459684</v>
          </cell>
        </row>
        <row r="47">
          <cell r="BR47">
            <v>0.94632668865451153</v>
          </cell>
          <cell r="CD47">
            <v>1.0514740985050157</v>
          </cell>
          <cell r="CP47">
            <v>0.97500325497737328</v>
          </cell>
          <cell r="DB47">
            <v>0.94632668865450809</v>
          </cell>
          <cell r="DN47">
            <v>1.041915243064063</v>
          </cell>
        </row>
        <row r="48">
          <cell r="BR48">
            <v>0.97500325497737661</v>
          </cell>
          <cell r="CD48">
            <v>0.95588554409546767</v>
          </cell>
          <cell r="CP48">
            <v>0.955885544095471</v>
          </cell>
          <cell r="DB48">
            <v>0.98456211041833264</v>
          </cell>
          <cell r="DN48">
            <v>1.0610329539459753</v>
          </cell>
        </row>
        <row r="49">
          <cell r="BR49">
            <v>0.93676783321355872</v>
          </cell>
          <cell r="CD49">
            <v>1.0132386767411945</v>
          </cell>
          <cell r="CP49">
            <v>0.89853241144973739</v>
          </cell>
          <cell r="DB49">
            <v>1.0323563876231034</v>
          </cell>
          <cell r="DN49">
            <v>1.0419152430640561</v>
          </cell>
        </row>
        <row r="50">
          <cell r="BR50">
            <v>0.87941470056782856</v>
          </cell>
          <cell r="CD50">
            <v>0.93676783321355861</v>
          </cell>
          <cell r="CP50">
            <v>0.91765012233164978</v>
          </cell>
          <cell r="DB50">
            <v>1.0036798213002451</v>
          </cell>
          <cell r="DN50">
            <v>1.0705918093869213</v>
          </cell>
        </row>
        <row r="51">
          <cell r="BR51">
            <v>1.0610329539459686</v>
          </cell>
          <cell r="CD51">
            <v>1.0132386767411945</v>
          </cell>
          <cell r="CP51">
            <v>0.93676783321355539</v>
          </cell>
          <cell r="DB51">
            <v>0.97500325497737317</v>
          </cell>
          <cell r="DN51">
            <v>0.94632668865451497</v>
          </cell>
        </row>
        <row r="52">
          <cell r="BR52">
            <v>0.99412096585928555</v>
          </cell>
          <cell r="CD52">
            <v>1.0323563876231034</v>
          </cell>
          <cell r="CP52">
            <v>0.9654443995364238</v>
          </cell>
          <cell r="DB52">
            <v>0.97500325497737661</v>
          </cell>
          <cell r="DN52">
            <v>1.0132386767411978</v>
          </cell>
        </row>
        <row r="53">
          <cell r="BR53">
            <v>0.85073813424497025</v>
          </cell>
          <cell r="CD53">
            <v>1.0036798213002416</v>
          </cell>
          <cell r="CP53">
            <v>0.93676783321355539</v>
          </cell>
          <cell r="DB53">
            <v>0.89853241144974416</v>
          </cell>
          <cell r="DN53">
            <v>1.0132386767411978</v>
          </cell>
        </row>
        <row r="54">
          <cell r="BR54">
            <v>0.99412096585928555</v>
          </cell>
          <cell r="CD54">
            <v>1.0992683757097899</v>
          </cell>
          <cell r="CP54">
            <v>0.99412096585929222</v>
          </cell>
          <cell r="DB54">
            <v>1.0227975321821474</v>
          </cell>
          <cell r="DN54">
            <v>0.98456211041833264</v>
          </cell>
        </row>
        <row r="55">
          <cell r="BR55">
            <v>0.75514957983541864</v>
          </cell>
          <cell r="CD55">
            <v>1.0132386767411945</v>
          </cell>
          <cell r="CP55">
            <v>0.96544439953642036</v>
          </cell>
          <cell r="DB55">
            <v>0.86029698968591961</v>
          </cell>
          <cell r="DN55">
            <v>1.0227975321821439</v>
          </cell>
        </row>
        <row r="56">
          <cell r="BR56">
            <v>0.96544439953642391</v>
          </cell>
          <cell r="CD56">
            <v>1.0610329539459684</v>
          </cell>
          <cell r="CP56">
            <v>0.94632668865451475</v>
          </cell>
          <cell r="DB56">
            <v>1.0227975321821541</v>
          </cell>
          <cell r="DN56">
            <v>0.97500325497737994</v>
          </cell>
        </row>
        <row r="57">
          <cell r="BR57">
            <v>0.95588554409546433</v>
          </cell>
          <cell r="CD57">
            <v>0.98456211041833264</v>
          </cell>
          <cell r="CP57">
            <v>0.917650122331643</v>
          </cell>
          <cell r="DB57">
            <v>0.91765012233164978</v>
          </cell>
          <cell r="DN57">
            <v>0.99412096585928555</v>
          </cell>
        </row>
        <row r="58">
          <cell r="BR58">
            <v>1.032356387623107</v>
          </cell>
          <cell r="CD58">
            <v>1.0323563876231068</v>
          </cell>
          <cell r="CP58">
            <v>0.9654443995364238</v>
          </cell>
          <cell r="DB58">
            <v>0.94632668865451142</v>
          </cell>
          <cell r="DN58">
            <v>1.1088272311507392</v>
          </cell>
        </row>
        <row r="59">
          <cell r="BR59">
            <v>0.92720897777260247</v>
          </cell>
          <cell r="CD59">
            <v>0.90809126689068687</v>
          </cell>
          <cell r="CP59">
            <v>0.9654443995364238</v>
          </cell>
          <cell r="DB59">
            <v>0.93676783321356205</v>
          </cell>
          <cell r="DN59">
            <v>0.81250271248115569</v>
          </cell>
        </row>
        <row r="60">
          <cell r="BR60">
            <v>0.96544439953642369</v>
          </cell>
          <cell r="CD60">
            <v>1.0227975321821507</v>
          </cell>
          <cell r="CP60">
            <v>0.93676783321356205</v>
          </cell>
          <cell r="DB60">
            <v>0.88897355600878458</v>
          </cell>
          <cell r="DN60">
            <v>0.99412096585927878</v>
          </cell>
        </row>
        <row r="61">
          <cell r="BR61">
            <v>0.84117927880401056</v>
          </cell>
          <cell r="CD61">
            <v>1.0036798213002451</v>
          </cell>
          <cell r="CP61">
            <v>0.88897355600878458</v>
          </cell>
          <cell r="DB61">
            <v>1.0036798213002314</v>
          </cell>
          <cell r="DN61">
            <v>0.98456211041833264</v>
          </cell>
        </row>
        <row r="62">
          <cell r="BR62">
            <v>1.0801506648278809</v>
          </cell>
          <cell r="CD62">
            <v>1.0227975321821576</v>
          </cell>
          <cell r="CP62">
            <v>1.0036798213002383</v>
          </cell>
          <cell r="DB62">
            <v>0.89853241144974416</v>
          </cell>
          <cell r="DN62">
            <v>0.96544439953642724</v>
          </cell>
        </row>
        <row r="63">
          <cell r="BR63">
            <v>1.1088272311507426</v>
          </cell>
          <cell r="CD63">
            <v>0.91765012233164978</v>
          </cell>
          <cell r="CP63">
            <v>0.82206156792210172</v>
          </cell>
          <cell r="DB63">
            <v>0.90809126689069686</v>
          </cell>
          <cell r="DN63">
            <v>1.0227975321821505</v>
          </cell>
        </row>
        <row r="64">
          <cell r="BR64">
            <v>0.72647301351254678</v>
          </cell>
          <cell r="CD64">
            <v>1.0897095202688267</v>
          </cell>
          <cell r="CP64">
            <v>0.93676783321355539</v>
          </cell>
          <cell r="DB64">
            <v>0.91765012233164966</v>
          </cell>
          <cell r="DN64">
            <v>1.0132386767411978</v>
          </cell>
        </row>
        <row r="65">
          <cell r="BR65">
            <v>0.91765012233164978</v>
          </cell>
          <cell r="CD65">
            <v>1.0036798213002451</v>
          </cell>
          <cell r="CP65">
            <v>0.95588554409547444</v>
          </cell>
          <cell r="DB65">
            <v>0.86029698968591273</v>
          </cell>
          <cell r="DN65">
            <v>0.80294385704018922</v>
          </cell>
        </row>
        <row r="66">
          <cell r="BR66">
            <v>1.1375037974736042</v>
          </cell>
          <cell r="CD66">
            <v>0.97500325497737306</v>
          </cell>
          <cell r="CP66">
            <v>0.75514957983541864</v>
          </cell>
          <cell r="DB66">
            <v>0.93676783321356205</v>
          </cell>
          <cell r="DN66">
            <v>0.97500325497737317</v>
          </cell>
        </row>
        <row r="67">
          <cell r="BR67">
            <v>0.86029698968591961</v>
          </cell>
          <cell r="CD67">
            <v>0.98456211041833264</v>
          </cell>
          <cell r="CP67">
            <v>0.91765012233164289</v>
          </cell>
          <cell r="DB67">
            <v>0.9080912668906902</v>
          </cell>
          <cell r="DN67">
            <v>0.97500325497737994</v>
          </cell>
        </row>
        <row r="68">
          <cell r="BR68">
            <v>0.92720897777260247</v>
          </cell>
          <cell r="CD68">
            <v>1.0323563876231103</v>
          </cell>
          <cell r="CP68">
            <v>0.92720897777260936</v>
          </cell>
          <cell r="DB68">
            <v>0.89853241144974427</v>
          </cell>
          <cell r="DN68">
            <v>0.91765012233164978</v>
          </cell>
        </row>
        <row r="69">
          <cell r="BR69">
            <v>0.93676783321356205</v>
          </cell>
          <cell r="CD69">
            <v>0.97500325497737994</v>
          </cell>
          <cell r="CP69">
            <v>0.91765012233164966</v>
          </cell>
          <cell r="DB69">
            <v>0.86029698968592627</v>
          </cell>
          <cell r="DN69">
            <v>0.87941470056783189</v>
          </cell>
        </row>
        <row r="70">
          <cell r="BR70">
            <v>1.0227975321821439</v>
          </cell>
          <cell r="CD70">
            <v>0.95588554409545412</v>
          </cell>
          <cell r="CP70">
            <v>0.99412096585928555</v>
          </cell>
          <cell r="DB70">
            <v>0.92720897777259581</v>
          </cell>
          <cell r="DN70">
            <v>0.98456211041833286</v>
          </cell>
        </row>
        <row r="71">
          <cell r="BR71">
            <v>0.91765012233165666</v>
          </cell>
          <cell r="CD71">
            <v>0.94632668865451497</v>
          </cell>
          <cell r="CP71">
            <v>0.9080912668906902</v>
          </cell>
          <cell r="DB71">
            <v>0.91765012233164978</v>
          </cell>
          <cell r="DN71">
            <v>0.84117927880400722</v>
          </cell>
        </row>
        <row r="72">
          <cell r="BR72">
            <v>0.96544439953642036</v>
          </cell>
          <cell r="CD72">
            <v>0.96544439953642724</v>
          </cell>
          <cell r="CP72">
            <v>0.85073813424497358</v>
          </cell>
          <cell r="DB72">
            <v>0.99412096585929244</v>
          </cell>
          <cell r="DN72">
            <v>0.94632668865451486</v>
          </cell>
        </row>
        <row r="73">
          <cell r="BR73">
            <v>0.77426729071733091</v>
          </cell>
          <cell r="CD73">
            <v>0.96544439953642036</v>
          </cell>
          <cell r="CP73">
            <v>0.9750032549773664</v>
          </cell>
          <cell r="DB73">
            <v>0.88897355600877792</v>
          </cell>
          <cell r="DN73">
            <v>0.95588554409546767</v>
          </cell>
        </row>
        <row r="74">
          <cell r="BR74">
            <v>0.93676783321355539</v>
          </cell>
          <cell r="CD74">
            <v>0.97500325497737328</v>
          </cell>
          <cell r="CP74">
            <v>0.86029698968592627</v>
          </cell>
          <cell r="DB74">
            <v>0.82206156792210838</v>
          </cell>
          <cell r="DN74">
            <v>1.0419152430640561</v>
          </cell>
        </row>
        <row r="75">
          <cell r="BR75">
            <v>0.92720897777260936</v>
          </cell>
          <cell r="CD75">
            <v>0.98456211041833952</v>
          </cell>
          <cell r="CP75">
            <v>0.9080912668906902</v>
          </cell>
          <cell r="DB75">
            <v>0.97500325497737306</v>
          </cell>
          <cell r="DN75">
            <v>0.86029698968591961</v>
          </cell>
        </row>
        <row r="76">
          <cell r="BR76">
            <v>0.96544439953642036</v>
          </cell>
          <cell r="CD76">
            <v>0.9080912668906902</v>
          </cell>
          <cell r="CP76">
            <v>0.92720897777260247</v>
          </cell>
          <cell r="DB76">
            <v>0.89853241144974416</v>
          </cell>
          <cell r="DN76">
            <v>1.0227975321821507</v>
          </cell>
        </row>
        <row r="77">
          <cell r="BR77">
            <v>0.76470843527637145</v>
          </cell>
          <cell r="CD77">
            <v>1.0036798213002383</v>
          </cell>
          <cell r="CP77">
            <v>0.91765012233164966</v>
          </cell>
          <cell r="DB77">
            <v>0.917650122331643</v>
          </cell>
          <cell r="DN77">
            <v>0.86985584512687919</v>
          </cell>
        </row>
        <row r="78">
          <cell r="BR78">
            <v>0.97500325497737994</v>
          </cell>
          <cell r="CD78">
            <v>1.041915243064063</v>
          </cell>
          <cell r="CP78">
            <v>0.91765012233165655</v>
          </cell>
          <cell r="DB78">
            <v>0.82206156792210161</v>
          </cell>
          <cell r="DN78">
            <v>0.97500325497737994</v>
          </cell>
        </row>
        <row r="79">
          <cell r="BR79">
            <v>0.98456211041833286</v>
          </cell>
          <cell r="CD79">
            <v>0.92720897777260936</v>
          </cell>
          <cell r="CP79">
            <v>0.87941470056783178</v>
          </cell>
          <cell r="DB79">
            <v>0.84117927880402088</v>
          </cell>
          <cell r="DN79">
            <v>1.0132386767411912</v>
          </cell>
        </row>
        <row r="80">
          <cell r="BR80">
            <v>0.86985584512687231</v>
          </cell>
          <cell r="CD80">
            <v>1.0323563876230966</v>
          </cell>
          <cell r="CP80">
            <v>0.98456211041832598</v>
          </cell>
          <cell r="DB80">
            <v>0.86985584512686542</v>
          </cell>
          <cell r="DN80">
            <v>0.89853241144973739</v>
          </cell>
        </row>
        <row r="81">
          <cell r="BR81">
            <v>0.97500325497738682</v>
          </cell>
          <cell r="CD81">
            <v>0.94632668865452163</v>
          </cell>
          <cell r="CP81">
            <v>0.91765012233164978</v>
          </cell>
          <cell r="DB81">
            <v>0.80294385704020288</v>
          </cell>
          <cell r="DN81">
            <v>0.92720897777260936</v>
          </cell>
        </row>
        <row r="82">
          <cell r="BR82">
            <v>0.86985584512687231</v>
          </cell>
          <cell r="CD82">
            <v>0.92720897777259581</v>
          </cell>
          <cell r="CP82">
            <v>0.90809126689069697</v>
          </cell>
          <cell r="DB82">
            <v>0.9463266886545012</v>
          </cell>
          <cell r="DN82">
            <v>0.95588554409546078</v>
          </cell>
        </row>
        <row r="83">
          <cell r="BR83">
            <v>0.94632668865450809</v>
          </cell>
          <cell r="CD83">
            <v>0.96544439953642036</v>
          </cell>
          <cell r="CP83">
            <v>0.8698558451268722</v>
          </cell>
          <cell r="DB83">
            <v>0.87941470056783866</v>
          </cell>
          <cell r="DN83">
            <v>0.92720897777260936</v>
          </cell>
        </row>
        <row r="84">
          <cell r="BR84">
            <v>0.95588554409546767</v>
          </cell>
          <cell r="CD84">
            <v>0.97500325497737994</v>
          </cell>
          <cell r="CP84">
            <v>0.83162042336305442</v>
          </cell>
          <cell r="DB84">
            <v>0.86029698968591939</v>
          </cell>
          <cell r="DN84">
            <v>0.94632668865451486</v>
          </cell>
        </row>
        <row r="85">
          <cell r="BR85">
            <v>0.86029698968591961</v>
          </cell>
          <cell r="CD85">
            <v>0.9080912668906902</v>
          </cell>
          <cell r="CP85">
            <v>0.86985584512687908</v>
          </cell>
          <cell r="DB85">
            <v>0.80294385704018922</v>
          </cell>
          <cell r="DN85">
            <v>0.78382614615828372</v>
          </cell>
        </row>
        <row r="86">
          <cell r="BR86">
            <v>0.82206156792210838</v>
          </cell>
          <cell r="CD86">
            <v>0.96544439953642036</v>
          </cell>
          <cell r="CP86">
            <v>0.93676783321356227</v>
          </cell>
          <cell r="DB86">
            <v>0.8602969896859195</v>
          </cell>
          <cell r="DN86">
            <v>0.99412096585928555</v>
          </cell>
        </row>
        <row r="87">
          <cell r="BR87">
            <v>0.86029698968591273</v>
          </cell>
          <cell r="CD87">
            <v>0.80294385704020277</v>
          </cell>
          <cell r="CP87">
            <v>0.83162042336304753</v>
          </cell>
          <cell r="DB87">
            <v>0.61176674822110666</v>
          </cell>
          <cell r="DN87">
            <v>0.99412096585928555</v>
          </cell>
        </row>
        <row r="88">
          <cell r="BR88">
            <v>0.94632668865451497</v>
          </cell>
          <cell r="CD88">
            <v>0.82206156792209484</v>
          </cell>
          <cell r="CP88">
            <v>0.85073813424497358</v>
          </cell>
          <cell r="DB88">
            <v>0.84117927880400711</v>
          </cell>
          <cell r="DN88">
            <v>0.9080912668906902</v>
          </cell>
        </row>
        <row r="89">
          <cell r="BR89">
            <v>0.85073813424496669</v>
          </cell>
          <cell r="CD89">
            <v>0.92720897777260936</v>
          </cell>
          <cell r="CP89">
            <v>0.96544439953642036</v>
          </cell>
          <cell r="DB89">
            <v>0.8316204233630613</v>
          </cell>
          <cell r="DN89">
            <v>0.96544439953642724</v>
          </cell>
        </row>
        <row r="90">
          <cell r="BR90">
            <v>0.8602969896859195</v>
          </cell>
          <cell r="CD90">
            <v>0.96544439953642036</v>
          </cell>
          <cell r="CP90">
            <v>0.76470843527637133</v>
          </cell>
          <cell r="DB90">
            <v>0.80294385704019611</v>
          </cell>
          <cell r="DN90">
            <v>0.92720897777260247</v>
          </cell>
        </row>
        <row r="91">
          <cell r="BR91">
            <v>0.81250271248114203</v>
          </cell>
          <cell r="CD91">
            <v>0.94632668865450809</v>
          </cell>
          <cell r="CP91">
            <v>0.92720897777260247</v>
          </cell>
          <cell r="DB91">
            <v>0.70735530263064117</v>
          </cell>
          <cell r="DN91">
            <v>1.1088272311507392</v>
          </cell>
        </row>
        <row r="92">
          <cell r="BR92">
            <v>0.81250271248116235</v>
          </cell>
          <cell r="CD92">
            <v>0.86985584512687908</v>
          </cell>
          <cell r="CP92">
            <v>0.71691415807160075</v>
          </cell>
          <cell r="DB92">
            <v>0.80294385704019611</v>
          </cell>
          <cell r="DN92">
            <v>0.93676783321356216</v>
          </cell>
        </row>
        <row r="93">
          <cell r="BR93">
            <v>0.9463266886545012</v>
          </cell>
          <cell r="CD93">
            <v>0.93676783321355528</v>
          </cell>
          <cell r="CP93">
            <v>0.94632668865450809</v>
          </cell>
          <cell r="DB93">
            <v>0.57353132645727523</v>
          </cell>
          <cell r="DN93">
            <v>1.0132386767411978</v>
          </cell>
        </row>
        <row r="94">
          <cell r="BR94">
            <v>0.88897355600879813</v>
          </cell>
          <cell r="CD94">
            <v>1.0323563876231101</v>
          </cell>
          <cell r="CP94">
            <v>0.83162042336306119</v>
          </cell>
          <cell r="DB94">
            <v>0.79338500159923653</v>
          </cell>
          <cell r="DN94">
            <v>1.2044157855602873</v>
          </cell>
        </row>
        <row r="95">
          <cell r="BR95">
            <v>0.9272089777725957</v>
          </cell>
          <cell r="CD95">
            <v>1.0227975321821507</v>
          </cell>
          <cell r="CP95">
            <v>0.87941470056783178</v>
          </cell>
          <cell r="DB95">
            <v>0.81250271248114214</v>
          </cell>
          <cell r="DN95">
            <v>1.1852980746783817</v>
          </cell>
        </row>
        <row r="96">
          <cell r="BR96">
            <v>0.71691415807159398</v>
          </cell>
          <cell r="CD96">
            <v>0.88897355600877781</v>
          </cell>
          <cell r="CP96">
            <v>1.0227975321821505</v>
          </cell>
          <cell r="DB96">
            <v>0.87941470056783866</v>
          </cell>
          <cell r="DN96">
            <v>1.080150664827874</v>
          </cell>
        </row>
        <row r="97">
          <cell r="BR97">
            <v>0.95588554409547455</v>
          </cell>
          <cell r="CD97">
            <v>0.94632668865451497</v>
          </cell>
          <cell r="CP97">
            <v>0.75514957983542541</v>
          </cell>
          <cell r="DB97">
            <v>0.841179278804014</v>
          </cell>
          <cell r="DN97">
            <v>1.070591809386928</v>
          </cell>
        </row>
        <row r="98">
          <cell r="BR98">
            <v>0.78382614615828361</v>
          </cell>
          <cell r="CD98">
            <v>0.92720897777260247</v>
          </cell>
          <cell r="CP98">
            <v>0.92720897777258893</v>
          </cell>
          <cell r="DB98">
            <v>0.8602969896859195</v>
          </cell>
          <cell r="DN98">
            <v>1.0897095202688267</v>
          </cell>
        </row>
        <row r="99">
          <cell r="BR99">
            <v>0.88897355600878458</v>
          </cell>
          <cell r="CD99">
            <v>0.91765012233165655</v>
          </cell>
          <cell r="CP99">
            <v>0.83162042336306796</v>
          </cell>
          <cell r="DB99">
            <v>0.89853241144973728</v>
          </cell>
          <cell r="DN99">
            <v>1.0514740985050159</v>
          </cell>
        </row>
        <row r="100">
          <cell r="BR100">
            <v>0.76470843527637145</v>
          </cell>
          <cell r="CD100">
            <v>0.9080912668906902</v>
          </cell>
          <cell r="CP100">
            <v>0.9080912668906902</v>
          </cell>
          <cell r="DB100">
            <v>0.78382614615827695</v>
          </cell>
          <cell r="DN100">
            <v>0.98456211041833264</v>
          </cell>
        </row>
        <row r="101">
          <cell r="BR101">
            <v>0.89853241144974416</v>
          </cell>
          <cell r="CD101">
            <v>0.8602969896859195</v>
          </cell>
          <cell r="CP101">
            <v>0.83162042336305442</v>
          </cell>
          <cell r="DB101">
            <v>0.84117927880402088</v>
          </cell>
          <cell r="DN101">
            <v>1.0227975321821505</v>
          </cell>
        </row>
        <row r="102">
          <cell r="BR102">
            <v>0.77426729071733102</v>
          </cell>
          <cell r="CD102">
            <v>1.0323563876231101</v>
          </cell>
          <cell r="CP102">
            <v>0.8125027124811488</v>
          </cell>
          <cell r="DB102">
            <v>0.76470843527637145</v>
          </cell>
          <cell r="DN102">
            <v>1.0227975321821507</v>
          </cell>
        </row>
        <row r="103">
          <cell r="BR103">
            <v>0.71691415807160075</v>
          </cell>
          <cell r="CD103">
            <v>0.91765012233164978</v>
          </cell>
          <cell r="CP103">
            <v>0.8602969896859195</v>
          </cell>
          <cell r="DB103">
            <v>0.8125027124811488</v>
          </cell>
          <cell r="DN103">
            <v>1.0132386767411978</v>
          </cell>
        </row>
        <row r="104">
          <cell r="BR104">
            <v>0.50661933837059892</v>
          </cell>
          <cell r="CD104">
            <v>0.88897355600878458</v>
          </cell>
          <cell r="CP104">
            <v>0.92720897777260936</v>
          </cell>
          <cell r="DB104">
            <v>0.82206156792210161</v>
          </cell>
          <cell r="DN104">
            <v>0.86985584512687231</v>
          </cell>
        </row>
        <row r="105">
          <cell r="BR105">
            <v>0.84117927880400034</v>
          </cell>
          <cell r="CD105">
            <v>0.97500325497737306</v>
          </cell>
          <cell r="CP105">
            <v>0.74559072439446583</v>
          </cell>
          <cell r="DB105">
            <v>0.8507381342449668</v>
          </cell>
          <cell r="DN105">
            <v>0.86985584512687908</v>
          </cell>
        </row>
        <row r="106">
          <cell r="BR106">
            <v>0.88897355600879147</v>
          </cell>
          <cell r="CD106">
            <v>0.79338500159923653</v>
          </cell>
          <cell r="CP106">
            <v>0.85073813424497358</v>
          </cell>
          <cell r="DB106">
            <v>0.86985584512686553</v>
          </cell>
          <cell r="DN106">
            <v>0.91765012233164978</v>
          </cell>
        </row>
        <row r="107">
          <cell r="BR107">
            <v>0.87941470056783189</v>
          </cell>
          <cell r="CD107">
            <v>0.83162042336305442</v>
          </cell>
          <cell r="CP107">
            <v>0.82206156792209484</v>
          </cell>
          <cell r="DB107">
            <v>0.84117927880402754</v>
          </cell>
          <cell r="DN107">
            <v>0.89853241144973739</v>
          </cell>
        </row>
        <row r="108">
          <cell r="BR108">
            <v>0.85073813424496669</v>
          </cell>
          <cell r="CD108">
            <v>0.84117927880402088</v>
          </cell>
          <cell r="CP108">
            <v>0.87941470056783189</v>
          </cell>
          <cell r="DB108">
            <v>0.879414700567825</v>
          </cell>
          <cell r="DN108">
            <v>0.91765012233164966</v>
          </cell>
        </row>
        <row r="109">
          <cell r="BR109">
            <v>0.75514957983542552</v>
          </cell>
          <cell r="CD109">
            <v>0.93676783321355517</v>
          </cell>
          <cell r="CP109">
            <v>0.81250271248114214</v>
          </cell>
          <cell r="DB109">
            <v>0.78382614615827695</v>
          </cell>
          <cell r="DN109">
            <v>0.81250271248114203</v>
          </cell>
        </row>
        <row r="110">
          <cell r="BR110">
            <v>0.79338500159922964</v>
          </cell>
          <cell r="CD110">
            <v>0.8985324114497375</v>
          </cell>
          <cell r="CP110">
            <v>0.8507381342449668</v>
          </cell>
          <cell r="DB110">
            <v>0.87941470056783866</v>
          </cell>
        </row>
        <row r="111">
          <cell r="BR111">
            <v>0.87941470056783189</v>
          </cell>
          <cell r="CD111">
            <v>0.88897355600879147</v>
          </cell>
          <cell r="CP111">
            <v>0.72647301351256033</v>
          </cell>
          <cell r="DB111">
            <v>0.71691415807160075</v>
          </cell>
        </row>
        <row r="112">
          <cell r="BR112">
            <v>0.79338500159923653</v>
          </cell>
          <cell r="CD112">
            <v>0.8602969896859195</v>
          </cell>
          <cell r="CP112">
            <v>0.82206156792210172</v>
          </cell>
          <cell r="DB112">
            <v>0.83162042336304753</v>
          </cell>
        </row>
        <row r="113">
          <cell r="BR113">
            <v>0.65956102542587058</v>
          </cell>
          <cell r="CD113">
            <v>0.89853241144973739</v>
          </cell>
          <cell r="CP113">
            <v>0.89853241144973062</v>
          </cell>
          <cell r="DB113">
            <v>0.88897355600879147</v>
          </cell>
        </row>
        <row r="114">
          <cell r="BR114">
            <v>0.8125027124811488</v>
          </cell>
          <cell r="CD114">
            <v>0.84117927880400722</v>
          </cell>
          <cell r="CP114">
            <v>0.80294385704019611</v>
          </cell>
          <cell r="DB114">
            <v>0.7933850015992433</v>
          </cell>
        </row>
        <row r="115">
          <cell r="BR115">
            <v>0.86985584512687231</v>
          </cell>
          <cell r="CD115">
            <v>0.87941470056783189</v>
          </cell>
          <cell r="CP115">
            <v>0.8316204233630613</v>
          </cell>
          <cell r="DB115">
            <v>0.83162042336304753</v>
          </cell>
        </row>
        <row r="116">
          <cell r="BR116">
            <v>0.86985584512687231</v>
          </cell>
          <cell r="CD116">
            <v>0.98456211041832598</v>
          </cell>
          <cell r="CP116">
            <v>0.79338500159923653</v>
          </cell>
          <cell r="DB116">
            <v>0.94632668865452185</v>
          </cell>
        </row>
        <row r="117">
          <cell r="BR117">
            <v>0.72647301351256699</v>
          </cell>
          <cell r="CD117">
            <v>0.93676783321356205</v>
          </cell>
          <cell r="CP117">
            <v>0.72647301351255344</v>
          </cell>
          <cell r="DB117">
            <v>0.89853241144973739</v>
          </cell>
        </row>
        <row r="118">
          <cell r="BR118">
            <v>0.85073813424495992</v>
          </cell>
          <cell r="CD118">
            <v>0.879414700567825</v>
          </cell>
          <cell r="CP118">
            <v>0.86985584512687231</v>
          </cell>
          <cell r="DB118">
            <v>0.8602969896859195</v>
          </cell>
        </row>
        <row r="119">
          <cell r="BR119">
            <v>0.71691415807160075</v>
          </cell>
          <cell r="CD119">
            <v>1.0036798213002451</v>
          </cell>
          <cell r="CP119">
            <v>0.76470843527638499</v>
          </cell>
          <cell r="DB119">
            <v>0.91765012233164978</v>
          </cell>
        </row>
        <row r="120">
          <cell r="BR120">
            <v>0.86985584512687908</v>
          </cell>
          <cell r="CD120">
            <v>0.97500325497738682</v>
          </cell>
          <cell r="CP120">
            <v>0.85073813424496003</v>
          </cell>
          <cell r="DB120">
            <v>0.89853241144973739</v>
          </cell>
        </row>
        <row r="121">
          <cell r="BR121">
            <v>0.79338500159924341</v>
          </cell>
          <cell r="CD121">
            <v>0.8985324114497375</v>
          </cell>
          <cell r="CP121">
            <v>0.78382614615829049</v>
          </cell>
          <cell r="DB121">
            <v>0.98456211041833264</v>
          </cell>
        </row>
        <row r="122">
          <cell r="BR122">
            <v>0.8985324114497375</v>
          </cell>
          <cell r="CD122">
            <v>0.84117927880400711</v>
          </cell>
          <cell r="CP122">
            <v>0.80294385704018256</v>
          </cell>
          <cell r="DB122">
            <v>1.0323563876231101</v>
          </cell>
        </row>
        <row r="123">
          <cell r="BR123">
            <v>0.8125027124811488</v>
          </cell>
          <cell r="CD123">
            <v>0.88897355600877792</v>
          </cell>
          <cell r="CP123">
            <v>0.88897355600878458</v>
          </cell>
          <cell r="DB123">
            <v>0.96544439953642036</v>
          </cell>
        </row>
        <row r="124">
          <cell r="BR124">
            <v>0.84117927880400711</v>
          </cell>
          <cell r="CD124">
            <v>0.90809126689070374</v>
          </cell>
          <cell r="CP124">
            <v>0.79338500159923653</v>
          </cell>
          <cell r="DB124">
            <v>1.0036798213002383</v>
          </cell>
        </row>
        <row r="125">
          <cell r="BR125">
            <v>0.90809126689069697</v>
          </cell>
          <cell r="CD125">
            <v>0.98456211041832598</v>
          </cell>
          <cell r="CP125">
            <v>0.71691415807160752</v>
          </cell>
          <cell r="DB125">
            <v>1.0227975321821439</v>
          </cell>
        </row>
        <row r="126">
          <cell r="BR126">
            <v>0.81250271248114203</v>
          </cell>
          <cell r="CD126">
            <v>0.91765012233164978</v>
          </cell>
          <cell r="CP126">
            <v>0.91765012233164289</v>
          </cell>
          <cell r="DB126">
            <v>1.0992683757097932</v>
          </cell>
        </row>
        <row r="127">
          <cell r="BR127">
            <v>0.90809126689070374</v>
          </cell>
          <cell r="CD127">
            <v>0.82206156792210172</v>
          </cell>
          <cell r="CP127">
            <v>0.76470843527637822</v>
          </cell>
          <cell r="DB127">
            <v>0.79338500159922976</v>
          </cell>
        </row>
        <row r="128">
          <cell r="BR128">
            <v>0.70735530263064117</v>
          </cell>
          <cell r="CD128">
            <v>0.92720897777260247</v>
          </cell>
          <cell r="CP128">
            <v>0.67867873630778963</v>
          </cell>
        </row>
        <row r="129">
          <cell r="BR129">
            <v>0.86029698968591961</v>
          </cell>
          <cell r="CD129">
            <v>0.87941470056781834</v>
          </cell>
          <cell r="CP129">
            <v>0.81250271248113526</v>
          </cell>
        </row>
        <row r="130">
          <cell r="BR130">
            <v>0.83162042336304765</v>
          </cell>
          <cell r="CD130">
            <v>0.83162042336307485</v>
          </cell>
          <cell r="CP130">
            <v>0.77426729071733769</v>
          </cell>
        </row>
        <row r="131">
          <cell r="BR131">
            <v>0.63088445910301216</v>
          </cell>
          <cell r="CD131">
            <v>0.97500325497735951</v>
          </cell>
          <cell r="CP131">
            <v>0.86985584512686542</v>
          </cell>
        </row>
        <row r="132">
          <cell r="BR132">
            <v>0.87941470056783189</v>
          </cell>
          <cell r="CD132">
            <v>0.84117927880402088</v>
          </cell>
          <cell r="CP132">
            <v>0.90809126689069708</v>
          </cell>
        </row>
        <row r="133">
          <cell r="BR133">
            <v>0.82206156792210172</v>
          </cell>
          <cell r="CD133">
            <v>0.95588554409546767</v>
          </cell>
          <cell r="CP133">
            <v>0.82206156792210172</v>
          </cell>
        </row>
        <row r="134">
          <cell r="BR134">
            <v>0.82206156792210161</v>
          </cell>
          <cell r="CD134">
            <v>0.8316204233630613</v>
          </cell>
          <cell r="CP134">
            <v>1.0132386767411843</v>
          </cell>
        </row>
        <row r="135">
          <cell r="BR135">
            <v>0.84117927880402077</v>
          </cell>
          <cell r="CD135">
            <v>0.92720897777260247</v>
          </cell>
          <cell r="CP135">
            <v>0.90809126689070374</v>
          </cell>
        </row>
        <row r="136">
          <cell r="BR136">
            <v>0.71691415807160075</v>
          </cell>
          <cell r="CD136">
            <v>0.82206156792210161</v>
          </cell>
          <cell r="CP136">
            <v>1.0227975321821574</v>
          </cell>
        </row>
        <row r="137">
          <cell r="BR137">
            <v>0.87941470056783189</v>
          </cell>
          <cell r="CD137">
            <v>0.81250271248114214</v>
          </cell>
          <cell r="CP137">
            <v>1.0227975321821439</v>
          </cell>
        </row>
        <row r="138">
          <cell r="BR138">
            <v>0.76470843527637145</v>
          </cell>
          <cell r="CD138">
            <v>0.94632668865452163</v>
          </cell>
          <cell r="CP138">
            <v>0.91765012233165666</v>
          </cell>
        </row>
        <row r="139">
          <cell r="BR139">
            <v>0.82206156792210172</v>
          </cell>
          <cell r="CD139">
            <v>0.83162042336304765</v>
          </cell>
          <cell r="CP139">
            <v>0.11911988086683149</v>
          </cell>
        </row>
        <row r="140">
          <cell r="BR140">
            <v>0.84117927880400711</v>
          </cell>
          <cell r="CD140">
            <v>0.8316204233630613</v>
          </cell>
        </row>
        <row r="141">
          <cell r="BR141">
            <v>0.73603186895351991</v>
          </cell>
          <cell r="CD141">
            <v>0.81250271248115569</v>
          </cell>
        </row>
        <row r="142">
          <cell r="BR142">
            <v>0.82206156792208795</v>
          </cell>
          <cell r="CD142">
            <v>0.93676783321354851</v>
          </cell>
        </row>
        <row r="143">
          <cell r="BR143">
            <v>0.92720897777261624</v>
          </cell>
          <cell r="CD143">
            <v>0.96544439953642724</v>
          </cell>
        </row>
        <row r="144">
          <cell r="BR144">
            <v>0.83162042336303399</v>
          </cell>
          <cell r="CD144">
            <v>0.95588554409546767</v>
          </cell>
        </row>
        <row r="145">
          <cell r="BR145">
            <v>0.70735530263065471</v>
          </cell>
          <cell r="CD145">
            <v>0.92720897777260247</v>
          </cell>
        </row>
        <row r="146">
          <cell r="BR146">
            <v>0.84117927880400711</v>
          </cell>
          <cell r="CD146">
            <v>1.0323563876231034</v>
          </cell>
        </row>
        <row r="147">
          <cell r="BR147">
            <v>0.81250271248115569</v>
          </cell>
          <cell r="CD147">
            <v>0.94632668865452163</v>
          </cell>
        </row>
        <row r="148">
          <cell r="BR148">
            <v>0.80294385704019611</v>
          </cell>
          <cell r="CD148">
            <v>1.0897095202688336</v>
          </cell>
        </row>
        <row r="149">
          <cell r="BR149">
            <v>0.65000216998491089</v>
          </cell>
          <cell r="CD149">
            <v>1.2330923518831456</v>
          </cell>
        </row>
        <row r="150">
          <cell r="BR150">
            <v>0.75514957983542541</v>
          </cell>
          <cell r="CD150">
            <v>1.1948569301193346</v>
          </cell>
        </row>
        <row r="151">
          <cell r="BR151">
            <v>0.85073813424495315</v>
          </cell>
          <cell r="CD151">
            <v>1.0992683757097796</v>
          </cell>
        </row>
        <row r="152">
          <cell r="BR152">
            <v>0.75514957983542541</v>
          </cell>
          <cell r="CD152">
            <v>1.3669163280565253</v>
          </cell>
        </row>
        <row r="153">
          <cell r="BR153">
            <v>0.73603186895351991</v>
          </cell>
          <cell r="CD153">
            <v>0.97500325497738682</v>
          </cell>
        </row>
        <row r="154">
          <cell r="BR154">
            <v>0.81250271248114214</v>
          </cell>
          <cell r="CD154">
            <v>1.194856930119321</v>
          </cell>
        </row>
        <row r="155">
          <cell r="BR155">
            <v>0.61176674822109978</v>
          </cell>
          <cell r="CD155">
            <v>1.1375037974736042</v>
          </cell>
        </row>
        <row r="156">
          <cell r="BR156">
            <v>0.78382614615827695</v>
          </cell>
          <cell r="CD156">
            <v>1.1088272311507392</v>
          </cell>
        </row>
        <row r="157">
          <cell r="BR157">
            <v>0.73603186895351991</v>
          </cell>
          <cell r="CD157">
            <v>1.0610329539459822</v>
          </cell>
        </row>
        <row r="158">
          <cell r="BR158">
            <v>0.77426729071733091</v>
          </cell>
          <cell r="CD158">
            <v>1.041915243064063</v>
          </cell>
        </row>
        <row r="159">
          <cell r="BR159">
            <v>0.81250271248114214</v>
          </cell>
          <cell r="CD159">
            <v>1.2044157855602942</v>
          </cell>
        </row>
        <row r="160">
          <cell r="BR160">
            <v>0.75514957983542541</v>
          </cell>
          <cell r="CD160">
            <v>1.1375037974736042</v>
          </cell>
        </row>
        <row r="161">
          <cell r="BR161">
            <v>0.69779644718969513</v>
          </cell>
          <cell r="CD161">
            <v>0.46911988086681633</v>
          </cell>
        </row>
        <row r="162">
          <cell r="BR162">
            <v>0.80294385704018256</v>
          </cell>
          <cell r="CD162">
            <v>0.5132386767411985</v>
          </cell>
        </row>
        <row r="163">
          <cell r="BR163">
            <v>0.6691198808668436</v>
          </cell>
        </row>
        <row r="164">
          <cell r="BR164">
            <v>0.7838261461582634</v>
          </cell>
        </row>
        <row r="165">
          <cell r="BR165">
            <v>0.79338500159925007</v>
          </cell>
        </row>
        <row r="166">
          <cell r="BR166">
            <v>0.76470843527637145</v>
          </cell>
        </row>
        <row r="167">
          <cell r="BR167">
            <v>0.83162042336306108</v>
          </cell>
        </row>
        <row r="168">
          <cell r="BR168">
            <v>0.67867873630777598</v>
          </cell>
        </row>
        <row r="169">
          <cell r="BR169">
            <v>0.77426729071733091</v>
          </cell>
        </row>
        <row r="170">
          <cell r="BR170">
            <v>0.76470843527637133</v>
          </cell>
        </row>
        <row r="171">
          <cell r="BR171">
            <v>0.79338500159923653</v>
          </cell>
        </row>
        <row r="172">
          <cell r="BR172">
            <v>0.69779644718969513</v>
          </cell>
        </row>
        <row r="173">
          <cell r="BR173">
            <v>0.77426729071731737</v>
          </cell>
        </row>
        <row r="174">
          <cell r="BR174">
            <v>0.84117927880402077</v>
          </cell>
        </row>
        <row r="175">
          <cell r="BR175">
            <v>0.76470843527637133</v>
          </cell>
        </row>
        <row r="176">
          <cell r="BR176">
            <v>0.73603186895351991</v>
          </cell>
        </row>
        <row r="177">
          <cell r="BR177">
            <v>0.74559072439446583</v>
          </cell>
        </row>
        <row r="178">
          <cell r="BR178">
            <v>0.72647301351256033</v>
          </cell>
        </row>
        <row r="179">
          <cell r="BR179">
            <v>0.70735530263062762</v>
          </cell>
        </row>
        <row r="180">
          <cell r="BR180">
            <v>0.67867873630778974</v>
          </cell>
        </row>
        <row r="181">
          <cell r="BR181">
            <v>0.74559072439446594</v>
          </cell>
        </row>
        <row r="182">
          <cell r="BR182">
            <v>0.79338500159923653</v>
          </cell>
        </row>
        <row r="183">
          <cell r="BR183">
            <v>0.74559072439446594</v>
          </cell>
        </row>
        <row r="184">
          <cell r="BR184">
            <v>0.76470843527637145</v>
          </cell>
        </row>
        <row r="185">
          <cell r="BR185">
            <v>0.75514957983542541</v>
          </cell>
        </row>
        <row r="186">
          <cell r="BR186">
            <v>0.71691415807160075</v>
          </cell>
        </row>
        <row r="187">
          <cell r="BR187">
            <v>0.79338500159923653</v>
          </cell>
        </row>
        <row r="188">
          <cell r="BR188">
            <v>0.76470843527637145</v>
          </cell>
        </row>
        <row r="189">
          <cell r="BR189">
            <v>0.76470843527637145</v>
          </cell>
        </row>
        <row r="190">
          <cell r="BR190">
            <v>0.77426729071733091</v>
          </cell>
        </row>
        <row r="191">
          <cell r="BR191">
            <v>0.71691415807160075</v>
          </cell>
        </row>
        <row r="192">
          <cell r="BR192">
            <v>0.82206156792210172</v>
          </cell>
        </row>
        <row r="193">
          <cell r="BR193">
            <v>0.72647301351256033</v>
          </cell>
        </row>
        <row r="194">
          <cell r="BR194">
            <v>0.81250271248114214</v>
          </cell>
        </row>
        <row r="195">
          <cell r="BR195">
            <v>0.70735530263065471</v>
          </cell>
        </row>
        <row r="196">
          <cell r="BR196">
            <v>0.71691415807160075</v>
          </cell>
        </row>
        <row r="197">
          <cell r="BR197">
            <v>0.88897355600877792</v>
          </cell>
        </row>
        <row r="198">
          <cell r="BR198">
            <v>0.65000216998491089</v>
          </cell>
        </row>
        <row r="199">
          <cell r="BR199">
            <v>0.73603186895350625</v>
          </cell>
        </row>
        <row r="200">
          <cell r="BR200">
            <v>0.75514957983542541</v>
          </cell>
        </row>
        <row r="201">
          <cell r="BR201">
            <v>0.6882375917487491</v>
          </cell>
        </row>
        <row r="202">
          <cell r="BR202">
            <v>0.76470843527635779</v>
          </cell>
        </row>
        <row r="203">
          <cell r="BR203">
            <v>0.6691198808668436</v>
          </cell>
        </row>
        <row r="204">
          <cell r="BR204">
            <v>0.72647301351254678</v>
          </cell>
        </row>
        <row r="205">
          <cell r="BR205">
            <v>0.69779644718969513</v>
          </cell>
        </row>
        <row r="206">
          <cell r="BR206">
            <v>0.82206156792210172</v>
          </cell>
        </row>
        <row r="207">
          <cell r="BR207">
            <v>0.52573704925250442</v>
          </cell>
        </row>
        <row r="208">
          <cell r="BR208">
            <v>0.82206156792210172</v>
          </cell>
        </row>
        <row r="209">
          <cell r="BR209">
            <v>0.75514957983542541</v>
          </cell>
        </row>
        <row r="210">
          <cell r="BR210">
            <v>0.75514957983542552</v>
          </cell>
        </row>
        <row r="211">
          <cell r="BR211">
            <v>0.67867873630777598</v>
          </cell>
        </row>
        <row r="212">
          <cell r="BR212">
            <v>0.81250271248114214</v>
          </cell>
        </row>
        <row r="213">
          <cell r="BR213">
            <v>0.76470843527638488</v>
          </cell>
        </row>
        <row r="214">
          <cell r="BR214">
            <v>0.82206156792208807</v>
          </cell>
        </row>
        <row r="215">
          <cell r="BR215">
            <v>0.85073813424496669</v>
          </cell>
        </row>
        <row r="216">
          <cell r="BR216">
            <v>1.0514740985050091</v>
          </cell>
        </row>
        <row r="217">
          <cell r="BR217">
            <v>1.0514740985050226</v>
          </cell>
        </row>
        <row r="218">
          <cell r="BR218">
            <v>1.0705918093869282</v>
          </cell>
        </row>
        <row r="219">
          <cell r="BR219">
            <v>0.95588554409545412</v>
          </cell>
        </row>
        <row r="220">
          <cell r="BR220">
            <v>0.99412096585929244</v>
          </cell>
        </row>
        <row r="221">
          <cell r="BR221">
            <v>0.86029698968591273</v>
          </cell>
        </row>
        <row r="222">
          <cell r="BR222">
            <v>1.0897095202688472</v>
          </cell>
        </row>
        <row r="223">
          <cell r="BR223">
            <v>0.97500325497737328</v>
          </cell>
        </row>
        <row r="224">
          <cell r="BR224">
            <v>0.92720897777260247</v>
          </cell>
        </row>
        <row r="225">
          <cell r="BR225">
            <v>1.0132386767411981</v>
          </cell>
        </row>
        <row r="226">
          <cell r="BR226">
            <v>0.76470843527637133</v>
          </cell>
        </row>
        <row r="227">
          <cell r="BR227">
            <v>1.108827231150753</v>
          </cell>
        </row>
        <row r="228">
          <cell r="BR228">
            <v>0.85073813424496669</v>
          </cell>
        </row>
        <row r="229">
          <cell r="BR229">
            <v>0.57353132645727523</v>
          </cell>
        </row>
        <row r="230">
          <cell r="BR230">
            <v>6.69119880866898E-2</v>
          </cell>
        </row>
        <row r="231">
          <cell r="BR231">
            <v>9.5588554409541324E-2</v>
          </cell>
        </row>
      </sheetData>
      <sheetData sheetId="13">
        <row r="4">
          <cell r="BP4">
            <v>1</v>
          </cell>
          <cell r="BR4">
            <v>2.1985367514195744</v>
          </cell>
          <cell r="CD4">
            <v>3.244131815783875</v>
          </cell>
          <cell r="CP4">
            <v>3.2720680778768547</v>
          </cell>
          <cell r="DB4">
            <v>3.1772198276971908</v>
          </cell>
          <cell r="DN4">
            <v>3.4382484416733252</v>
          </cell>
        </row>
        <row r="5">
          <cell r="BR5">
            <v>2.9345686203730841</v>
          </cell>
          <cell r="CD5">
            <v>3.4411879587436829</v>
          </cell>
          <cell r="CP5">
            <v>3.1448634400740882</v>
          </cell>
          <cell r="DB5">
            <v>3.3933936815389112</v>
          </cell>
          <cell r="DN5">
            <v>3.2242738006720799</v>
          </cell>
        </row>
        <row r="6">
          <cell r="BR6">
            <v>2.6573618125854006</v>
          </cell>
          <cell r="CD6">
            <v>2.8389800659635389</v>
          </cell>
          <cell r="CP6">
            <v>2.7911857887587654</v>
          </cell>
          <cell r="DB6">
            <v>3.0110394639007216</v>
          </cell>
          <cell r="DN6">
            <v>2.3992727156796243</v>
          </cell>
        </row>
        <row r="7">
          <cell r="BR7">
            <v>2.1794190405376672</v>
          </cell>
          <cell r="CD7">
            <v>2.7242738006720835</v>
          </cell>
          <cell r="CP7">
            <v>2.6955972343492185</v>
          </cell>
          <cell r="DB7">
            <v>2.6286852462625365</v>
          </cell>
          <cell r="DN7">
            <v>2.3228018721519863</v>
          </cell>
        </row>
        <row r="8">
          <cell r="BR8">
            <v>2.2654487395062577</v>
          </cell>
          <cell r="CD8">
            <v>2.3801550047977145</v>
          </cell>
          <cell r="CP8">
            <v>2.7051560897901732</v>
          </cell>
          <cell r="DB8">
            <v>2.4566258483253511</v>
          </cell>
          <cell r="DN8">
            <v>2.0742716306871656</v>
          </cell>
        </row>
        <row r="9">
          <cell r="BR9">
            <v>2.2750075949472128</v>
          </cell>
          <cell r="CD9">
            <v>2.3419195830338957</v>
          </cell>
          <cell r="CP9">
            <v>2.5904498244987173</v>
          </cell>
          <cell r="DB9">
            <v>2.2463310286243496</v>
          </cell>
          <cell r="DN9">
            <v>1.7779471120175701</v>
          </cell>
        </row>
        <row r="10">
          <cell r="BR10">
            <v>2.3801550047977145</v>
          </cell>
          <cell r="CD10">
            <v>2.2272133177424398</v>
          </cell>
          <cell r="CP10">
            <v>2.4088315711205799</v>
          </cell>
          <cell r="DB10">
            <v>2.370596149356758</v>
          </cell>
          <cell r="DN10">
            <v>2.0073596426004818</v>
          </cell>
        </row>
        <row r="11">
          <cell r="BR11">
            <v>2.1603013296557565</v>
          </cell>
          <cell r="CD11">
            <v>2.456625848325352</v>
          </cell>
          <cell r="CP11">
            <v>2.5330966918529896</v>
          </cell>
          <cell r="DB11">
            <v>2.3036841612700774</v>
          </cell>
          <cell r="DN11">
            <v>1.9022122327499815</v>
          </cell>
        </row>
        <row r="12">
          <cell r="BR12">
            <v>2.1889778959786219</v>
          </cell>
          <cell r="CD12">
            <v>2.4088315711205777</v>
          </cell>
          <cell r="CP12">
            <v>2.4566258483253502</v>
          </cell>
          <cell r="DB12">
            <v>2.1507424742148022</v>
          </cell>
          <cell r="DN12">
            <v>1.9117710881909336</v>
          </cell>
        </row>
        <row r="13">
          <cell r="BR13">
            <v>2.3514784384748495</v>
          </cell>
          <cell r="CD13">
            <v>2.2558898840653034</v>
          </cell>
          <cell r="CP13">
            <v>2.4661847037663085</v>
          </cell>
          <cell r="DB13">
            <v>2.5330966918529896</v>
          </cell>
          <cell r="DN13">
            <v>1.8353002446632978</v>
          </cell>
        </row>
        <row r="14">
          <cell r="BR14">
            <v>2.5522144027348985</v>
          </cell>
          <cell r="CD14">
            <v>2.2272133177424394</v>
          </cell>
          <cell r="CP14">
            <v>2.2272133177424398</v>
          </cell>
          <cell r="DB14">
            <v>2.8676566322864012</v>
          </cell>
          <cell r="DN14">
            <v>1.8735356664271174</v>
          </cell>
        </row>
        <row r="15">
          <cell r="BR15">
            <v>2.0264773534823926</v>
          </cell>
          <cell r="CD15">
            <v>2.3228018721519845</v>
          </cell>
          <cell r="CP15">
            <v>2.2941253058291209</v>
          </cell>
          <cell r="DB15">
            <v>2.4566258483253556</v>
          </cell>
          <cell r="DN15">
            <v>2.0455950643642997</v>
          </cell>
        </row>
        <row r="16">
          <cell r="BR16">
            <v>2.1220659078919386</v>
          </cell>
          <cell r="CD16">
            <v>2.7242738006720861</v>
          </cell>
          <cell r="CP16">
            <v>2.294125305829124</v>
          </cell>
          <cell r="DB16">
            <v>2.2367721731833941</v>
          </cell>
          <cell r="DN16">
            <v>2.1029481970100301</v>
          </cell>
        </row>
        <row r="17">
          <cell r="BR17">
            <v>2.1316247633328915</v>
          </cell>
          <cell r="CD17">
            <v>2.3514784384748513</v>
          </cell>
          <cell r="CP17">
            <v>2.1125070524509812</v>
          </cell>
          <cell r="DB17">
            <v>2.3132430167110298</v>
          </cell>
          <cell r="DN17">
            <v>2.1889778959786184</v>
          </cell>
        </row>
        <row r="18">
          <cell r="BR18">
            <v>2.1125070524509844</v>
          </cell>
          <cell r="CD18">
            <v>2.7051560897901719</v>
          </cell>
          <cell r="CP18">
            <v>2.2367721731833941</v>
          </cell>
          <cell r="DB18">
            <v>2.485302414648217</v>
          </cell>
          <cell r="DN18">
            <v>2.2367721731833958</v>
          </cell>
        </row>
        <row r="19">
          <cell r="BR19">
            <v>2.1029481970100283</v>
          </cell>
          <cell r="CD19">
            <v>2.6000086799396707</v>
          </cell>
          <cell r="CP19">
            <v>2.3323607275929423</v>
          </cell>
          <cell r="DB19">
            <v>2.3132430167110298</v>
          </cell>
          <cell r="DN19">
            <v>2.5426555472939461</v>
          </cell>
        </row>
        <row r="20">
          <cell r="BR20">
            <v>2.2176544623014856</v>
          </cell>
          <cell r="CD20">
            <v>2.2750075949472119</v>
          </cell>
          <cell r="CP20">
            <v>2.5044201255301264</v>
          </cell>
          <cell r="DB20">
            <v>2.0838304861281225</v>
          </cell>
          <cell r="DN20">
            <v>2.3801550047977131</v>
          </cell>
        </row>
        <row r="21">
          <cell r="BR21">
            <v>2.036036208923345</v>
          </cell>
          <cell r="CD21">
            <v>2.5330966918529914</v>
          </cell>
          <cell r="CP21">
            <v>2.3132430167110263</v>
          </cell>
          <cell r="DB21">
            <v>2.026477353482389</v>
          </cell>
          <cell r="DN21">
            <v>2.2080956068605326</v>
          </cell>
        </row>
        <row r="22">
          <cell r="BR22">
            <v>2.1889778959786197</v>
          </cell>
          <cell r="CD22">
            <v>2.0933893415690754</v>
          </cell>
          <cell r="CP22">
            <v>2.5808909690577657</v>
          </cell>
          <cell r="DB22">
            <v>2.2750075949472084</v>
          </cell>
          <cell r="DN22">
            <v>2.408831571120575</v>
          </cell>
        </row>
        <row r="23">
          <cell r="BR23">
            <v>2.4088315711205812</v>
          </cell>
          <cell r="CD23">
            <v>2.2845664503881684</v>
          </cell>
          <cell r="CP23">
            <v>2.3323607275929423</v>
          </cell>
          <cell r="DB23">
            <v>2.2176544623014918</v>
          </cell>
          <cell r="DN23">
            <v>2.1316247633328933</v>
          </cell>
        </row>
        <row r="24">
          <cell r="BR24">
            <v>2.1411836187738462</v>
          </cell>
          <cell r="CD24">
            <v>2.3610372939158042</v>
          </cell>
          <cell r="CP24">
            <v>2.1029481970100248</v>
          </cell>
          <cell r="DB24">
            <v>2.1985367514195731</v>
          </cell>
          <cell r="DN24">
            <v>2.2176544623014887</v>
          </cell>
        </row>
        <row r="25">
          <cell r="BR25">
            <v>2.3801550047977162</v>
          </cell>
          <cell r="CD25">
            <v>2.4757435592072574</v>
          </cell>
          <cell r="CP25">
            <v>2.1985367514195797</v>
          </cell>
          <cell r="DB25">
            <v>2.1889778959786201</v>
          </cell>
          <cell r="DN25">
            <v>2.2367721731833905</v>
          </cell>
        </row>
        <row r="26">
          <cell r="BR26">
            <v>2.6669206680263535</v>
          </cell>
          <cell r="CD26">
            <v>2.2845664503881684</v>
          </cell>
          <cell r="CP26">
            <v>2.1316247633328897</v>
          </cell>
          <cell r="DB26">
            <v>2.2750075949472155</v>
          </cell>
          <cell r="DN26">
            <v>2.0742716306871629</v>
          </cell>
        </row>
        <row r="27">
          <cell r="BR27">
            <v>2.3036841612700769</v>
          </cell>
          <cell r="CD27">
            <v>2.418390426561531</v>
          </cell>
          <cell r="CP27">
            <v>2.456625848325352</v>
          </cell>
          <cell r="DB27">
            <v>1.9404476545138005</v>
          </cell>
          <cell r="DN27">
            <v>2.2051560897901759</v>
          </cell>
        </row>
        <row r="28">
          <cell r="BR28">
            <v>2.1316247633328897</v>
          </cell>
          <cell r="CD28">
            <v>2.1889778959786268</v>
          </cell>
          <cell r="CP28">
            <v>2.2558898840653097</v>
          </cell>
          <cell r="DB28">
            <v>1.8735356664271139</v>
          </cell>
          <cell r="DN28">
            <v>2.2750075949472155</v>
          </cell>
        </row>
        <row r="29">
          <cell r="BR29">
            <v>2.3514784384748513</v>
          </cell>
          <cell r="CD29">
            <v>2.3514784384748548</v>
          </cell>
          <cell r="CP29">
            <v>2.3801550047977065</v>
          </cell>
          <cell r="DB29">
            <v>2.1411836187738462</v>
          </cell>
          <cell r="DN29">
            <v>1.3735356664271166</v>
          </cell>
        </row>
        <row r="30">
          <cell r="BR30">
            <v>2.1985367514195762</v>
          </cell>
          <cell r="CD30">
            <v>2.2463310286243434</v>
          </cell>
          <cell r="CP30">
            <v>1.8257413892223466</v>
          </cell>
          <cell r="DB30">
            <v>2.055153919805254</v>
          </cell>
          <cell r="DN30">
            <v>1.1441231358442068</v>
          </cell>
        </row>
        <row r="31">
          <cell r="BR31">
            <v>2.4757435592072641</v>
          </cell>
          <cell r="CD31">
            <v>2.0933893415690719</v>
          </cell>
          <cell r="CP31">
            <v>2.1698601850967143</v>
          </cell>
          <cell r="DB31">
            <v>1.9022122327499824</v>
          </cell>
        </row>
        <row r="32">
          <cell r="BR32">
            <v>2.1889778959786197</v>
          </cell>
          <cell r="CD32">
            <v>2.1029481970100319</v>
          </cell>
          <cell r="CP32">
            <v>2.2558898840653034</v>
          </cell>
          <cell r="DB32">
            <v>1.9308887990728476</v>
          </cell>
        </row>
        <row r="33">
          <cell r="BR33">
            <v>2.3801550047977096</v>
          </cell>
          <cell r="CD33">
            <v>2.2367721731833905</v>
          </cell>
          <cell r="CP33">
            <v>2.055153919805254</v>
          </cell>
          <cell r="DB33">
            <v>1.9500065099547532</v>
          </cell>
        </row>
        <row r="34">
          <cell r="BR34">
            <v>2.523537836412042</v>
          </cell>
          <cell r="CD34">
            <v>2.1029481970100381</v>
          </cell>
          <cell r="CP34">
            <v>2.2367721731833909</v>
          </cell>
          <cell r="DB34">
            <v>1.5007403042298912</v>
          </cell>
        </row>
        <row r="35">
          <cell r="BR35">
            <v>2.3514784384748513</v>
          </cell>
          <cell r="CD35">
            <v>2.3801550047977096</v>
          </cell>
          <cell r="CP35">
            <v>2.3036841612700738</v>
          </cell>
        </row>
        <row r="36">
          <cell r="BR36">
            <v>2.1125070524509777</v>
          </cell>
          <cell r="CD36">
            <v>2.0742716306871527</v>
          </cell>
          <cell r="CP36">
            <v>1.9978007871595307</v>
          </cell>
        </row>
        <row r="37">
          <cell r="BR37">
            <v>2.1889778959786201</v>
          </cell>
          <cell r="CD37">
            <v>2.112507052450991</v>
          </cell>
          <cell r="CP37">
            <v>2.3705961493567633</v>
          </cell>
        </row>
        <row r="38">
          <cell r="BR38">
            <v>2.43750813744344</v>
          </cell>
          <cell r="CD38">
            <v>1.9404476545138003</v>
          </cell>
          <cell r="CP38">
            <v>2.1316247633328897</v>
          </cell>
        </row>
        <row r="39">
          <cell r="BR39">
            <v>2.1603013296557547</v>
          </cell>
          <cell r="CD39">
            <v>2.083830486128126</v>
          </cell>
          <cell r="CP39">
            <v>2.3992727156796287</v>
          </cell>
        </row>
        <row r="40">
          <cell r="BR40">
            <v>2.1029481970100381</v>
          </cell>
          <cell r="CD40">
            <v>2.1029481970100319</v>
          </cell>
          <cell r="CP40">
            <v>2.1029481970100319</v>
          </cell>
        </row>
        <row r="41">
          <cell r="BR41">
            <v>2.0455950643642948</v>
          </cell>
          <cell r="CD41">
            <v>1.9882419317185573</v>
          </cell>
          <cell r="CP41">
            <v>1.9308887990728407</v>
          </cell>
        </row>
        <row r="42">
          <cell r="BR42">
            <v>1.8639768109861579</v>
          </cell>
          <cell r="CD42">
            <v>2.0169184980414432</v>
          </cell>
          <cell r="CP42">
            <v>2.3036841612700805</v>
          </cell>
        </row>
        <row r="43">
          <cell r="BR43">
            <v>2.0455950643643011</v>
          </cell>
          <cell r="CD43">
            <v>2.0073596426004832</v>
          </cell>
          <cell r="CP43">
            <v>1.8161825337813871</v>
          </cell>
        </row>
        <row r="44">
          <cell r="BR44">
            <v>1.9882419317185844</v>
          </cell>
          <cell r="CD44">
            <v>1.9022122327499758</v>
          </cell>
          <cell r="CP44">
            <v>1.8926533773090162</v>
          </cell>
        </row>
        <row r="45">
          <cell r="BR45">
            <v>2.0169184980414294</v>
          </cell>
          <cell r="CD45">
            <v>2.0264773534823961</v>
          </cell>
          <cell r="CP45">
            <v>1.6632408467261155</v>
          </cell>
        </row>
        <row r="46">
          <cell r="BR46">
            <v>2.0551539198052606</v>
          </cell>
          <cell r="CD46">
            <v>1.8448591001042456</v>
          </cell>
          <cell r="CP46">
            <v>1.2014762684899396</v>
          </cell>
        </row>
        <row r="47">
          <cell r="BR47">
            <v>1.8544179555452049</v>
          </cell>
          <cell r="CD47">
            <v>1.7110351239308932</v>
          </cell>
        </row>
        <row r="48">
          <cell r="BR48">
            <v>2.0073596426004836</v>
          </cell>
          <cell r="CD48">
            <v>1.8448591001042591</v>
          </cell>
        </row>
        <row r="49">
          <cell r="BR49">
            <v>1.8926533773090228</v>
          </cell>
          <cell r="CD49">
            <v>1.9117710881909287</v>
          </cell>
        </row>
        <row r="50">
          <cell r="BR50">
            <v>1.9022122327499824</v>
          </cell>
          <cell r="CD50">
            <v>1.82574138922234</v>
          </cell>
        </row>
        <row r="51">
          <cell r="BR51">
            <v>2.0647127752462069</v>
          </cell>
          <cell r="CD51">
            <v>1.7779471120175763</v>
          </cell>
        </row>
        <row r="52">
          <cell r="BR52">
            <v>1.749270545694704</v>
          </cell>
          <cell r="CD52">
            <v>1.615446569521338</v>
          </cell>
        </row>
        <row r="53">
          <cell r="BR53">
            <v>1.7492705456947111</v>
          </cell>
          <cell r="CD53">
            <v>1.6536819912851626</v>
          </cell>
        </row>
        <row r="54">
          <cell r="BR54">
            <v>1.7779471120175692</v>
          </cell>
          <cell r="CD54">
            <v>1.5389757259936956</v>
          </cell>
        </row>
        <row r="55">
          <cell r="BR55">
            <v>1.6727997021670615</v>
          </cell>
          <cell r="CD55">
            <v>1.2904454845288895</v>
          </cell>
        </row>
        <row r="56">
          <cell r="BR56">
            <v>1.711035123930893</v>
          </cell>
          <cell r="CD56">
            <v>1.4051517498203294</v>
          </cell>
        </row>
        <row r="57">
          <cell r="BR57">
            <v>1.7397116902537446</v>
          </cell>
          <cell r="CD57">
            <v>1.5007403042298777</v>
          </cell>
        </row>
        <row r="58">
          <cell r="BR58">
            <v>1.7492705456947109</v>
          </cell>
        </row>
        <row r="59">
          <cell r="BR59">
            <v>1.6058877140803856</v>
          </cell>
        </row>
        <row r="60">
          <cell r="BR60">
            <v>1.5485345814346552</v>
          </cell>
        </row>
        <row r="61">
          <cell r="BR61">
            <v>1.3669163280565253</v>
          </cell>
        </row>
        <row r="62">
          <cell r="BR62">
            <v>1.4625048824660531</v>
          </cell>
        </row>
        <row r="63">
          <cell r="BR63">
            <v>1.4433871715841748</v>
          </cell>
        </row>
        <row r="64">
          <cell r="BR64">
            <v>1.1279449420326313</v>
          </cell>
        </row>
        <row r="65">
          <cell r="BR65">
            <v>1.4625048824660938</v>
          </cell>
        </row>
        <row r="66">
          <cell r="BR66">
            <v>1.2330923518831456</v>
          </cell>
        </row>
        <row r="67">
          <cell r="BR67">
            <v>1.0514740985050091</v>
          </cell>
        </row>
        <row r="68">
          <cell r="BR68">
            <v>1.1661803637964694</v>
          </cell>
        </row>
        <row r="69">
          <cell r="BR69">
            <v>1.1088272311507392</v>
          </cell>
        </row>
        <row r="70">
          <cell r="BR70">
            <v>1.0514740985050091</v>
          </cell>
        </row>
        <row r="71">
          <cell r="BR71">
            <v>0.8316204233630613</v>
          </cell>
        </row>
        <row r="72">
          <cell r="BR72">
            <v>0.80294385704018245</v>
          </cell>
        </row>
        <row r="73">
          <cell r="BR73">
            <v>0.82206156792211527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gure 2"/>
      <sheetName val="Figure 3"/>
      <sheetName val="TABLE1"/>
      <sheetName val="Figure 4"/>
      <sheetName val="Figure 5(A)"/>
      <sheetName val="Figure 5(B)"/>
      <sheetName val="Figure 5(C)"/>
      <sheetName val="Figure 6(A)"/>
      <sheetName val="Figure 6(B)"/>
      <sheetName val="Figure 6(C)"/>
      <sheetName val="Figure 7"/>
      <sheetName val="Figure 8(A)"/>
      <sheetName val="Figure 8(B)"/>
      <sheetName val="Figure 8(C)"/>
      <sheetName val="TABLE2"/>
      <sheetName val="Figure 9"/>
      <sheetName val="Appendix A"/>
    </sheetNames>
    <sheetDataSet>
      <sheetData sheetId="0" refreshError="1"/>
      <sheetData sheetId="1" refreshError="1"/>
      <sheetData sheetId="2" refreshError="1"/>
      <sheetData sheetId="3">
        <row r="3">
          <cell r="BQ3">
            <v>0.88954683600798212</v>
          </cell>
          <cell r="BR3">
            <v>1.0409500000000023</v>
          </cell>
          <cell r="BU3">
            <v>2.156675682619219E-2</v>
          </cell>
          <cell r="CC3">
            <v>0.89117079280345757</v>
          </cell>
          <cell r="CD3">
            <v>1.8514499999999998</v>
          </cell>
          <cell r="CG3">
            <v>0.96965552904111607</v>
          </cell>
          <cell r="CO3">
            <v>0.89097136874788363</v>
          </cell>
          <cell r="CP3">
            <v>1.0734999999999992</v>
          </cell>
          <cell r="CS3">
            <v>2.630437226014358E-2</v>
          </cell>
          <cell r="DA3">
            <v>0.88809235217613236</v>
          </cell>
          <cell r="DB3">
            <v>1.064350000000001</v>
          </cell>
          <cell r="DE3">
            <v>0.13965358928434174</v>
          </cell>
        </row>
        <row r="4">
          <cell r="H4">
            <v>0.88997263243018288</v>
          </cell>
          <cell r="I4">
            <v>1.495000000000001</v>
          </cell>
          <cell r="J4">
            <v>0</v>
          </cell>
          <cell r="L4">
            <v>0.12699637790110441</v>
          </cell>
          <cell r="T4">
            <v>0.89350496746876018</v>
          </cell>
          <cell r="U4">
            <v>0.68694999999999951</v>
          </cell>
          <cell r="V4">
            <v>0</v>
          </cell>
          <cell r="X4">
            <v>0.43663843738269281</v>
          </cell>
          <cell r="AF4">
            <v>0.89943362124435522</v>
          </cell>
          <cell r="AG4">
            <v>0.73635000000000161</v>
          </cell>
          <cell r="AH4">
            <v>0</v>
          </cell>
          <cell r="AJ4">
            <v>0.30596510421941686</v>
          </cell>
          <cell r="AR4">
            <v>0.89522767214319976</v>
          </cell>
          <cell r="AS4">
            <v>1.7513499999999986</v>
          </cell>
          <cell r="AT4">
            <v>0</v>
          </cell>
          <cell r="AV4">
            <v>0.67974174875462945</v>
          </cell>
          <cell r="BD4">
            <v>0.89877427853378133</v>
          </cell>
          <cell r="BE4">
            <v>1.1758999999999986</v>
          </cell>
          <cell r="BF4">
            <v>0</v>
          </cell>
          <cell r="BH4">
            <v>2.8708535316172238E-2</v>
          </cell>
          <cell r="BQ4">
            <v>0.89033540941063594</v>
          </cell>
          <cell r="BR4">
            <v>1.0409500000000023</v>
          </cell>
          <cell r="BU4">
            <v>2.156675682619219E-2</v>
          </cell>
          <cell r="CC4">
            <v>0.89224380896336797</v>
          </cell>
          <cell r="CD4">
            <v>1.8453499999999998</v>
          </cell>
          <cell r="CG4">
            <v>0.86627651763164293</v>
          </cell>
          <cell r="CO4">
            <v>0.89219307809051396</v>
          </cell>
          <cell r="CP4">
            <v>1.0769500000000001</v>
          </cell>
          <cell r="CS4">
            <v>2.1425335469955214E-2</v>
          </cell>
          <cell r="DA4">
            <v>0.89340021961483873</v>
          </cell>
          <cell r="DB4">
            <v>0.99399999999999977</v>
          </cell>
          <cell r="DE4">
            <v>0.23461802999769793</v>
          </cell>
        </row>
        <row r="5">
          <cell r="H5">
            <v>0.89413058504813203</v>
          </cell>
          <cell r="I5">
            <v>1.4404499999999985</v>
          </cell>
          <cell r="J5">
            <v>0</v>
          </cell>
          <cell r="L5">
            <v>4.5325544674055064E-2</v>
          </cell>
          <cell r="T5">
            <v>0.8982796695741162</v>
          </cell>
          <cell r="U5">
            <v>0.64855000000000018</v>
          </cell>
          <cell r="V5">
            <v>0</v>
          </cell>
          <cell r="X5">
            <v>0.49094423817781874</v>
          </cell>
          <cell r="AF5">
            <v>0.90593841409901743</v>
          </cell>
          <cell r="AG5">
            <v>0.87630000000000052</v>
          </cell>
          <cell r="AH5">
            <v>0</v>
          </cell>
          <cell r="AJ5">
            <v>0.10804591616530386</v>
          </cell>
          <cell r="AR5">
            <v>0.90163165393082267</v>
          </cell>
          <cell r="AS5">
            <v>1.6815499999999979</v>
          </cell>
          <cell r="AT5">
            <v>0</v>
          </cell>
          <cell r="AV5">
            <v>0.67945890604215453</v>
          </cell>
          <cell r="BD5">
            <v>0.91090270389785877</v>
          </cell>
          <cell r="BE5">
            <v>0.85050000000000026</v>
          </cell>
          <cell r="BF5">
            <v>0</v>
          </cell>
          <cell r="BH5">
            <v>0.11228855685242833</v>
          </cell>
          <cell r="BQ5">
            <v>0.89118563759572655</v>
          </cell>
          <cell r="BR5">
            <v>1.0409500000000023</v>
          </cell>
          <cell r="BU5">
            <v>2.156675682619219E-2</v>
          </cell>
          <cell r="CC5">
            <v>0.89371503767818394</v>
          </cell>
          <cell r="CD5">
            <v>1.5661999999999985</v>
          </cell>
          <cell r="CG5">
            <v>0.56625111037418951</v>
          </cell>
          <cell r="CO5">
            <v>0.89336370392875297</v>
          </cell>
          <cell r="CP5">
            <v>1.0769500000000001</v>
          </cell>
          <cell r="CS5">
            <v>2.6233661582022578E-2</v>
          </cell>
          <cell r="DA5">
            <v>0.9004623912810148</v>
          </cell>
          <cell r="DB5">
            <v>1.0612999999999992</v>
          </cell>
          <cell r="DE5">
            <v>0.12614784976368251</v>
          </cell>
        </row>
        <row r="6">
          <cell r="H6">
            <v>0.8971069608771125</v>
          </cell>
          <cell r="I6">
            <v>1.4099499999999985</v>
          </cell>
          <cell r="J6">
            <v>0</v>
          </cell>
          <cell r="L6">
            <v>2.1920310216757008E-3</v>
          </cell>
          <cell r="T6">
            <v>0.90230572341630511</v>
          </cell>
          <cell r="U6">
            <v>0.71460000000000079</v>
          </cell>
          <cell r="V6">
            <v>0</v>
          </cell>
          <cell r="X6">
            <v>0.39767685373931699</v>
          </cell>
          <cell r="AF6">
            <v>0.90921284715980577</v>
          </cell>
          <cell r="AG6">
            <v>0.96525000000000105</v>
          </cell>
          <cell r="AH6">
            <v>0</v>
          </cell>
          <cell r="AJ6">
            <v>1.7748380207783684E-2</v>
          </cell>
          <cell r="AR6">
            <v>0.9091491115382242</v>
          </cell>
          <cell r="AS6">
            <v>1.7181499999999978</v>
          </cell>
          <cell r="AT6">
            <v>0</v>
          </cell>
          <cell r="AV6">
            <v>0.73121912242501041</v>
          </cell>
          <cell r="BD6">
            <v>0.92081720483766627</v>
          </cell>
          <cell r="BE6">
            <v>0.92565000000000097</v>
          </cell>
          <cell r="BF6">
            <v>0</v>
          </cell>
          <cell r="BH6">
            <v>8.8034794257728505E-2</v>
          </cell>
          <cell r="BQ6">
            <v>0.89163301623796642</v>
          </cell>
          <cell r="BR6">
            <v>1.0409500000000023</v>
          </cell>
          <cell r="BU6">
            <v>2.156675682619219E-2</v>
          </cell>
          <cell r="CC6">
            <v>0.89499529016029211</v>
          </cell>
          <cell r="CD6">
            <v>1.4849999999999994</v>
          </cell>
          <cell r="CG6">
            <v>0.39470700525833063</v>
          </cell>
          <cell r="CO6">
            <v>0.89457095712061374</v>
          </cell>
          <cell r="CP6">
            <v>1.0052000000000021</v>
          </cell>
          <cell r="CS6">
            <v>0.2022325394193534</v>
          </cell>
          <cell r="DA6">
            <v>0.90450240459619335</v>
          </cell>
          <cell r="DB6">
            <v>0.9766500000000029</v>
          </cell>
          <cell r="DE6">
            <v>1.1667261889578477E-2</v>
          </cell>
        </row>
        <row r="7">
          <cell r="H7">
            <v>0.90008585012470976</v>
          </cell>
          <cell r="I7">
            <v>1.4452000000000034</v>
          </cell>
          <cell r="J7">
            <v>0</v>
          </cell>
          <cell r="L7">
            <v>4.3133513652379357E-2</v>
          </cell>
          <cell r="T7">
            <v>0.9052172514578134</v>
          </cell>
          <cell r="U7">
            <v>0.50740000000000052</v>
          </cell>
          <cell r="V7">
            <v>0</v>
          </cell>
          <cell r="X7">
            <v>0.49978307294264773</v>
          </cell>
          <cell r="AF7">
            <v>0.91194817949204388</v>
          </cell>
          <cell r="AG7">
            <v>1.1388500000000015</v>
          </cell>
          <cell r="AH7">
            <v>0</v>
          </cell>
          <cell r="AJ7">
            <v>0.26325585463575368</v>
          </cell>
          <cell r="AR7">
            <v>0.91464667759219886</v>
          </cell>
          <cell r="AS7">
            <v>1.7469999999999999</v>
          </cell>
          <cell r="AT7">
            <v>0</v>
          </cell>
          <cell r="AV7">
            <v>0.70385408999309174</v>
          </cell>
          <cell r="BD7">
            <v>0.93214692681945155</v>
          </cell>
          <cell r="BE7">
            <v>0.72805000000000319</v>
          </cell>
          <cell r="BF7">
            <v>0</v>
          </cell>
          <cell r="BH7">
            <v>0.28545900756500986</v>
          </cell>
          <cell r="BQ7">
            <v>0.89277409725400636</v>
          </cell>
          <cell r="BR7">
            <v>1.0409500000000023</v>
          </cell>
          <cell r="BU7">
            <v>2.156675682619219E-2</v>
          </cell>
          <cell r="CC7">
            <v>0.89613869460479423</v>
          </cell>
          <cell r="CD7">
            <v>1.4411500000000004</v>
          </cell>
          <cell r="CG7">
            <v>0.43692128009517195</v>
          </cell>
          <cell r="CO7">
            <v>0.89546967883792461</v>
          </cell>
          <cell r="CP7">
            <v>0.97540000000000049</v>
          </cell>
          <cell r="CS7">
            <v>0.16008897526063282</v>
          </cell>
          <cell r="DA7">
            <v>0.90712530286466309</v>
          </cell>
          <cell r="DB7">
            <v>0.8279999999999994</v>
          </cell>
          <cell r="DE7">
            <v>3.1961226509632824E-2</v>
          </cell>
        </row>
        <row r="8">
          <cell r="H8">
            <v>0.90274075411298615</v>
          </cell>
          <cell r="I8">
            <v>1.4499999999999993</v>
          </cell>
          <cell r="J8">
            <v>0</v>
          </cell>
          <cell r="L8">
            <v>3.181980515339082E-2</v>
          </cell>
          <cell r="T8">
            <v>0.90846795969233862</v>
          </cell>
          <cell r="U8">
            <v>0.50429999999999708</v>
          </cell>
          <cell r="V8">
            <v>0</v>
          </cell>
          <cell r="X8">
            <v>0.50416713498600907</v>
          </cell>
          <cell r="AF8">
            <v>0.91410110288784707</v>
          </cell>
          <cell r="AG8">
            <v>1.1138499999999993</v>
          </cell>
          <cell r="AH8">
            <v>0</v>
          </cell>
          <cell r="AJ8">
            <v>0.22790051557642307</v>
          </cell>
          <cell r="AR8">
            <v>0.91789604713642059</v>
          </cell>
          <cell r="AS8">
            <v>1.7533499999999975</v>
          </cell>
          <cell r="AT8">
            <v>0</v>
          </cell>
          <cell r="AV8">
            <v>0.71283434611415775</v>
          </cell>
          <cell r="BD8">
            <v>0.93876777372843168</v>
          </cell>
          <cell r="BE8">
            <v>0.92740000000000222</v>
          </cell>
          <cell r="BF8">
            <v>0</v>
          </cell>
          <cell r="BH8">
            <v>3.5355339059345461E-3</v>
          </cell>
          <cell r="BQ8">
            <v>0.89366135983502548</v>
          </cell>
          <cell r="BR8">
            <v>1.0409500000000023</v>
          </cell>
          <cell r="BU8">
            <v>2.156675682619219E-2</v>
          </cell>
          <cell r="CC8">
            <v>0.89735608138380296</v>
          </cell>
          <cell r="CD8">
            <v>1.3406499999999966</v>
          </cell>
          <cell r="CG8">
            <v>0.18589837277394469</v>
          </cell>
          <cell r="CO8">
            <v>0.89654922830302874</v>
          </cell>
          <cell r="CP8">
            <v>1.1365000000000016</v>
          </cell>
          <cell r="CS8">
            <v>8.2448650686350211E-2</v>
          </cell>
          <cell r="DA8">
            <v>0.90865248053583147</v>
          </cell>
          <cell r="DB8">
            <v>0.79939999999999856</v>
          </cell>
          <cell r="DE8">
            <v>0.19459578618253684</v>
          </cell>
        </row>
        <row r="9">
          <cell r="H9">
            <v>0.90502442584035003</v>
          </cell>
          <cell r="I9">
            <v>1.422699999999999</v>
          </cell>
          <cell r="J9">
            <v>0</v>
          </cell>
          <cell r="L9">
            <v>2.0223253941933347E-2</v>
          </cell>
          <cell r="T9">
            <v>0.91096891327196705</v>
          </cell>
          <cell r="U9">
            <v>0.70834999999999937</v>
          </cell>
          <cell r="V9">
            <v>0</v>
          </cell>
          <cell r="X9">
            <v>0.215596857583776</v>
          </cell>
          <cell r="AF9">
            <v>0.916492484874877</v>
          </cell>
          <cell r="AG9">
            <v>1.0482000000000014</v>
          </cell>
          <cell r="AH9">
            <v>0</v>
          </cell>
          <cell r="AJ9">
            <v>0.13505739520663235</v>
          </cell>
          <cell r="AR9">
            <v>0.92130738769972575</v>
          </cell>
          <cell r="AS9">
            <v>1.7392000000000003</v>
          </cell>
          <cell r="AT9">
            <v>0</v>
          </cell>
          <cell r="AV9">
            <v>0.70583398898041527</v>
          </cell>
          <cell r="BD9">
            <v>0.94416989175010579</v>
          </cell>
          <cell r="BE9">
            <v>0.92399999999999949</v>
          </cell>
          <cell r="BF9">
            <v>0</v>
          </cell>
          <cell r="BH9">
            <v>1.2727922061378436E-3</v>
          </cell>
          <cell r="BQ9">
            <v>0.89459126013062873</v>
          </cell>
          <cell r="BR9">
            <v>1.0409500000000023</v>
          </cell>
          <cell r="BU9">
            <v>2.156675682619219E-2</v>
          </cell>
          <cell r="CC9">
            <v>0.89856008454664793</v>
          </cell>
          <cell r="CD9">
            <v>1.4042499999999976</v>
          </cell>
          <cell r="CG9">
            <v>0.2901259123208435</v>
          </cell>
          <cell r="CO9">
            <v>0.89754841168701049</v>
          </cell>
          <cell r="CP9">
            <v>1.0016999999999996</v>
          </cell>
          <cell r="CS9">
            <v>0.1032375900532365</v>
          </cell>
          <cell r="DA9">
            <v>0.91029425477142611</v>
          </cell>
          <cell r="DB9">
            <v>0.80744999999999933</v>
          </cell>
          <cell r="DE9">
            <v>0.17882730496208055</v>
          </cell>
        </row>
        <row r="10">
          <cell r="H10">
            <v>0.90689977405491451</v>
          </cell>
          <cell r="I10">
            <v>1.4532000000000025</v>
          </cell>
          <cell r="J10">
            <v>0</v>
          </cell>
          <cell r="L10">
            <v>3.1819805153395844E-2</v>
          </cell>
          <cell r="T10">
            <v>0.91303889578000708</v>
          </cell>
          <cell r="U10">
            <v>0.60084999999999766</v>
          </cell>
          <cell r="V10">
            <v>0</v>
          </cell>
          <cell r="X10">
            <v>0.3676248155388861</v>
          </cell>
          <cell r="AF10">
            <v>0.9181775080528003</v>
          </cell>
          <cell r="AG10">
            <v>1.0482499999999995</v>
          </cell>
          <cell r="AH10">
            <v>0</v>
          </cell>
          <cell r="AJ10">
            <v>0.13512810588474833</v>
          </cell>
          <cell r="AR10">
            <v>0.92474643654492916</v>
          </cell>
          <cell r="AS10">
            <v>1.2142499999999998</v>
          </cell>
          <cell r="AT10">
            <v>0</v>
          </cell>
          <cell r="AV10">
            <v>3.655742058734221E-2</v>
          </cell>
          <cell r="BD10">
            <v>0.94962685925863921</v>
          </cell>
          <cell r="BE10">
            <v>0.96065000000000111</v>
          </cell>
          <cell r="BF10">
            <v>0</v>
          </cell>
          <cell r="BH10">
            <v>4.3487067042969299E-2</v>
          </cell>
          <cell r="BQ10">
            <v>0.89536948211568501</v>
          </cell>
          <cell r="BR10">
            <v>1.0409500000000023</v>
          </cell>
          <cell r="BU10">
            <v>2.156675682619219E-2</v>
          </cell>
          <cell r="CC10">
            <v>0.89968984429595578</v>
          </cell>
          <cell r="CD10">
            <v>1.3698999999999977</v>
          </cell>
          <cell r="CG10">
            <v>0.24154767645332959</v>
          </cell>
          <cell r="CO10">
            <v>0.89839904421196559</v>
          </cell>
          <cell r="CP10">
            <v>1.0314499999999995</v>
          </cell>
          <cell r="CS10">
            <v>4.1507168055651578E-2</v>
          </cell>
          <cell r="DA10">
            <v>0.91174633805845662</v>
          </cell>
          <cell r="DB10">
            <v>0.7768999999999977</v>
          </cell>
          <cell r="DE10">
            <v>0.13562308063158021</v>
          </cell>
        </row>
        <row r="11">
          <cell r="H11">
            <v>0.90890125801948829</v>
          </cell>
          <cell r="I11">
            <v>1.4563500000000005</v>
          </cell>
          <cell r="J11">
            <v>0</v>
          </cell>
          <cell r="L11">
            <v>2.7365032431923442E-2</v>
          </cell>
          <cell r="T11">
            <v>0.91488088038823723</v>
          </cell>
          <cell r="U11">
            <v>0.5625</v>
          </cell>
          <cell r="V11">
            <v>0</v>
          </cell>
          <cell r="X11">
            <v>0.42185990565589093</v>
          </cell>
          <cell r="AF11">
            <v>0.92008138015415675</v>
          </cell>
          <cell r="AG11">
            <v>1.1121499999999997</v>
          </cell>
          <cell r="AH11">
            <v>0</v>
          </cell>
          <cell r="AJ11">
            <v>0.22549635252038924</v>
          </cell>
          <cell r="AR11">
            <v>0.92862107163358854</v>
          </cell>
          <cell r="AS11">
            <v>1.0959000000000003</v>
          </cell>
          <cell r="AT11">
            <v>0</v>
          </cell>
          <cell r="AV11">
            <v>0.24720453070281287</v>
          </cell>
          <cell r="BD11">
            <v>0.95885781502518985</v>
          </cell>
          <cell r="BE11">
            <v>0.86095000000000255</v>
          </cell>
          <cell r="BF11">
            <v>0</v>
          </cell>
          <cell r="BH11">
            <v>9.751002512562626E-2</v>
          </cell>
          <cell r="BQ11">
            <v>0.89615533992693419</v>
          </cell>
          <cell r="BR11">
            <v>1.0409500000000023</v>
          </cell>
          <cell r="BU11">
            <v>2.156675682619219E-2</v>
          </cell>
          <cell r="CC11">
            <v>0.90070262271874002</v>
          </cell>
          <cell r="CD11">
            <v>1.3414999999999964</v>
          </cell>
          <cell r="CG11">
            <v>8.7539819510896566E-2</v>
          </cell>
          <cell r="CO11">
            <v>0.89931633819829948</v>
          </cell>
          <cell r="CP11">
            <v>1.038450000000001</v>
          </cell>
          <cell r="CS11">
            <v>5.621498910433266E-2</v>
          </cell>
          <cell r="DA11">
            <v>0.91338735736170817</v>
          </cell>
          <cell r="DB11">
            <v>0.91144999999999854</v>
          </cell>
          <cell r="DE11">
            <v>4.0658639918224673E-2</v>
          </cell>
        </row>
        <row r="12">
          <cell r="H12">
            <v>0.91101907621377842</v>
          </cell>
          <cell r="I12">
            <v>1.4500000000000028</v>
          </cell>
          <cell r="J12">
            <v>0</v>
          </cell>
          <cell r="L12">
            <v>3.6345288552989248E-2</v>
          </cell>
          <cell r="T12">
            <v>0.91717796141492935</v>
          </cell>
          <cell r="U12">
            <v>0.49654999999999916</v>
          </cell>
          <cell r="V12">
            <v>0</v>
          </cell>
          <cell r="X12">
            <v>0.51512729009439762</v>
          </cell>
          <cell r="AF12">
            <v>0.92229243921373372</v>
          </cell>
          <cell r="AG12">
            <v>0.98254999999999981</v>
          </cell>
          <cell r="AH12">
            <v>0</v>
          </cell>
          <cell r="AJ12">
            <v>4.2214274836836478E-2</v>
          </cell>
          <cell r="AR12">
            <v>0.93226886534221443</v>
          </cell>
          <cell r="AS12">
            <v>1.0640499999999982</v>
          </cell>
          <cell r="AT12">
            <v>0</v>
          </cell>
          <cell r="AV12">
            <v>0.2922472326643995</v>
          </cell>
          <cell r="BD12">
            <v>0.96509393145061195</v>
          </cell>
          <cell r="BE12">
            <v>0.89249999999999829</v>
          </cell>
          <cell r="BF12">
            <v>0</v>
          </cell>
          <cell r="BH12">
            <v>4.8083261120683708E-2</v>
          </cell>
          <cell r="BQ12">
            <v>0.89699667040762565</v>
          </cell>
          <cell r="BR12">
            <v>1.0409500000000023</v>
          </cell>
          <cell r="BU12">
            <v>2.156675682619219E-2</v>
          </cell>
          <cell r="CC12">
            <v>0.90160812139540258</v>
          </cell>
          <cell r="CD12">
            <v>1.4520499999999998</v>
          </cell>
          <cell r="CG12">
            <v>0.12537003230437663</v>
          </cell>
          <cell r="CO12">
            <v>0.90044067681380957</v>
          </cell>
          <cell r="CP12">
            <v>1.0400999999999989</v>
          </cell>
          <cell r="CS12">
            <v>4.3982041789801238E-2</v>
          </cell>
          <cell r="DA12">
            <v>0.91510065330309842</v>
          </cell>
          <cell r="DB12">
            <v>0.94504999999999839</v>
          </cell>
          <cell r="DE12">
            <v>6.8589357775111102E-3</v>
          </cell>
        </row>
        <row r="13">
          <cell r="H13">
            <v>0.91316492662780746</v>
          </cell>
          <cell r="I13">
            <v>1.4484500000000011</v>
          </cell>
          <cell r="J13">
            <v>0</v>
          </cell>
          <cell r="L13">
            <v>5.6639253173043594E-2</v>
          </cell>
          <cell r="T13">
            <v>0.91874209498235182</v>
          </cell>
          <cell r="U13">
            <v>0.62994999999999735</v>
          </cell>
          <cell r="V13">
            <v>0</v>
          </cell>
          <cell r="X13">
            <v>0.32647120087382941</v>
          </cell>
          <cell r="AF13">
            <v>0.92434223452601016</v>
          </cell>
          <cell r="AG13">
            <v>1.0497000000000014</v>
          </cell>
          <cell r="AH13">
            <v>0</v>
          </cell>
          <cell r="AJ13">
            <v>5.2750165876519116E-2</v>
          </cell>
          <cell r="AR13">
            <v>0.93597558376268086</v>
          </cell>
          <cell r="AS13">
            <v>1.0974499999999985</v>
          </cell>
          <cell r="AT13">
            <v>0</v>
          </cell>
          <cell r="AV13">
            <v>0.24501249968113797</v>
          </cell>
          <cell r="BD13">
            <v>0.97115255311934434</v>
          </cell>
          <cell r="BE13">
            <v>1.0253500000000031</v>
          </cell>
          <cell r="BF13">
            <v>0</v>
          </cell>
          <cell r="BH13">
            <v>0.13498668452851134</v>
          </cell>
          <cell r="BQ13">
            <v>0.89762223937409957</v>
          </cell>
          <cell r="BR13">
            <v>1.0409500000000023</v>
          </cell>
          <cell r="BU13">
            <v>2.156675682619219E-2</v>
          </cell>
          <cell r="CC13">
            <v>0.90250149723670925</v>
          </cell>
          <cell r="CD13">
            <v>1.2537500000000001</v>
          </cell>
          <cell r="CG13">
            <v>0.12438008281071775</v>
          </cell>
          <cell r="CO13">
            <v>0.90133267999478672</v>
          </cell>
          <cell r="CP13">
            <v>1.0716499999999982</v>
          </cell>
          <cell r="CS13">
            <v>8.3650732214372081E-2</v>
          </cell>
          <cell r="DA13">
            <v>0.91700313980306913</v>
          </cell>
          <cell r="DB13">
            <v>0.90814999999999912</v>
          </cell>
          <cell r="DE13">
            <v>4.9992449429890472E-2</v>
          </cell>
        </row>
        <row r="14">
          <cell r="H14">
            <v>0.91489319633173971</v>
          </cell>
          <cell r="I14">
            <v>1.4436</v>
          </cell>
          <cell r="J14">
            <v>0</v>
          </cell>
          <cell r="L14">
            <v>4.0870771952577628E-2</v>
          </cell>
          <cell r="T14">
            <v>0.92076017556606826</v>
          </cell>
          <cell r="U14">
            <v>0.60239999999999938</v>
          </cell>
          <cell r="V14">
            <v>0</v>
          </cell>
          <cell r="X14">
            <v>0.36543278451720512</v>
          </cell>
          <cell r="AF14">
            <v>0.92608860200654786</v>
          </cell>
          <cell r="AG14">
            <v>1.1510500000000015</v>
          </cell>
          <cell r="AH14">
            <v>0</v>
          </cell>
          <cell r="AJ14">
            <v>0.28050926009670513</v>
          </cell>
          <cell r="AR14">
            <v>0.93979775350352002</v>
          </cell>
          <cell r="AS14">
            <v>1.0655999999999999</v>
          </cell>
          <cell r="AT14">
            <v>0</v>
          </cell>
          <cell r="AV14">
            <v>0.29005520164271908</v>
          </cell>
          <cell r="BD14">
            <v>0.97516980513353158</v>
          </cell>
          <cell r="BE14">
            <v>1.0183500000000016</v>
          </cell>
          <cell r="BF14">
            <v>0</v>
          </cell>
          <cell r="BH14">
            <v>0.12508718959189763</v>
          </cell>
          <cell r="BQ14">
            <v>0.8985967416302465</v>
          </cell>
          <cell r="BR14">
            <v>1.0409500000000023</v>
          </cell>
          <cell r="BU14">
            <v>2.156675682619219E-2</v>
          </cell>
          <cell r="CC14">
            <v>0.90331275037821979</v>
          </cell>
          <cell r="CD14">
            <v>1.2331499999999984</v>
          </cell>
          <cell r="CG14">
            <v>9.5247283425829554E-2</v>
          </cell>
          <cell r="CO14">
            <v>0.90218499033988309</v>
          </cell>
          <cell r="CP14">
            <v>1.1048999999999971</v>
          </cell>
          <cell r="CS14">
            <v>4.7658997051972768E-2</v>
          </cell>
          <cell r="DA14">
            <v>0.91828325605691075</v>
          </cell>
          <cell r="DB14">
            <v>0.89859999999999829</v>
          </cell>
          <cell r="DE14">
            <v>6.3356767594312705E-2</v>
          </cell>
        </row>
        <row r="15">
          <cell r="H15">
            <v>0.91656762359797006</v>
          </cell>
          <cell r="I15">
            <v>1.4277000000000015</v>
          </cell>
          <cell r="J15">
            <v>0</v>
          </cell>
          <cell r="L15">
            <v>2.729432175380244E-2</v>
          </cell>
          <cell r="T15">
            <v>0.92235670856088192</v>
          </cell>
          <cell r="U15">
            <v>0.50740000000000052</v>
          </cell>
          <cell r="V15">
            <v>0</v>
          </cell>
          <cell r="X15">
            <v>0.49978307294264773</v>
          </cell>
          <cell r="AF15">
            <v>0.92960457334335911</v>
          </cell>
          <cell r="AG15">
            <v>0.94875000000000043</v>
          </cell>
          <cell r="AH15">
            <v>0</v>
          </cell>
          <cell r="AJ15">
            <v>0.10062129496284483</v>
          </cell>
          <cell r="AR15">
            <v>0.94394976874245828</v>
          </cell>
          <cell r="AS15">
            <v>1.1005499999999984</v>
          </cell>
          <cell r="AT15">
            <v>0</v>
          </cell>
          <cell r="AV15">
            <v>0.24062843763778136</v>
          </cell>
          <cell r="BD15">
            <v>0.98041970908071607</v>
          </cell>
          <cell r="BE15">
            <v>0.9886000000000017</v>
          </cell>
          <cell r="BF15">
            <v>0</v>
          </cell>
          <cell r="BH15">
            <v>8.3014336111298132E-2</v>
          </cell>
          <cell r="BQ15">
            <v>0.89920362657793418</v>
          </cell>
          <cell r="BR15">
            <v>1.0409500000000023</v>
          </cell>
          <cell r="BU15">
            <v>2.156675682619219E-2</v>
          </cell>
          <cell r="CC15">
            <v>0.90404960457302819</v>
          </cell>
          <cell r="CD15">
            <v>1.4331999999999958</v>
          </cell>
          <cell r="CG15">
            <v>9.4045201897812708E-2</v>
          </cell>
          <cell r="CO15">
            <v>0.903153475011792</v>
          </cell>
          <cell r="CP15">
            <v>0.94904999999999973</v>
          </cell>
          <cell r="CS15">
            <v>0.2071115762095419</v>
          </cell>
          <cell r="DA15">
            <v>0.919217111294231</v>
          </cell>
          <cell r="DB15">
            <v>0.97064999999999912</v>
          </cell>
          <cell r="DE15">
            <v>4.3062802974263382E-2</v>
          </cell>
        </row>
        <row r="16">
          <cell r="H16">
            <v>0.91819904800482366</v>
          </cell>
          <cell r="I16">
            <v>1.4261000000000017</v>
          </cell>
          <cell r="J16">
            <v>0</v>
          </cell>
          <cell r="L16">
            <v>2.5031580054005735E-2</v>
          </cell>
          <cell r="T16">
            <v>0.92484638228767746</v>
          </cell>
          <cell r="U16">
            <v>0.57489999999999952</v>
          </cell>
          <cell r="V16">
            <v>0</v>
          </cell>
          <cell r="X16">
            <v>0.40432365748246513</v>
          </cell>
          <cell r="AF16">
            <v>0.9318977714932446</v>
          </cell>
          <cell r="AG16">
            <v>1.0534500000000016</v>
          </cell>
          <cell r="AH16">
            <v>0</v>
          </cell>
          <cell r="AJ16">
            <v>0.14248201640909136</v>
          </cell>
          <cell r="AR16">
            <v>0.94737229654341459</v>
          </cell>
          <cell r="AS16">
            <v>1.1021000000000001</v>
          </cell>
          <cell r="AT16">
            <v>0</v>
          </cell>
          <cell r="AV16">
            <v>0.23843640661610138</v>
          </cell>
          <cell r="BD16">
            <v>0.98501750903683716</v>
          </cell>
          <cell r="BE16">
            <v>1.0113000000000021</v>
          </cell>
          <cell r="BF16">
            <v>0</v>
          </cell>
          <cell r="BH16">
            <v>0.11511698397716794</v>
          </cell>
          <cell r="BQ16">
            <v>0.89972090436365226</v>
          </cell>
          <cell r="BR16">
            <v>1.0409500000000023</v>
          </cell>
          <cell r="BU16">
            <v>2.156675682619219E-2</v>
          </cell>
          <cell r="CC16">
            <v>0.9049328632323681</v>
          </cell>
          <cell r="CD16">
            <v>1.265749999999997</v>
          </cell>
          <cell r="CG16">
            <v>4.8012550442562703E-2</v>
          </cell>
          <cell r="CO16">
            <v>0.9041845806113743</v>
          </cell>
          <cell r="CP16">
            <v>1.0207000000000015</v>
          </cell>
          <cell r="CS16">
            <v>0.10578317446550717</v>
          </cell>
          <cell r="DA16">
            <v>0.92085406985705776</v>
          </cell>
          <cell r="DB16">
            <v>0.89699999999999847</v>
          </cell>
          <cell r="DE16">
            <v>6.1094025894515999E-2</v>
          </cell>
        </row>
        <row r="17">
          <cell r="H17">
            <v>0.9199123249000597</v>
          </cell>
          <cell r="I17">
            <v>1.4083499999999987</v>
          </cell>
          <cell r="J17">
            <v>0</v>
          </cell>
          <cell r="L17">
            <v>4.5042701961581097E-2</v>
          </cell>
          <cell r="T17">
            <v>0.92680206613147109</v>
          </cell>
          <cell r="U17">
            <v>0.64239999999999853</v>
          </cell>
          <cell r="V17">
            <v>0</v>
          </cell>
          <cell r="X17">
            <v>0.30886424202228269</v>
          </cell>
          <cell r="AF17">
            <v>0.93590091282587107</v>
          </cell>
          <cell r="AG17">
            <v>1.021250000000002</v>
          </cell>
          <cell r="AH17">
            <v>0</v>
          </cell>
          <cell r="AJ17">
            <v>9.2984541726032849E-2</v>
          </cell>
          <cell r="AR17">
            <v>0.95182126872612527</v>
          </cell>
          <cell r="AS17">
            <v>1.1005499999999984</v>
          </cell>
          <cell r="AT17">
            <v>0</v>
          </cell>
          <cell r="AV17">
            <v>0.24062843763778136</v>
          </cell>
          <cell r="BD17">
            <v>0.98902684609888247</v>
          </cell>
          <cell r="BE17">
            <v>1.0427500000000016</v>
          </cell>
          <cell r="BF17">
            <v>0</v>
          </cell>
          <cell r="BH17">
            <v>0.15959400051380151</v>
          </cell>
          <cell r="BQ17">
            <v>0.9004395968337312</v>
          </cell>
          <cell r="BR17">
            <v>1.0409500000000023</v>
          </cell>
          <cell r="BU17">
            <v>2.156675682619219E-2</v>
          </cell>
          <cell r="CC17">
            <v>0.90580202316553804</v>
          </cell>
          <cell r="CD17">
            <v>1.4366999999999983</v>
          </cell>
          <cell r="CG17">
            <v>9.0509667991873141E-2</v>
          </cell>
          <cell r="CO17">
            <v>0.90523388972218699</v>
          </cell>
          <cell r="CP17">
            <v>1.0471000000000004</v>
          </cell>
          <cell r="CS17">
            <v>6.8447936418859059E-2</v>
          </cell>
          <cell r="DA17">
            <v>0.92246844443293452</v>
          </cell>
          <cell r="DB17">
            <v>0.96255000000000024</v>
          </cell>
          <cell r="DE17">
            <v>3.1607673119042889E-2</v>
          </cell>
        </row>
        <row r="18">
          <cell r="H18">
            <v>0.92137204487258173</v>
          </cell>
          <cell r="I18">
            <v>1.402000000000001</v>
          </cell>
          <cell r="J18">
            <v>0</v>
          </cell>
          <cell r="L18">
            <v>3.6062445840515295E-2</v>
          </cell>
          <cell r="T18">
            <v>0.92888163574839933</v>
          </cell>
          <cell r="U18">
            <v>0.70989999999999753</v>
          </cell>
          <cell r="V18">
            <v>0</v>
          </cell>
          <cell r="X18">
            <v>0.21340482656210019</v>
          </cell>
          <cell r="AF18">
            <v>0.93819699642615006</v>
          </cell>
          <cell r="AG18">
            <v>1.0604000000000013</v>
          </cell>
          <cell r="AH18">
            <v>0</v>
          </cell>
          <cell r="AJ18">
            <v>0.15231080066758332</v>
          </cell>
          <cell r="AR18">
            <v>0.95531556927467665</v>
          </cell>
          <cell r="AS18">
            <v>1.1158999999999999</v>
          </cell>
          <cell r="AT18">
            <v>0</v>
          </cell>
          <cell r="AV18">
            <v>0.23617366491630334</v>
          </cell>
          <cell r="BD18">
            <v>0.9947604647863999</v>
          </cell>
          <cell r="BE18">
            <v>1.0427500000000016</v>
          </cell>
          <cell r="BF18">
            <v>0</v>
          </cell>
          <cell r="BH18">
            <v>0.15959400051380151</v>
          </cell>
          <cell r="BQ18">
            <v>0.9009305299273489</v>
          </cell>
          <cell r="BR18">
            <v>1.0409500000000023</v>
          </cell>
          <cell r="BU18">
            <v>2.156675682619219E-2</v>
          </cell>
          <cell r="CC18">
            <v>0.90661484118372448</v>
          </cell>
          <cell r="CD18">
            <v>1.2424999999999997</v>
          </cell>
          <cell r="CG18">
            <v>5.6568542494791964E-4</v>
          </cell>
          <cell r="CO18">
            <v>0.9059396363795329</v>
          </cell>
          <cell r="CP18">
            <v>1.0172500000000007</v>
          </cell>
          <cell r="CS18">
            <v>0.11066221125569553</v>
          </cell>
          <cell r="DA18">
            <v>0.92345164392305756</v>
          </cell>
          <cell r="DB18">
            <v>0.92895000000000039</v>
          </cell>
          <cell r="DE18">
            <v>1.5909902576692898E-2</v>
          </cell>
        </row>
        <row r="19">
          <cell r="H19">
            <v>0.92253520650129017</v>
          </cell>
          <cell r="I19">
            <v>1.4693000000000005</v>
          </cell>
          <cell r="J19">
            <v>0</v>
          </cell>
          <cell r="L19">
            <v>5.9114126907193261E-2</v>
          </cell>
          <cell r="T19">
            <v>0.93101665780480269</v>
          </cell>
          <cell r="U19">
            <v>0.64239999999999853</v>
          </cell>
          <cell r="V19">
            <v>0</v>
          </cell>
          <cell r="X19">
            <v>0.30886424202228269</v>
          </cell>
          <cell r="AF19">
            <v>0.94069204238787862</v>
          </cell>
          <cell r="AG19">
            <v>1.0653500000000022</v>
          </cell>
          <cell r="AH19">
            <v>0</v>
          </cell>
          <cell r="AJ19">
            <v>3.0617723625379005E-2</v>
          </cell>
          <cell r="AR19">
            <v>0.95931216107738992</v>
          </cell>
          <cell r="AS19">
            <v>1.083949999999998</v>
          </cell>
          <cell r="AT19">
            <v>0</v>
          </cell>
          <cell r="AV19">
            <v>0.30737931778179206</v>
          </cell>
          <cell r="BD19">
            <v>1.0008791165720039</v>
          </cell>
          <cell r="BE19">
            <v>1.0462500000000006</v>
          </cell>
          <cell r="BF19">
            <v>0</v>
          </cell>
          <cell r="BH19">
            <v>0.16454374798210661</v>
          </cell>
          <cell r="BQ19">
            <v>0.90161100973288943</v>
          </cell>
          <cell r="BR19">
            <v>1.0409500000000023</v>
          </cell>
          <cell r="BU19">
            <v>2.156675682619219E-2</v>
          </cell>
          <cell r="CC19">
            <v>0.90727030296522093</v>
          </cell>
          <cell r="CD19">
            <v>1.2064500000000002</v>
          </cell>
          <cell r="CG19">
            <v>4.1931432124362518E-2</v>
          </cell>
          <cell r="CO19">
            <v>0.90720091741152964</v>
          </cell>
          <cell r="CP19">
            <v>1.0224499999999992</v>
          </cell>
          <cell r="CS19">
            <v>0.10330830073135751</v>
          </cell>
          <cell r="DA19">
            <v>0.9249125050182474</v>
          </cell>
          <cell r="DB19">
            <v>0.96094999999999686</v>
          </cell>
          <cell r="DE19">
            <v>2.934493141924116E-2</v>
          </cell>
        </row>
        <row r="20">
          <cell r="H20">
            <v>0.9241493612853191</v>
          </cell>
          <cell r="I20">
            <v>1.4388000000000005</v>
          </cell>
          <cell r="J20">
            <v>0</v>
          </cell>
          <cell r="L20">
            <v>7.0710678118690922E-3</v>
          </cell>
          <cell r="T20">
            <v>0.93359376879783795</v>
          </cell>
          <cell r="U20">
            <v>0.67774999999999963</v>
          </cell>
          <cell r="V20">
            <v>0</v>
          </cell>
          <cell r="X20">
            <v>0.25887179259239207</v>
          </cell>
          <cell r="AF20">
            <v>0.94257652770028311</v>
          </cell>
          <cell r="AG20">
            <v>1.2271499999999982</v>
          </cell>
          <cell r="AH20">
            <v>0</v>
          </cell>
          <cell r="AJ20">
            <v>0.29309576080182248</v>
          </cell>
          <cell r="AR20">
            <v>0.96280121615052439</v>
          </cell>
          <cell r="AS20">
            <v>1.1127499999999984</v>
          </cell>
          <cell r="AT20">
            <v>0</v>
          </cell>
          <cell r="AV20">
            <v>0.26664996718544681</v>
          </cell>
          <cell r="BD20">
            <v>1.0069586360821234</v>
          </cell>
          <cell r="BE20">
            <v>1.0445000000000029</v>
          </cell>
          <cell r="BF20">
            <v>0</v>
          </cell>
          <cell r="BH20">
            <v>0.16206887424795519</v>
          </cell>
          <cell r="BQ20">
            <v>0.90243736378153283</v>
          </cell>
          <cell r="BR20">
            <v>1.0409500000000023</v>
          </cell>
          <cell r="BU20">
            <v>2.156675682619219E-2</v>
          </cell>
          <cell r="CC20">
            <v>0.90798100711146157</v>
          </cell>
          <cell r="CD20">
            <v>1.3516999999999975</v>
          </cell>
          <cell r="CG20">
            <v>7.35391052434054E-2</v>
          </cell>
          <cell r="CO20">
            <v>0.90801898558842464</v>
          </cell>
          <cell r="CP20">
            <v>1.0138999999999996</v>
          </cell>
          <cell r="CS20">
            <v>0.20958644994369716</v>
          </cell>
          <cell r="DA20">
            <v>0.92614035195392397</v>
          </cell>
          <cell r="DB20">
            <v>0.95129999999999981</v>
          </cell>
          <cell r="DE20">
            <v>1.5697770542344964E-2</v>
          </cell>
        </row>
        <row r="21">
          <cell r="H21">
            <v>0.92557324517702388</v>
          </cell>
          <cell r="I21">
            <v>1.4067499999999988</v>
          </cell>
          <cell r="J21">
            <v>0</v>
          </cell>
          <cell r="L21">
            <v>4.2779960261784399E-2</v>
          </cell>
          <cell r="T21">
            <v>0.93555550566005297</v>
          </cell>
          <cell r="U21">
            <v>0.64549999999999841</v>
          </cell>
          <cell r="V21">
            <v>0</v>
          </cell>
          <cell r="X21">
            <v>0.30448017997892612</v>
          </cell>
          <cell r="AF21">
            <v>0.94586732563788678</v>
          </cell>
          <cell r="AG21">
            <v>1.0604000000000013</v>
          </cell>
          <cell r="AH21">
            <v>0</v>
          </cell>
          <cell r="AJ21">
            <v>0.15231080066758332</v>
          </cell>
          <cell r="AR21">
            <v>0.96658941322867276</v>
          </cell>
          <cell r="AS21">
            <v>1.079349999999998</v>
          </cell>
          <cell r="AT21">
            <v>0</v>
          </cell>
          <cell r="AV21">
            <v>0.31388470016870779</v>
          </cell>
          <cell r="BD21">
            <v>1.0122775873317136</v>
          </cell>
          <cell r="BE21">
            <v>1.0462500000000006</v>
          </cell>
          <cell r="BF21">
            <v>0</v>
          </cell>
          <cell r="BH21">
            <v>0.16454374798210661</v>
          </cell>
          <cell r="BQ21">
            <v>0.90302235418190158</v>
          </cell>
          <cell r="BR21">
            <v>1.0409500000000023</v>
          </cell>
          <cell r="BU21">
            <v>2.156675682619219E-2</v>
          </cell>
          <cell r="CC21">
            <v>0.90892619429017274</v>
          </cell>
          <cell r="CD21">
            <v>1.2150999999999996</v>
          </cell>
          <cell r="CG21">
            <v>2.5031580054000711E-2</v>
          </cell>
          <cell r="CO21">
            <v>0.90904732189268178</v>
          </cell>
          <cell r="CP21">
            <v>1.05565</v>
          </cell>
          <cell r="CS21">
            <v>5.6356410460569641E-2</v>
          </cell>
          <cell r="DA21">
            <v>0.92784791879275996</v>
          </cell>
          <cell r="DB21">
            <v>0.91289999999999694</v>
          </cell>
          <cell r="DE21">
            <v>3.8608030252785953E-2</v>
          </cell>
        </row>
        <row r="22">
          <cell r="H22">
            <v>0.92730471436450679</v>
          </cell>
          <cell r="I22">
            <v>1.4067499999999988</v>
          </cell>
          <cell r="J22">
            <v>0</v>
          </cell>
          <cell r="L22">
            <v>4.2779960261784399E-2</v>
          </cell>
          <cell r="T22">
            <v>0.93745898341363543</v>
          </cell>
          <cell r="U22">
            <v>0.78369999999999962</v>
          </cell>
          <cell r="V22">
            <v>0</v>
          </cell>
          <cell r="X22">
            <v>0.10903586565896273</v>
          </cell>
          <cell r="AF22">
            <v>0.94891289507447818</v>
          </cell>
          <cell r="AG22">
            <v>1.2519000000000027</v>
          </cell>
          <cell r="AH22">
            <v>0</v>
          </cell>
          <cell r="AJ22">
            <v>0.23320381643532262</v>
          </cell>
          <cell r="AR22">
            <v>0.96997955053644547</v>
          </cell>
          <cell r="AS22">
            <v>1.1112000000000002</v>
          </cell>
          <cell r="AT22">
            <v>0</v>
          </cell>
          <cell r="AV22">
            <v>0.26884199820712268</v>
          </cell>
          <cell r="BD22">
            <v>1.0170683270685239</v>
          </cell>
          <cell r="BE22">
            <v>1.0480500000000035</v>
          </cell>
          <cell r="BF22">
            <v>0</v>
          </cell>
          <cell r="BH22">
            <v>0.16708933239438076</v>
          </cell>
          <cell r="BQ22">
            <v>0.90380719469402415</v>
          </cell>
          <cell r="BR22">
            <v>1.0409500000000023</v>
          </cell>
          <cell r="BU22">
            <v>2.156675682619219E-2</v>
          </cell>
          <cell r="CC22">
            <v>0.90980931014302624</v>
          </cell>
          <cell r="CD22">
            <v>1.2811999999999983</v>
          </cell>
          <cell r="CG22">
            <v>0.21566756826189279</v>
          </cell>
          <cell r="CO22">
            <v>0.91009231125000167</v>
          </cell>
          <cell r="CP22">
            <v>1.0803999999999974</v>
          </cell>
          <cell r="CS22">
            <v>2.6304372260138556E-2</v>
          </cell>
          <cell r="DA22">
            <v>0.92892098899156528</v>
          </cell>
          <cell r="DB22">
            <v>0.94644999999999868</v>
          </cell>
          <cell r="DE22">
            <v>8.8388347648338528E-3</v>
          </cell>
        </row>
        <row r="23">
          <cell r="H23">
            <v>0.92880128937509654</v>
          </cell>
          <cell r="I23">
            <v>1.3988499999999995</v>
          </cell>
          <cell r="J23">
            <v>0</v>
          </cell>
          <cell r="L23">
            <v>4.5042701961586128E-2</v>
          </cell>
          <cell r="T23">
            <v>0.93934316800839779</v>
          </cell>
          <cell r="U23">
            <v>0.7820999999999998</v>
          </cell>
          <cell r="V23">
            <v>0</v>
          </cell>
          <cell r="X23">
            <v>0.11129860735875885</v>
          </cell>
          <cell r="AF23">
            <v>0.95197900298350846</v>
          </cell>
          <cell r="AG23">
            <v>1.0904500000000006</v>
          </cell>
          <cell r="AH23">
            <v>0</v>
          </cell>
          <cell r="AJ23">
            <v>9.5247283425829554E-2</v>
          </cell>
          <cell r="AR23">
            <v>0.97349673706854034</v>
          </cell>
          <cell r="AS23">
            <v>1.1019499999999987</v>
          </cell>
          <cell r="AT23">
            <v>0</v>
          </cell>
          <cell r="AV23">
            <v>0.28192347365907566</v>
          </cell>
          <cell r="BD23">
            <v>1.023351901292846</v>
          </cell>
          <cell r="BE23">
            <v>1.1810000000000009</v>
          </cell>
          <cell r="BF23">
            <v>0</v>
          </cell>
          <cell r="BH23">
            <v>0.16687720036002315</v>
          </cell>
          <cell r="BQ23">
            <v>0.90459536980291932</v>
          </cell>
          <cell r="BR23">
            <v>1.0409500000000023</v>
          </cell>
          <cell r="BU23">
            <v>2.156675682619219E-2</v>
          </cell>
          <cell r="CC23">
            <v>0.91054306337598245</v>
          </cell>
          <cell r="CD23">
            <v>1.3551000000000002</v>
          </cell>
          <cell r="CG23">
            <v>6.873077913133302E-2</v>
          </cell>
          <cell r="CO23">
            <v>0.91084858507893562</v>
          </cell>
          <cell r="CP23">
            <v>1.1520499999999991</v>
          </cell>
          <cell r="CS23">
            <v>7.9973776952195527E-2</v>
          </cell>
          <cell r="DA23">
            <v>0.93037320446119187</v>
          </cell>
          <cell r="DB23">
            <v>0.94644999999999868</v>
          </cell>
          <cell r="DE23">
            <v>8.8388347648338528E-3</v>
          </cell>
        </row>
        <row r="24">
          <cell r="H24">
            <v>0.93031555535884514</v>
          </cell>
          <cell r="I24">
            <v>1.4261499999999998</v>
          </cell>
          <cell r="J24">
            <v>0</v>
          </cell>
          <cell r="L24">
            <v>1.0960155108393576E-2</v>
          </cell>
          <cell r="T24">
            <v>0.9414002424917074</v>
          </cell>
          <cell r="U24">
            <v>0.84965000000000046</v>
          </cell>
          <cell r="V24">
            <v>0</v>
          </cell>
          <cell r="X24">
            <v>1.5768481220455918E-2</v>
          </cell>
          <cell r="AF24">
            <v>0.95431164726969409</v>
          </cell>
          <cell r="AG24">
            <v>1.253700000000002</v>
          </cell>
          <cell r="AH24">
            <v>0</v>
          </cell>
          <cell r="AJ24">
            <v>0.23574940084759335</v>
          </cell>
          <cell r="AR24">
            <v>0.97673169533349924</v>
          </cell>
          <cell r="AS24">
            <v>1.1004000000000005</v>
          </cell>
          <cell r="AT24">
            <v>0</v>
          </cell>
          <cell r="AV24">
            <v>0.29274220741123191</v>
          </cell>
          <cell r="BD24">
            <v>1.0292177447584314</v>
          </cell>
          <cell r="BE24">
            <v>1.2072000000000003</v>
          </cell>
          <cell r="BF24">
            <v>0</v>
          </cell>
          <cell r="BH24">
            <v>0.20873792180626558</v>
          </cell>
          <cell r="BQ24">
            <v>0.90513815593105718</v>
          </cell>
          <cell r="BR24">
            <v>1.0409500000000023</v>
          </cell>
          <cell r="BU24">
            <v>2.156675682619219E-2</v>
          </cell>
          <cell r="CC24">
            <v>0.91118733964143894</v>
          </cell>
          <cell r="CD24">
            <v>1.3490499999999983</v>
          </cell>
          <cell r="CG24">
            <v>0.21446548673387461</v>
          </cell>
          <cell r="CO24">
            <v>0.91209619533115149</v>
          </cell>
          <cell r="CP24">
            <v>0.99774999999999636</v>
          </cell>
          <cell r="CS24">
            <v>0.1431891231902761</v>
          </cell>
          <cell r="DA24">
            <v>0.93183260077696151</v>
          </cell>
          <cell r="DB24">
            <v>0.94644999999999868</v>
          </cell>
          <cell r="DE24">
            <v>8.8388347648338528E-3</v>
          </cell>
        </row>
        <row r="25">
          <cell r="H25">
            <v>0.93177574848417444</v>
          </cell>
          <cell r="I25">
            <v>1.4566000000000017</v>
          </cell>
          <cell r="J25">
            <v>0</v>
          </cell>
          <cell r="L25">
            <v>4.1153614665056619E-2</v>
          </cell>
          <cell r="T25">
            <v>0.94343676888219608</v>
          </cell>
          <cell r="U25">
            <v>0.8448999999999991</v>
          </cell>
          <cell r="V25">
            <v>0</v>
          </cell>
          <cell r="X25">
            <v>2.2485995641730049E-2</v>
          </cell>
          <cell r="AF25">
            <v>0.95603199077583401</v>
          </cell>
          <cell r="AG25">
            <v>1.3523499999999977</v>
          </cell>
          <cell r="AH25">
            <v>0</v>
          </cell>
          <cell r="AJ25">
            <v>9.9489924112948991E-2</v>
          </cell>
          <cell r="AR25">
            <v>0.9806820061256083</v>
          </cell>
          <cell r="AS25">
            <v>1.1004000000000005</v>
          </cell>
          <cell r="AT25">
            <v>0</v>
          </cell>
          <cell r="AV25">
            <v>0.29274220741123191</v>
          </cell>
          <cell r="BD25">
            <v>1.0339529016231297</v>
          </cell>
          <cell r="BE25">
            <v>1.1443500000000029</v>
          </cell>
          <cell r="BF25">
            <v>0</v>
          </cell>
          <cell r="BH25">
            <v>2.0859650045002266E-2</v>
          </cell>
          <cell r="BQ25">
            <v>0.90585913865870471</v>
          </cell>
          <cell r="BR25">
            <v>1.0409500000000023</v>
          </cell>
          <cell r="BU25">
            <v>2.156675682619219E-2</v>
          </cell>
          <cell r="CC25">
            <v>0.91146551664214592</v>
          </cell>
          <cell r="CD25">
            <v>1.1824499999999993</v>
          </cell>
          <cell r="CG25">
            <v>7.120565286548268E-2</v>
          </cell>
          <cell r="CO25">
            <v>0.9126716350000289</v>
          </cell>
          <cell r="CP25">
            <v>1.0224000000000011</v>
          </cell>
          <cell r="CS25">
            <v>0.10337901140947348</v>
          </cell>
          <cell r="DA25">
            <v>0.93282466287212629</v>
          </cell>
          <cell r="DB25">
            <v>0.87934999999999874</v>
          </cell>
          <cell r="DE25">
            <v>8.6054895270400736E-2</v>
          </cell>
        </row>
        <row r="26">
          <cell r="H26">
            <v>0.93301399638593197</v>
          </cell>
          <cell r="I26">
            <v>1.4870000000000019</v>
          </cell>
          <cell r="J26">
            <v>0</v>
          </cell>
          <cell r="L26">
            <v>9.3196673760385804E-2</v>
          </cell>
          <cell r="T26">
            <v>0.94482259787436207</v>
          </cell>
          <cell r="U26">
            <v>0.8448999999999991</v>
          </cell>
          <cell r="V26">
            <v>0</v>
          </cell>
          <cell r="X26">
            <v>2.2485995641730049E-2</v>
          </cell>
          <cell r="AF26">
            <v>0.95853717116527171</v>
          </cell>
          <cell r="AG26">
            <v>1.2519500000000008</v>
          </cell>
          <cell r="AH26">
            <v>0</v>
          </cell>
          <cell r="AJ26">
            <v>0.23327452711343896</v>
          </cell>
          <cell r="AR26">
            <v>0.9843769221360007</v>
          </cell>
          <cell r="AS26">
            <v>1.1050000000000004</v>
          </cell>
          <cell r="AT26">
            <v>0</v>
          </cell>
          <cell r="AV26">
            <v>0.2992475897981477</v>
          </cell>
          <cell r="BD26">
            <v>1.0396470561806261</v>
          </cell>
          <cell r="BE26">
            <v>1.1109999999999971</v>
          </cell>
          <cell r="BF26">
            <v>0</v>
          </cell>
          <cell r="BH26">
            <v>0.16192745289171931</v>
          </cell>
          <cell r="BQ26">
            <v>0.90673171986623402</v>
          </cell>
          <cell r="BR26">
            <v>1.0409500000000023</v>
          </cell>
          <cell r="BU26">
            <v>2.156675682619219E-2</v>
          </cell>
          <cell r="CC26">
            <v>0.91253992738946099</v>
          </cell>
          <cell r="CD26">
            <v>1.2493999999999978</v>
          </cell>
          <cell r="CG26">
            <v>0.16588725086635928</v>
          </cell>
          <cell r="CO26">
            <v>0.91344896735111503</v>
          </cell>
          <cell r="CP26">
            <v>1.0275500000000015</v>
          </cell>
          <cell r="CS26">
            <v>9.6095811563251435E-2</v>
          </cell>
          <cell r="DA26">
            <v>0.93395975890600869</v>
          </cell>
          <cell r="DB26">
            <v>0.94810000000000016</v>
          </cell>
          <cell r="DE26">
            <v>1.1172287142751558E-2</v>
          </cell>
        </row>
        <row r="27">
          <cell r="H27">
            <v>0.93448448728231648</v>
          </cell>
          <cell r="I27">
            <v>1.4469500000000011</v>
          </cell>
          <cell r="J27">
            <v>0</v>
          </cell>
          <cell r="L27">
            <v>4.5608387386529017E-2</v>
          </cell>
          <cell r="T27">
            <v>0.9467138854206707</v>
          </cell>
          <cell r="U27">
            <v>0.81114999999999782</v>
          </cell>
          <cell r="V27">
            <v>0</v>
          </cell>
          <cell r="X27">
            <v>7.0215703371823812E-2</v>
          </cell>
          <cell r="AF27">
            <v>0.96121271897294602</v>
          </cell>
          <cell r="AG27">
            <v>1.2649499999999989</v>
          </cell>
          <cell r="AH27">
            <v>0</v>
          </cell>
          <cell r="AJ27">
            <v>5.1406662992260273E-2</v>
          </cell>
          <cell r="AR27">
            <v>0.98814467317464805</v>
          </cell>
          <cell r="AS27">
            <v>1.1081000000000003</v>
          </cell>
          <cell r="AT27">
            <v>0</v>
          </cell>
          <cell r="AV27">
            <v>0.30363165184150437</v>
          </cell>
          <cell r="BD27">
            <v>1.0461799640807876</v>
          </cell>
          <cell r="BE27">
            <v>1.2091500000000011</v>
          </cell>
          <cell r="BF27">
            <v>0</v>
          </cell>
          <cell r="BH27">
            <v>7.57311362650811E-2</v>
          </cell>
          <cell r="BQ27">
            <v>0.90718370828437978</v>
          </cell>
          <cell r="BR27">
            <v>1.0409500000000023</v>
          </cell>
          <cell r="BU27">
            <v>2.156675682619219E-2</v>
          </cell>
          <cell r="CC27">
            <v>0.91352943700801348</v>
          </cell>
          <cell r="CD27">
            <v>1.3842999999999961</v>
          </cell>
          <cell r="CG27">
            <v>0.25936676733922398</v>
          </cell>
          <cell r="CO27">
            <v>0.91448597631785133</v>
          </cell>
          <cell r="CP27">
            <v>1.193950000000001</v>
          </cell>
          <cell r="CS27">
            <v>4.5042701961581097E-2</v>
          </cell>
          <cell r="DA27">
            <v>0.93525011894444821</v>
          </cell>
          <cell r="DB27">
            <v>0.91610000000000014</v>
          </cell>
          <cell r="DE27">
            <v>3.4082546853187526E-2</v>
          </cell>
        </row>
        <row r="28">
          <cell r="H28">
            <v>0.93586986142778761</v>
          </cell>
          <cell r="I28">
            <v>1.5589999999999975</v>
          </cell>
          <cell r="J28">
            <v>0</v>
          </cell>
          <cell r="L28">
            <v>0.20859650045003272</v>
          </cell>
          <cell r="T28">
            <v>0.94839742376594627</v>
          </cell>
          <cell r="U28">
            <v>0.81114999999999782</v>
          </cell>
          <cell r="V28">
            <v>0</v>
          </cell>
          <cell r="X28">
            <v>7.0215703371823812E-2</v>
          </cell>
          <cell r="AF28">
            <v>0.96360195405352278</v>
          </cell>
          <cell r="AG28">
            <v>1.2445500000000003</v>
          </cell>
          <cell r="AH28">
            <v>0</v>
          </cell>
          <cell r="AJ28">
            <v>0.19367654736699888</v>
          </cell>
          <cell r="AR28">
            <v>0.99285853496239906</v>
          </cell>
          <cell r="AS28">
            <v>1.1096000000000004</v>
          </cell>
          <cell r="AT28">
            <v>0</v>
          </cell>
          <cell r="AV28">
            <v>0.30575297218506403</v>
          </cell>
          <cell r="BD28">
            <v>1.0507819724875254</v>
          </cell>
          <cell r="BE28">
            <v>1.1127499999999984</v>
          </cell>
          <cell r="BF28">
            <v>0</v>
          </cell>
          <cell r="BH28">
            <v>6.0599051147689084E-2</v>
          </cell>
          <cell r="BQ28">
            <v>0.90757327484161543</v>
          </cell>
          <cell r="BR28">
            <v>1.0409500000000023</v>
          </cell>
          <cell r="BU28">
            <v>2.156675682619219E-2</v>
          </cell>
          <cell r="CC28">
            <v>0.91440706146793183</v>
          </cell>
          <cell r="CD28">
            <v>1.3499499999999962</v>
          </cell>
          <cell r="CG28">
            <v>0.1184403858487445</v>
          </cell>
          <cell r="CO28">
            <v>0.91557546636303844</v>
          </cell>
          <cell r="CP28">
            <v>0.99599999999999866</v>
          </cell>
          <cell r="CS28">
            <v>0.14071424945612662</v>
          </cell>
          <cell r="DA28">
            <v>0.93700332862219637</v>
          </cell>
          <cell r="DB28">
            <v>0.91450000000000031</v>
          </cell>
          <cell r="DE28">
            <v>3.6345288552984224E-2</v>
          </cell>
        </row>
        <row r="29">
          <cell r="H29">
            <v>0.93750541465900383</v>
          </cell>
          <cell r="I29">
            <v>1.448599999999999</v>
          </cell>
          <cell r="J29">
            <v>0</v>
          </cell>
          <cell r="L29">
            <v>5.2467323164045156E-2</v>
          </cell>
          <cell r="T29">
            <v>0.94955188561574433</v>
          </cell>
          <cell r="U29">
            <v>0.81114999999999782</v>
          </cell>
          <cell r="V29">
            <v>0</v>
          </cell>
          <cell r="X29">
            <v>7.0215703371823812E-2</v>
          </cell>
          <cell r="AF29">
            <v>0.96536698620753814</v>
          </cell>
          <cell r="AG29">
            <v>1.2632499999999993</v>
          </cell>
          <cell r="AH29">
            <v>0</v>
          </cell>
          <cell r="AJ29">
            <v>0.14432049404017211</v>
          </cell>
          <cell r="AR29">
            <v>0.99572870871938368</v>
          </cell>
          <cell r="AS29">
            <v>1.1111499999999985</v>
          </cell>
          <cell r="AT29">
            <v>0</v>
          </cell>
          <cell r="AV29">
            <v>0.30794500320674018</v>
          </cell>
          <cell r="BD29">
            <v>1.0563024875794755</v>
          </cell>
          <cell r="BE29">
            <v>1.3542500000000004</v>
          </cell>
          <cell r="BF29">
            <v>0</v>
          </cell>
          <cell r="BH29">
            <v>0.1246629255231867</v>
          </cell>
          <cell r="BQ29">
            <v>0.9080821398320118</v>
          </cell>
          <cell r="BR29">
            <v>1.0409500000000023</v>
          </cell>
          <cell r="BU29">
            <v>2.156675682619219E-2</v>
          </cell>
          <cell r="CC29">
            <v>0.91546919019834272</v>
          </cell>
          <cell r="CD29">
            <v>1.4521999999999977</v>
          </cell>
          <cell r="CG29">
            <v>6.8589357775091009E-2</v>
          </cell>
          <cell r="CO29">
            <v>0.91645223765962514</v>
          </cell>
          <cell r="CP29">
            <v>1.1291000000000011</v>
          </cell>
          <cell r="CS29">
            <v>4.7517575695735788E-2</v>
          </cell>
          <cell r="DA29">
            <v>0.93826201104378792</v>
          </cell>
          <cell r="DB29">
            <v>0.95449999999999946</v>
          </cell>
          <cell r="DE29">
            <v>2.0223253941938371E-2</v>
          </cell>
        </row>
        <row r="30">
          <cell r="H30">
            <v>0.93889879981109703</v>
          </cell>
          <cell r="I30">
            <v>1.5798999999999985</v>
          </cell>
          <cell r="J30">
            <v>0</v>
          </cell>
          <cell r="L30">
            <v>0.24253762594698408</v>
          </cell>
          <cell r="T30">
            <v>0.95168426618994761</v>
          </cell>
          <cell r="U30">
            <v>0.8448999999999991</v>
          </cell>
          <cell r="V30">
            <v>0</v>
          </cell>
          <cell r="X30">
            <v>2.2485995641730049E-2</v>
          </cell>
          <cell r="AF30">
            <v>0.96792495336411488</v>
          </cell>
          <cell r="AG30">
            <v>1.4401499999999992</v>
          </cell>
          <cell r="AH30">
            <v>0</v>
          </cell>
          <cell r="AJ30">
            <v>0.17911014767455458</v>
          </cell>
          <cell r="AR30">
            <v>0.99963681580698083</v>
          </cell>
          <cell r="AS30">
            <v>1.1126499999999986</v>
          </cell>
          <cell r="AT30">
            <v>0</v>
          </cell>
          <cell r="AV30">
            <v>0.31006632355029956</v>
          </cell>
          <cell r="BD30">
            <v>1.0628665743812222</v>
          </cell>
          <cell r="BE30">
            <v>1.3595499999999987</v>
          </cell>
          <cell r="BF30">
            <v>0</v>
          </cell>
          <cell r="BH30">
            <v>7.57311362650811E-2</v>
          </cell>
          <cell r="BQ30">
            <v>0.90868599455500165</v>
          </cell>
          <cell r="BR30">
            <v>1.0409500000000023</v>
          </cell>
          <cell r="BU30">
            <v>2.156675682619219E-2</v>
          </cell>
          <cell r="CC30">
            <v>0.91601470789198269</v>
          </cell>
          <cell r="CD30">
            <v>1.3825499999999984</v>
          </cell>
          <cell r="CG30">
            <v>0.26184164107337438</v>
          </cell>
          <cell r="CO30">
            <v>0.91751106024998963</v>
          </cell>
          <cell r="CP30">
            <v>1.0379500000000021</v>
          </cell>
          <cell r="CS30">
            <v>0.10599530649986515</v>
          </cell>
          <cell r="DA30">
            <v>0.94004445160132644</v>
          </cell>
          <cell r="DB30">
            <v>0.94969999999999999</v>
          </cell>
          <cell r="DE30">
            <v>1.3435028842548262E-2</v>
          </cell>
        </row>
        <row r="31">
          <cell r="H31">
            <v>0.94065612278766964</v>
          </cell>
          <cell r="I31">
            <v>1.4100000000000001</v>
          </cell>
          <cell r="J31">
            <v>0</v>
          </cell>
          <cell r="L31">
            <v>0.2880753026554011</v>
          </cell>
          <cell r="T31">
            <v>0.9538003480409436</v>
          </cell>
          <cell r="U31">
            <v>0.8448999999999991</v>
          </cell>
          <cell r="V31">
            <v>0</v>
          </cell>
          <cell r="X31">
            <v>2.2485995641730049E-2</v>
          </cell>
          <cell r="AF31">
            <v>0.97113015660944402</v>
          </cell>
          <cell r="AG31">
            <v>1.4501999999999988</v>
          </cell>
          <cell r="AH31">
            <v>0</v>
          </cell>
          <cell r="AJ31">
            <v>9.305525240414883E-2</v>
          </cell>
          <cell r="AR31">
            <v>1.0046854697190124</v>
          </cell>
          <cell r="AS31">
            <v>1.1126499999999986</v>
          </cell>
          <cell r="AT31">
            <v>0</v>
          </cell>
          <cell r="AV31">
            <v>0.31006632355029956</v>
          </cell>
          <cell r="BD31">
            <v>1.0673990285429995</v>
          </cell>
          <cell r="BE31">
            <v>1.3895999999999979</v>
          </cell>
          <cell r="BF31">
            <v>0</v>
          </cell>
          <cell r="BH31">
            <v>9.8287842584932159E-2</v>
          </cell>
          <cell r="BQ31">
            <v>0.90956674701654239</v>
          </cell>
          <cell r="BR31">
            <v>1.0409500000000023</v>
          </cell>
          <cell r="BU31">
            <v>2.156675682619219E-2</v>
          </cell>
          <cell r="CC31">
            <v>0.91693096533482932</v>
          </cell>
          <cell r="CD31">
            <v>1.3834499999999963</v>
          </cell>
          <cell r="CG31">
            <v>0.16581654018824332</v>
          </cell>
          <cell r="CO31">
            <v>0.91860641663483045</v>
          </cell>
          <cell r="CP31">
            <v>1.1623999999999981</v>
          </cell>
          <cell r="CS31">
            <v>9.3620937829101775E-2</v>
          </cell>
          <cell r="DA31">
            <v>0.9409209211623708</v>
          </cell>
          <cell r="DB31">
            <v>0.95614999999999739</v>
          </cell>
          <cell r="DE31">
            <v>2.2556706319851051E-2</v>
          </cell>
        </row>
        <row r="32">
          <cell r="H32">
            <v>0.94211390765334713</v>
          </cell>
          <cell r="I32">
            <v>1.4100999999999999</v>
          </cell>
          <cell r="J32">
            <v>0</v>
          </cell>
          <cell r="L32">
            <v>0.1928987299076928</v>
          </cell>
          <cell r="T32">
            <v>0.95529330776493382</v>
          </cell>
          <cell r="U32">
            <v>0.8448999999999991</v>
          </cell>
          <cell r="V32">
            <v>0</v>
          </cell>
          <cell r="X32">
            <v>2.2485995641730049E-2</v>
          </cell>
          <cell r="AF32">
            <v>0.97279670890210124</v>
          </cell>
          <cell r="AG32">
            <v>1.4519500000000001</v>
          </cell>
          <cell r="AH32">
            <v>0</v>
          </cell>
          <cell r="AJ32">
            <v>7.0710678115977805E-5</v>
          </cell>
          <cell r="AR32">
            <v>1.0079273632768515</v>
          </cell>
          <cell r="AS32">
            <v>1.1203499999999984</v>
          </cell>
          <cell r="AT32">
            <v>0</v>
          </cell>
          <cell r="AV32">
            <v>0.29917687912002688</v>
          </cell>
          <cell r="BD32">
            <v>1.0721227593070048</v>
          </cell>
          <cell r="BE32">
            <v>1.2055000000000007</v>
          </cell>
          <cell r="BF32">
            <v>0</v>
          </cell>
          <cell r="BH32">
            <v>2.0930360723123268E-2</v>
          </cell>
          <cell r="BQ32">
            <v>0.91032225300265424</v>
          </cell>
          <cell r="BR32">
            <v>1.0409500000000023</v>
          </cell>
          <cell r="BU32">
            <v>2.156675682619219E-2</v>
          </cell>
          <cell r="CC32">
            <v>0.91753232380855854</v>
          </cell>
          <cell r="CD32">
            <v>1.4874499999999991</v>
          </cell>
          <cell r="CG32">
            <v>0.11349063838043513</v>
          </cell>
          <cell r="CO32">
            <v>0.91948883517025815</v>
          </cell>
          <cell r="CP32">
            <v>1.1308499999999988</v>
          </cell>
          <cell r="CS32">
            <v>4.5042701961586128E-2</v>
          </cell>
          <cell r="DA32">
            <v>0.94243393936818731</v>
          </cell>
          <cell r="DB32">
            <v>0.94810000000000016</v>
          </cell>
          <cell r="DE32">
            <v>1.1172287142751558E-2</v>
          </cell>
        </row>
        <row r="33">
          <cell r="H33">
            <v>0.94346005187590054</v>
          </cell>
          <cell r="I33">
            <v>1.4436</v>
          </cell>
          <cell r="J33">
            <v>0</v>
          </cell>
          <cell r="L33">
            <v>0.43076945109884046</v>
          </cell>
          <cell r="T33">
            <v>0.95712423990321582</v>
          </cell>
          <cell r="U33">
            <v>0.84649999999999892</v>
          </cell>
          <cell r="V33">
            <v>0</v>
          </cell>
          <cell r="X33">
            <v>2.0223253941933347E-2</v>
          </cell>
          <cell r="AF33">
            <v>0.97568195057551121</v>
          </cell>
          <cell r="AG33">
            <v>1.5528499999999994</v>
          </cell>
          <cell r="AH33">
            <v>0</v>
          </cell>
          <cell r="AJ33">
            <v>4.7446865017614782E-2</v>
          </cell>
          <cell r="AR33">
            <v>1.011217423089233</v>
          </cell>
          <cell r="AS33">
            <v>1.1614499999999985</v>
          </cell>
          <cell r="AT33">
            <v>0</v>
          </cell>
          <cell r="AV33">
            <v>0.24105270170649262</v>
          </cell>
          <cell r="BD33">
            <v>1.0786499074282596</v>
          </cell>
          <cell r="BE33">
            <v>1.166999999999998</v>
          </cell>
          <cell r="BF33">
            <v>0</v>
          </cell>
          <cell r="BH33">
            <v>0.1275620633260523</v>
          </cell>
          <cell r="BQ33">
            <v>0.91105265824844373</v>
          </cell>
          <cell r="BR33">
            <v>1.0409500000000023</v>
          </cell>
          <cell r="BU33">
            <v>2.156675682619219E-2</v>
          </cell>
          <cell r="CC33">
            <v>0.9184264179573346</v>
          </cell>
          <cell r="CD33">
            <v>1.4185999999999979</v>
          </cell>
          <cell r="CG33">
            <v>0.4002224381515872</v>
          </cell>
          <cell r="CO33">
            <v>0.92040177176829419</v>
          </cell>
          <cell r="CP33">
            <v>1.1325999999999965</v>
          </cell>
          <cell r="CS33">
            <v>0.33389582207628821</v>
          </cell>
          <cell r="DA33">
            <v>0.94414911633559417</v>
          </cell>
          <cell r="DB33">
            <v>0.94969999999999999</v>
          </cell>
          <cell r="DE33">
            <v>1.3435028842548262E-2</v>
          </cell>
        </row>
        <row r="34">
          <cell r="H34">
            <v>0.94515821852064619</v>
          </cell>
          <cell r="I34">
            <v>1.4405999999999999</v>
          </cell>
          <cell r="J34">
            <v>0</v>
          </cell>
          <cell r="L34">
            <v>5.458864350759985E-2</v>
          </cell>
          <cell r="T34">
            <v>0.95902893354819274</v>
          </cell>
          <cell r="U34">
            <v>0.84649999999999892</v>
          </cell>
          <cell r="V34">
            <v>0</v>
          </cell>
          <cell r="X34">
            <v>2.0223253941933347E-2</v>
          </cell>
          <cell r="AF34">
            <v>0.97793307491760406</v>
          </cell>
          <cell r="AG34">
            <v>1.4415499999999994</v>
          </cell>
          <cell r="AH34">
            <v>0</v>
          </cell>
          <cell r="AJ34">
            <v>8.0256619664674511E-2</v>
          </cell>
          <cell r="AR34">
            <v>1.0147092770905335</v>
          </cell>
          <cell r="AS34">
            <v>1.1280499999999982</v>
          </cell>
          <cell r="AT34">
            <v>0</v>
          </cell>
          <cell r="AV34">
            <v>0.28828743468975382</v>
          </cell>
          <cell r="BD34">
            <v>1.0859432318454771</v>
          </cell>
          <cell r="BE34">
            <v>1.4315500000000014</v>
          </cell>
          <cell r="BF34">
            <v>0</v>
          </cell>
          <cell r="BH34">
            <v>0.15252293270193704</v>
          </cell>
          <cell r="BQ34">
            <v>0.91159006714766999</v>
          </cell>
          <cell r="BR34">
            <v>1.0409500000000023</v>
          </cell>
          <cell r="BU34">
            <v>2.156675682619219E-2</v>
          </cell>
          <cell r="CC34">
            <v>0.91932489577426402</v>
          </cell>
          <cell r="CD34">
            <v>1.5870499999999979</v>
          </cell>
          <cell r="CG34">
            <v>0.16199816356983981</v>
          </cell>
          <cell r="CO34">
            <v>0.92147109399064453</v>
          </cell>
          <cell r="CP34">
            <v>1.0660500000000006</v>
          </cell>
          <cell r="CS34">
            <v>5.1548084348497253E-2</v>
          </cell>
          <cell r="DA34">
            <v>0.94479029256806557</v>
          </cell>
          <cell r="DB34">
            <v>0.95449999999999946</v>
          </cell>
          <cell r="DE34">
            <v>2.0223253941938371E-2</v>
          </cell>
        </row>
        <row r="35">
          <cell r="H35">
            <v>0.9463201643189012</v>
          </cell>
          <cell r="I35">
            <v>1.4421999999999997</v>
          </cell>
          <cell r="J35">
            <v>0</v>
          </cell>
          <cell r="L35">
            <v>5.2325901807803152E-2</v>
          </cell>
          <cell r="T35">
            <v>0.96030392608154913</v>
          </cell>
          <cell r="U35">
            <v>0.85749999999999815</v>
          </cell>
          <cell r="V35">
            <v>0</v>
          </cell>
          <cell r="X35">
            <v>4.6669047558303856E-3</v>
          </cell>
          <cell r="AF35">
            <v>0.97957658702077977</v>
          </cell>
          <cell r="AG35">
            <v>1.5792999999999999</v>
          </cell>
          <cell r="AH35">
            <v>0</v>
          </cell>
          <cell r="AJ35">
            <v>0.10960155108391065</v>
          </cell>
          <cell r="AR35">
            <v>1.0190307546486475</v>
          </cell>
          <cell r="AS35">
            <v>1.1265499999999982</v>
          </cell>
          <cell r="AT35">
            <v>0</v>
          </cell>
          <cell r="AV35">
            <v>0.28616611434619404</v>
          </cell>
          <cell r="BD35">
            <v>1.0898866471083837</v>
          </cell>
          <cell r="BE35">
            <v>1.3667499999999997</v>
          </cell>
          <cell r="BF35">
            <v>0</v>
          </cell>
          <cell r="BH35">
            <v>0.14997734828966638</v>
          </cell>
          <cell r="BQ35">
            <v>0.91232216191548143</v>
          </cell>
          <cell r="BR35">
            <v>1.0409500000000023</v>
          </cell>
          <cell r="BU35">
            <v>2.156675682619219E-2</v>
          </cell>
          <cell r="CC35">
            <v>0.92033360331954417</v>
          </cell>
          <cell r="CD35">
            <v>1.4495499999999986</v>
          </cell>
          <cell r="CG35">
            <v>0.35645252839613939</v>
          </cell>
          <cell r="CO35">
            <v>0.92228039236713089</v>
          </cell>
          <cell r="CP35">
            <v>1.1291000000000011</v>
          </cell>
          <cell r="CS35">
            <v>4.7517575695735788E-2</v>
          </cell>
          <cell r="DA35">
            <v>0.94659720900702382</v>
          </cell>
          <cell r="DB35">
            <v>0.95934999999999704</v>
          </cell>
          <cell r="DE35">
            <v>2.7082189719444455E-2</v>
          </cell>
        </row>
        <row r="36">
          <cell r="H36">
            <v>0.94770290787291245</v>
          </cell>
          <cell r="I36">
            <v>1.4710500000000017</v>
          </cell>
          <cell r="J36">
            <v>0</v>
          </cell>
          <cell r="L36">
            <v>0.10670241328105004</v>
          </cell>
          <cell r="T36">
            <v>0.96246625686582865</v>
          </cell>
          <cell r="U36">
            <v>0.85279999999999845</v>
          </cell>
          <cell r="V36">
            <v>0</v>
          </cell>
          <cell r="X36">
            <v>1.1313708498983515E-2</v>
          </cell>
          <cell r="AF36">
            <v>0.98195288193277541</v>
          </cell>
          <cell r="AG36">
            <v>1.5207499999999996</v>
          </cell>
          <cell r="AH36">
            <v>0</v>
          </cell>
          <cell r="AJ36">
            <v>9.7368603769384249E-2</v>
          </cell>
          <cell r="AR36">
            <v>1.0242024241119021</v>
          </cell>
          <cell r="AS36">
            <v>1.1614499999999985</v>
          </cell>
          <cell r="AT36">
            <v>0</v>
          </cell>
          <cell r="AV36">
            <v>0.24105270170649262</v>
          </cell>
          <cell r="BD36">
            <v>1.0933539611347425</v>
          </cell>
          <cell r="BE36">
            <v>1.4333999999999989</v>
          </cell>
          <cell r="BF36">
            <v>0</v>
          </cell>
          <cell r="BH36">
            <v>0.22924401846068221</v>
          </cell>
          <cell r="BQ36">
            <v>0.9129275458349102</v>
          </cell>
          <cell r="BR36">
            <v>1.0409500000000023</v>
          </cell>
          <cell r="BU36">
            <v>2.156675682619219E-2</v>
          </cell>
          <cell r="CC36">
            <v>0.92171382409063574</v>
          </cell>
          <cell r="CD36">
            <v>1.6884000000000015</v>
          </cell>
          <cell r="CG36">
            <v>0.20817223638131677</v>
          </cell>
          <cell r="CO36">
            <v>0.9234342389370469</v>
          </cell>
          <cell r="CP36">
            <v>1.2026999999999965</v>
          </cell>
          <cell r="CS36">
            <v>0.15061374439273531</v>
          </cell>
          <cell r="DA36">
            <v>0.94810406865519337</v>
          </cell>
          <cell r="DB36">
            <v>0.94644999999999868</v>
          </cell>
          <cell r="DE36">
            <v>8.8388347648338528E-3</v>
          </cell>
        </row>
        <row r="37">
          <cell r="H37">
            <v>0.94925957377768544</v>
          </cell>
          <cell r="I37">
            <v>1.4983000000000004</v>
          </cell>
          <cell r="J37">
            <v>0</v>
          </cell>
          <cell r="L37">
            <v>0.15414927829866984</v>
          </cell>
          <cell r="T37">
            <v>0.96423776898154356</v>
          </cell>
          <cell r="U37">
            <v>0.84649999999999892</v>
          </cell>
          <cell r="V37">
            <v>0</v>
          </cell>
          <cell r="X37">
            <v>2.0223253941933347E-2</v>
          </cell>
          <cell r="AF37">
            <v>0.98426952149731439</v>
          </cell>
          <cell r="AG37">
            <v>1.5528499999999994</v>
          </cell>
          <cell r="AH37">
            <v>0</v>
          </cell>
          <cell r="AJ37">
            <v>4.7446865017614782E-2</v>
          </cell>
          <cell r="AR37">
            <v>1.0278890552959816</v>
          </cell>
          <cell r="AS37">
            <v>1.1614499999999985</v>
          </cell>
          <cell r="AT37">
            <v>0</v>
          </cell>
          <cell r="AV37">
            <v>0.24105270170649262</v>
          </cell>
          <cell r="BD37">
            <v>1.0995966231898024</v>
          </cell>
          <cell r="BE37">
            <v>1.40015</v>
          </cell>
          <cell r="BF37">
            <v>0</v>
          </cell>
          <cell r="BH37">
            <v>0.27626661940958608</v>
          </cell>
          <cell r="BQ37">
            <v>0.91326764784256054</v>
          </cell>
          <cell r="BR37">
            <v>1.0409500000000023</v>
          </cell>
          <cell r="BU37">
            <v>2.156675682619219E-2</v>
          </cell>
          <cell r="CC37">
            <v>0.92325368904847338</v>
          </cell>
          <cell r="CD37">
            <v>1.4839500000000001</v>
          </cell>
          <cell r="CG37">
            <v>0.11349063838044016</v>
          </cell>
          <cell r="CO37">
            <v>0.92441901375005564</v>
          </cell>
          <cell r="CP37">
            <v>1.1114499999999978</v>
          </cell>
          <cell r="CS37">
            <v>1.6758430714124826E-2</v>
          </cell>
          <cell r="DA37">
            <v>0.94927550530360816</v>
          </cell>
          <cell r="DB37">
            <v>0.94810000000000016</v>
          </cell>
          <cell r="DE37">
            <v>1.1172287142751558E-2</v>
          </cell>
        </row>
        <row r="38">
          <cell r="H38">
            <v>0.95030724312865766</v>
          </cell>
          <cell r="I38">
            <v>1.6007999999999996</v>
          </cell>
          <cell r="J38">
            <v>0</v>
          </cell>
          <cell r="L38">
            <v>0.30363165184150437</v>
          </cell>
          <cell r="T38">
            <v>0.96533918805353514</v>
          </cell>
          <cell r="U38">
            <v>0.84965000000000046</v>
          </cell>
          <cell r="V38">
            <v>0</v>
          </cell>
          <cell r="X38">
            <v>1.5768481220455918E-2</v>
          </cell>
          <cell r="AF38">
            <v>0.98648909521288997</v>
          </cell>
          <cell r="AG38">
            <v>1.4531499999999973</v>
          </cell>
          <cell r="AH38">
            <v>0</v>
          </cell>
          <cell r="AJ38">
            <v>0.28800459197728051</v>
          </cell>
          <cell r="AR38">
            <v>1.0325467610814001</v>
          </cell>
          <cell r="AS38">
            <v>1.159950000000002</v>
          </cell>
          <cell r="AT38">
            <v>0</v>
          </cell>
          <cell r="AV38">
            <v>0.23454731931957595</v>
          </cell>
          <cell r="BD38">
            <v>1.1068638860327757</v>
          </cell>
          <cell r="BE38">
            <v>1.5051499999999969</v>
          </cell>
          <cell r="BF38">
            <v>0</v>
          </cell>
          <cell r="BH38">
            <v>0.13272394282871464</v>
          </cell>
          <cell r="BQ38">
            <v>0.91403972481204732</v>
          </cell>
          <cell r="BR38">
            <v>1.0409500000000023</v>
          </cell>
          <cell r="BU38">
            <v>2.156675682619219E-2</v>
          </cell>
          <cell r="CC38">
            <v>0.92465242424576566</v>
          </cell>
          <cell r="CD38">
            <v>1.379249999999999</v>
          </cell>
          <cell r="CG38">
            <v>6.2578950135006806E-2</v>
          </cell>
          <cell r="CO38">
            <v>0.92532379133438347</v>
          </cell>
          <cell r="CP38">
            <v>1.1447500000000019</v>
          </cell>
          <cell r="CS38">
            <v>2.5385133444595673E-2</v>
          </cell>
          <cell r="DA38">
            <v>0.95097326279203664</v>
          </cell>
          <cell r="DB38">
            <v>0.94644999999999868</v>
          </cell>
          <cell r="DE38">
            <v>8.8388347648338528E-3</v>
          </cell>
        </row>
        <row r="39">
          <cell r="H39">
            <v>0.95186267398578772</v>
          </cell>
          <cell r="I39">
            <v>1.5303499999999985</v>
          </cell>
          <cell r="J39">
            <v>0</v>
          </cell>
          <cell r="L39">
            <v>0.21305127317150513</v>
          </cell>
          <cell r="T39">
            <v>0.96741117499664919</v>
          </cell>
          <cell r="U39">
            <v>0.85119999999999862</v>
          </cell>
          <cell r="V39">
            <v>0</v>
          </cell>
          <cell r="X39">
            <v>1.3576450198780217E-2</v>
          </cell>
          <cell r="AF39">
            <v>0.9883392779915221</v>
          </cell>
          <cell r="AG39">
            <v>1.4531499999999973</v>
          </cell>
          <cell r="AH39">
            <v>0</v>
          </cell>
          <cell r="AJ39">
            <v>0.28800459197728051</v>
          </cell>
          <cell r="AR39">
            <v>1.0368947812734248</v>
          </cell>
          <cell r="AS39">
            <v>1.1949499999999986</v>
          </cell>
          <cell r="AT39">
            <v>0</v>
          </cell>
          <cell r="AV39">
            <v>0.189433906679875</v>
          </cell>
          <cell r="BD39">
            <v>1.1127761327890568</v>
          </cell>
          <cell r="BE39">
            <v>1.3282500000000006</v>
          </cell>
          <cell r="BF39">
            <v>0</v>
          </cell>
          <cell r="BH39">
            <v>0.19452507550442052</v>
          </cell>
          <cell r="BQ39">
            <v>0.91467068874777935</v>
          </cell>
          <cell r="BR39">
            <v>1.0409500000000023</v>
          </cell>
          <cell r="BU39">
            <v>2.156675682619219E-2</v>
          </cell>
          <cell r="CC39">
            <v>0.92499456392355128</v>
          </cell>
          <cell r="CD39">
            <v>1.5045999999999964</v>
          </cell>
          <cell r="CG39">
            <v>0.4343049850047751</v>
          </cell>
          <cell r="CO39">
            <v>0.92623358726596772</v>
          </cell>
          <cell r="CP39">
            <v>1.102800000000002</v>
          </cell>
          <cell r="CS39">
            <v>9.8712106653643106E-2</v>
          </cell>
          <cell r="DA39">
            <v>0.952652112889531</v>
          </cell>
          <cell r="DB39">
            <v>0.95129999999999981</v>
          </cell>
          <cell r="DE39">
            <v>1.5697770542344964E-2</v>
          </cell>
        </row>
        <row r="40">
          <cell r="H40">
            <v>0.95348945408454289</v>
          </cell>
          <cell r="I40">
            <v>1.5543499999999995</v>
          </cell>
          <cell r="J40">
            <v>0</v>
          </cell>
          <cell r="L40">
            <v>0.25151788206805248</v>
          </cell>
          <cell r="T40">
            <v>0.96890966008514945</v>
          </cell>
          <cell r="U40">
            <v>0.86064999999999969</v>
          </cell>
          <cell r="V40">
            <v>0</v>
          </cell>
          <cell r="X40">
            <v>2.1213203435295773E-4</v>
          </cell>
          <cell r="AF40">
            <v>0.99009332117451254</v>
          </cell>
          <cell r="AG40">
            <v>1.5898499999999984</v>
          </cell>
          <cell r="AH40">
            <v>0</v>
          </cell>
          <cell r="AJ40">
            <v>9.468159800087661E-2</v>
          </cell>
          <cell r="AR40">
            <v>1.0415524811669141</v>
          </cell>
          <cell r="AS40">
            <v>1.1280499999999982</v>
          </cell>
          <cell r="AT40">
            <v>0</v>
          </cell>
          <cell r="AV40">
            <v>0.28828743468975382</v>
          </cell>
          <cell r="BD40">
            <v>1.1166587362912932</v>
          </cell>
          <cell r="BE40">
            <v>1.4315999999999995</v>
          </cell>
          <cell r="BF40">
            <v>0</v>
          </cell>
          <cell r="BH40">
            <v>0.24168909780956296</v>
          </cell>
          <cell r="BQ40">
            <v>0.91528388927314963</v>
          </cell>
          <cell r="BR40">
            <v>1.0409500000000023</v>
          </cell>
          <cell r="BU40">
            <v>2.156675682619219E-2</v>
          </cell>
          <cell r="CC40">
            <v>0.9266889334753412</v>
          </cell>
          <cell r="CD40">
            <v>1.5003499999999974</v>
          </cell>
          <cell r="CG40">
            <v>0.33113810562966028</v>
          </cell>
          <cell r="CO40">
            <v>0.92714580074596542</v>
          </cell>
          <cell r="CP40">
            <v>1.1798000000000002</v>
          </cell>
          <cell r="CS40">
            <v>2.4183051916578831E-2</v>
          </cell>
          <cell r="DA40">
            <v>0.95376853921552185</v>
          </cell>
          <cell r="DB40">
            <v>0.96255000000000024</v>
          </cell>
          <cell r="DE40">
            <v>3.1607673119042889E-2</v>
          </cell>
        </row>
        <row r="41">
          <cell r="H41">
            <v>0.95492172645899998</v>
          </cell>
          <cell r="I41">
            <v>1.4488000000000021</v>
          </cell>
          <cell r="J41">
            <v>0</v>
          </cell>
          <cell r="L41">
            <v>7.0710678118640685E-3</v>
          </cell>
          <cell r="T41">
            <v>0.97087398625637156</v>
          </cell>
          <cell r="U41">
            <v>0.85594999999999999</v>
          </cell>
          <cell r="V41">
            <v>0</v>
          </cell>
          <cell r="X41">
            <v>6.8589357775060865E-3</v>
          </cell>
          <cell r="AF41">
            <v>0.9927658563018571</v>
          </cell>
          <cell r="AG41">
            <v>1.4974500000000006</v>
          </cell>
          <cell r="AH41">
            <v>0</v>
          </cell>
          <cell r="AJ41">
            <v>0.13498668452851134</v>
          </cell>
          <cell r="AR41">
            <v>1.0459384903866693</v>
          </cell>
          <cell r="AS41">
            <v>1.1234999999999999</v>
          </cell>
          <cell r="AT41">
            <v>0</v>
          </cell>
          <cell r="AV41">
            <v>0.28185276298095902</v>
          </cell>
          <cell r="BD41">
            <v>1.1210146926621529</v>
          </cell>
          <cell r="BE41">
            <v>1.4369000000000014</v>
          </cell>
          <cell r="BF41">
            <v>0</v>
          </cell>
          <cell r="BH41">
            <v>0.22429427099237251</v>
          </cell>
          <cell r="BQ41">
            <v>0.91586118350473722</v>
          </cell>
          <cell r="BR41">
            <v>1.0409500000000023</v>
          </cell>
          <cell r="BU41">
            <v>2.156675682619219E-2</v>
          </cell>
          <cell r="CC41">
            <v>0.928272206843058</v>
          </cell>
          <cell r="CD41">
            <v>1.5003499999999974</v>
          </cell>
          <cell r="CG41">
            <v>0.33113810562966028</v>
          </cell>
          <cell r="CO41">
            <v>0.92797714543262022</v>
          </cell>
          <cell r="CP41">
            <v>1.0816499999999998</v>
          </cell>
          <cell r="CS41">
            <v>6.8801489809448987E-2</v>
          </cell>
          <cell r="DA41">
            <v>0.95524581916837903</v>
          </cell>
          <cell r="DB41">
            <v>0.96094999999999686</v>
          </cell>
          <cell r="DE41">
            <v>2.934493141924116E-2</v>
          </cell>
        </row>
        <row r="42">
          <cell r="H42">
            <v>0.9563254663682097</v>
          </cell>
          <cell r="I42">
            <v>1.61355</v>
          </cell>
          <cell r="J42">
            <v>0</v>
          </cell>
          <cell r="L42">
            <v>0.33523932496054143</v>
          </cell>
          <cell r="T42">
            <v>0.9723338056691897</v>
          </cell>
          <cell r="U42">
            <v>0.86064999999999969</v>
          </cell>
          <cell r="V42">
            <v>0</v>
          </cell>
          <cell r="X42">
            <v>2.1213203435295773E-4</v>
          </cell>
          <cell r="AF42">
            <v>0.99440615011065625</v>
          </cell>
          <cell r="AG42">
            <v>1.5949000000000026</v>
          </cell>
          <cell r="AH42">
            <v>0</v>
          </cell>
          <cell r="AJ42">
            <v>9.6873629022557334E-2</v>
          </cell>
          <cell r="AR42">
            <v>1.0509194480137642</v>
          </cell>
          <cell r="AS42">
            <v>1.1599499999999985</v>
          </cell>
          <cell r="AT42">
            <v>0</v>
          </cell>
          <cell r="AV42">
            <v>0.23893138136293232</v>
          </cell>
          <cell r="BD42">
            <v>1.1269159292933659</v>
          </cell>
          <cell r="BE42">
            <v>1.377399999999998</v>
          </cell>
          <cell r="BF42">
            <v>0</v>
          </cell>
          <cell r="BH42">
            <v>0.22415284963613513</v>
          </cell>
          <cell r="BQ42">
            <v>0.91647839646428308</v>
          </cell>
          <cell r="BR42">
            <v>1.0409500000000023</v>
          </cell>
          <cell r="BU42">
            <v>2.156675682619219E-2</v>
          </cell>
          <cell r="CC42">
            <v>0.92912067254478625</v>
          </cell>
          <cell r="CD42">
            <v>1.5003499999999974</v>
          </cell>
          <cell r="CG42">
            <v>0.33113810562966028</v>
          </cell>
          <cell r="CO42">
            <v>0.92889293274874196</v>
          </cell>
          <cell r="CP42">
            <v>1.2217500000000001</v>
          </cell>
          <cell r="CS42">
            <v>5.9043416229077279E-2</v>
          </cell>
          <cell r="DA42">
            <v>0.95701992959745597</v>
          </cell>
          <cell r="DB42">
            <v>0.96255000000000024</v>
          </cell>
          <cell r="DE42">
            <v>3.1607673119042889E-2</v>
          </cell>
        </row>
        <row r="43">
          <cell r="H43">
            <v>0.95778771660158779</v>
          </cell>
          <cell r="I43">
            <v>1.5463500000000003</v>
          </cell>
          <cell r="J43">
            <v>0</v>
          </cell>
          <cell r="L43">
            <v>0.24020417356907106</v>
          </cell>
          <cell r="T43">
            <v>0.97395691084692526</v>
          </cell>
          <cell r="U43">
            <v>0.86064999999999969</v>
          </cell>
          <cell r="V43">
            <v>0</v>
          </cell>
          <cell r="X43">
            <v>2.1213203435295773E-4</v>
          </cell>
          <cell r="AF43">
            <v>0.99701375880166199</v>
          </cell>
          <cell r="AG43">
            <v>1.5676999999999985</v>
          </cell>
          <cell r="AH43">
            <v>0</v>
          </cell>
          <cell r="AJ43">
            <v>0.15386643558619087</v>
          </cell>
          <cell r="AR43">
            <v>1.0548372303974989</v>
          </cell>
          <cell r="AS43">
            <v>1.1280499999999982</v>
          </cell>
          <cell r="AT43">
            <v>0</v>
          </cell>
          <cell r="AV43">
            <v>0.28828743468975382</v>
          </cell>
          <cell r="BD43">
            <v>1.1331920629672918</v>
          </cell>
          <cell r="BE43">
            <v>1.3861000000000026</v>
          </cell>
          <cell r="BF43">
            <v>0</v>
          </cell>
          <cell r="BH43">
            <v>0.22655701269216835</v>
          </cell>
          <cell r="BQ43">
            <v>0.91712928373276714</v>
          </cell>
          <cell r="BR43">
            <v>1.0409500000000023</v>
          </cell>
          <cell r="BU43">
            <v>2.156675682619219E-2</v>
          </cell>
          <cell r="CC43">
            <v>0.92820775776435416</v>
          </cell>
          <cell r="CD43">
            <v>1.5003499999999974</v>
          </cell>
          <cell r="CG43">
            <v>0.33113810562966028</v>
          </cell>
          <cell r="CO43">
            <v>0.93012680777850831</v>
          </cell>
          <cell r="CP43">
            <v>1.1814999999999998</v>
          </cell>
          <cell r="CS43">
            <v>7.2407734393504536E-2</v>
          </cell>
          <cell r="DA43">
            <v>0.9585451381829837</v>
          </cell>
          <cell r="DB43">
            <v>0.96255000000000024</v>
          </cell>
          <cell r="DE43">
            <v>3.1607673119042889E-2</v>
          </cell>
        </row>
        <row r="44">
          <cell r="H44">
            <v>0.95925949278426836</v>
          </cell>
          <cell r="I44">
            <v>1.5127500000000005</v>
          </cell>
          <cell r="J44">
            <v>0</v>
          </cell>
          <cell r="L44">
            <v>0.19268659787333481</v>
          </cell>
          <cell r="T44">
            <v>0.97532030824029969</v>
          </cell>
          <cell r="U44">
            <v>0.85909999999999798</v>
          </cell>
          <cell r="V44">
            <v>0</v>
          </cell>
          <cell r="X44">
            <v>2.4041630560336829E-3</v>
          </cell>
          <cell r="AF44">
            <v>0.99886711761003022</v>
          </cell>
          <cell r="AG44">
            <v>1.5731999999999999</v>
          </cell>
          <cell r="AH44">
            <v>0</v>
          </cell>
          <cell r="AJ44">
            <v>0.13675445148147611</v>
          </cell>
          <cell r="AR44">
            <v>1.0592724248577587</v>
          </cell>
          <cell r="AS44">
            <v>1.1553500000000021</v>
          </cell>
          <cell r="AT44">
            <v>0</v>
          </cell>
          <cell r="AV44">
            <v>0.23681006101937374</v>
          </cell>
          <cell r="BD44">
            <v>1.138919894718363</v>
          </cell>
          <cell r="BE44">
            <v>1.4550000000000014</v>
          </cell>
          <cell r="BF44">
            <v>0</v>
          </cell>
          <cell r="BH44">
            <v>0.3239963271396733</v>
          </cell>
          <cell r="BQ44">
            <v>0.91773995119149021</v>
          </cell>
          <cell r="BR44">
            <v>1.0409500000000023</v>
          </cell>
          <cell r="BU44">
            <v>2.156675682619219E-2</v>
          </cell>
          <cell r="CC44">
            <v>0.9302163730917099</v>
          </cell>
          <cell r="CD44">
            <v>1.5003499999999974</v>
          </cell>
          <cell r="CG44">
            <v>0.33113810562966028</v>
          </cell>
          <cell r="CO44">
            <v>0.93085560097873055</v>
          </cell>
          <cell r="CP44">
            <v>1.3129499999999972</v>
          </cell>
          <cell r="CS44">
            <v>7.9690934239721567E-2</v>
          </cell>
          <cell r="DA44">
            <v>0.95988803476136741</v>
          </cell>
          <cell r="DB44">
            <v>0.96899999999999764</v>
          </cell>
          <cell r="DE44">
            <v>4.0729350596345679E-2</v>
          </cell>
        </row>
        <row r="45">
          <cell r="H45">
            <v>0.96050056122682681</v>
          </cell>
          <cell r="I45">
            <v>1.6471000000000018</v>
          </cell>
          <cell r="J45">
            <v>0</v>
          </cell>
          <cell r="L45">
            <v>0.38268618997816239</v>
          </cell>
          <cell r="T45">
            <v>0.9775940796418523</v>
          </cell>
          <cell r="U45">
            <v>0.89444999999999908</v>
          </cell>
          <cell r="V45">
            <v>0</v>
          </cell>
          <cell r="X45">
            <v>4.7588286373856786E-2</v>
          </cell>
          <cell r="AF45">
            <v>1.0010810007470003</v>
          </cell>
          <cell r="AG45">
            <v>1.6167999999999978</v>
          </cell>
          <cell r="AH45">
            <v>0</v>
          </cell>
          <cell r="AJ45">
            <v>0.10295474734076254</v>
          </cell>
          <cell r="AR45">
            <v>1.0632158248842942</v>
          </cell>
          <cell r="AS45">
            <v>1.1599000000000004</v>
          </cell>
          <cell r="AT45">
            <v>0</v>
          </cell>
          <cell r="AV45">
            <v>0.24324473272816802</v>
          </cell>
          <cell r="BD45">
            <v>1.1433961508333068</v>
          </cell>
          <cell r="BE45">
            <v>1.9872499999999995</v>
          </cell>
          <cell r="BF45">
            <v>0</v>
          </cell>
          <cell r="BH45">
            <v>1.2648018995083767</v>
          </cell>
          <cell r="BQ45">
            <v>0.91852346387022998</v>
          </cell>
          <cell r="BR45">
            <v>1.0409500000000023</v>
          </cell>
          <cell r="BU45">
            <v>2.156675682619219E-2</v>
          </cell>
          <cell r="CC45">
            <v>0.93090805468587812</v>
          </cell>
          <cell r="CD45">
            <v>1.5003499999999974</v>
          </cell>
          <cell r="CG45">
            <v>0.33113810562966028</v>
          </cell>
          <cell r="CO45">
            <v>0.93197907714434858</v>
          </cell>
          <cell r="CP45">
            <v>1.3232999999999961</v>
          </cell>
          <cell r="CS45">
            <v>0.18370634175226397</v>
          </cell>
          <cell r="DA45">
            <v>0.96189144156736162</v>
          </cell>
          <cell r="DB45">
            <v>0.97710000000000008</v>
          </cell>
          <cell r="DE45">
            <v>5.2184480451571195E-2</v>
          </cell>
        </row>
        <row r="46">
          <cell r="H46">
            <v>0.96220362457430086</v>
          </cell>
          <cell r="I46">
            <v>1.7143500000000031</v>
          </cell>
          <cell r="J46">
            <v>0</v>
          </cell>
          <cell r="L46">
            <v>0.38261547930004003</v>
          </cell>
          <cell r="T46">
            <v>0.97907788578093591</v>
          </cell>
          <cell r="U46">
            <v>0.86064999999999969</v>
          </cell>
          <cell r="V46">
            <v>0</v>
          </cell>
          <cell r="X46">
            <v>2.1213203435295773E-4</v>
          </cell>
          <cell r="AF46">
            <v>1.0029992355164978</v>
          </cell>
          <cell r="AG46">
            <v>1.6203000000000003</v>
          </cell>
          <cell r="AH46">
            <v>0</v>
          </cell>
          <cell r="AJ46">
            <v>9.8004999872453175E-2</v>
          </cell>
          <cell r="AR46">
            <v>1.0674879661406795</v>
          </cell>
          <cell r="AS46">
            <v>1.2236499999999992</v>
          </cell>
          <cell r="AT46">
            <v>0</v>
          </cell>
          <cell r="AV46">
            <v>0.14884597743976552</v>
          </cell>
          <cell r="BD46">
            <v>1.1501867684057658</v>
          </cell>
          <cell r="BE46">
            <v>2.1561999999999992</v>
          </cell>
          <cell r="BF46">
            <v>0</v>
          </cell>
          <cell r="BH46">
            <v>0.36840263299819082</v>
          </cell>
          <cell r="BQ46">
            <v>0.91892574942682415</v>
          </cell>
          <cell r="BR46">
            <v>1.0409500000000023</v>
          </cell>
          <cell r="BU46">
            <v>2.156675682619219E-2</v>
          </cell>
          <cell r="CC46">
            <v>0.93139404161551775</v>
          </cell>
          <cell r="CD46">
            <v>1.5003499999999974</v>
          </cell>
          <cell r="CG46">
            <v>0.33113810562966028</v>
          </cell>
          <cell r="CO46">
            <v>0.93279202882011281</v>
          </cell>
          <cell r="CP46">
            <v>1.1970499999999973</v>
          </cell>
          <cell r="CS46">
            <v>2.1213203435295773E-4</v>
          </cell>
          <cell r="DA46">
            <v>0.96226276441183733</v>
          </cell>
          <cell r="DB46">
            <v>1.0027000000000008</v>
          </cell>
          <cell r="DE46">
            <v>1.1455129855225519E-2</v>
          </cell>
        </row>
        <row r="47">
          <cell r="H47">
            <v>0.96356963671784412</v>
          </cell>
          <cell r="I47">
            <v>1.5095500000000008</v>
          </cell>
          <cell r="J47">
            <v>0</v>
          </cell>
          <cell r="L47">
            <v>0.1881611144737414</v>
          </cell>
          <cell r="T47">
            <v>0.98062922131378027</v>
          </cell>
          <cell r="U47">
            <v>0.85909999999999798</v>
          </cell>
          <cell r="V47">
            <v>0</v>
          </cell>
          <cell r="X47">
            <v>2.4041630560336829E-3</v>
          </cell>
          <cell r="AF47">
            <v>1.004194571262742</v>
          </cell>
          <cell r="AG47">
            <v>1.622049999999998</v>
          </cell>
          <cell r="AH47">
            <v>0</v>
          </cell>
          <cell r="AJ47">
            <v>9.5530126138303514E-2</v>
          </cell>
          <cell r="AR47">
            <v>1.0712578077612007</v>
          </cell>
          <cell r="AS47">
            <v>1.2586499999999994</v>
          </cell>
          <cell r="AT47">
            <v>0</v>
          </cell>
          <cell r="AV47">
            <v>9.9348502756706994E-2</v>
          </cell>
          <cell r="BD47">
            <v>1.1567111773021879</v>
          </cell>
          <cell r="BE47">
            <v>1.9508500000000002</v>
          </cell>
          <cell r="BF47">
            <v>0</v>
          </cell>
          <cell r="BH47">
            <v>0.55161400000362615</v>
          </cell>
          <cell r="BQ47">
            <v>0.91950909267457259</v>
          </cell>
          <cell r="BR47">
            <v>1.0409500000000023</v>
          </cell>
          <cell r="BU47">
            <v>2.156675682619219E-2</v>
          </cell>
          <cell r="CC47">
            <v>0.932633736002493</v>
          </cell>
          <cell r="CD47">
            <v>1.5003499999999974</v>
          </cell>
          <cell r="CG47">
            <v>0.33113810562966028</v>
          </cell>
          <cell r="CO47">
            <v>0.93378060722861589</v>
          </cell>
          <cell r="CP47">
            <v>1.1602499999999978</v>
          </cell>
          <cell r="CS47">
            <v>5.2255191129682146E-2</v>
          </cell>
          <cell r="DA47">
            <v>0.9645985935819269</v>
          </cell>
          <cell r="DB47">
            <v>0.96899999999999764</v>
          </cell>
          <cell r="DE47">
            <v>4.0729350596345679E-2</v>
          </cell>
        </row>
        <row r="48">
          <cell r="H48">
            <v>0.9649793505760671</v>
          </cell>
          <cell r="I48">
            <v>1.6390999999999991</v>
          </cell>
          <cell r="J48">
            <v>0</v>
          </cell>
          <cell r="L48">
            <v>0.3713724814791739</v>
          </cell>
          <cell r="T48">
            <v>0.98283001241761481</v>
          </cell>
          <cell r="U48">
            <v>0.85749999999999815</v>
          </cell>
          <cell r="V48">
            <v>0</v>
          </cell>
          <cell r="X48">
            <v>4.6669047558303856E-3</v>
          </cell>
          <cell r="AF48">
            <v>1.0059422016343342</v>
          </cell>
          <cell r="AG48">
            <v>1.622049999999998</v>
          </cell>
          <cell r="AH48">
            <v>0</v>
          </cell>
          <cell r="AJ48">
            <v>9.5530126138303514E-2</v>
          </cell>
          <cell r="AR48">
            <v>1.0749159949646998</v>
          </cell>
          <cell r="AS48">
            <v>1.2616999999999976</v>
          </cell>
          <cell r="AT48">
            <v>0</v>
          </cell>
          <cell r="AV48">
            <v>9.9277792078591012E-2</v>
          </cell>
          <cell r="BD48">
            <v>1.1623379619942444</v>
          </cell>
          <cell r="BE48">
            <v>3.2139499999999988</v>
          </cell>
          <cell r="BF48">
            <v>0</v>
          </cell>
          <cell r="BH48">
            <v>0.83120402128478599</v>
          </cell>
          <cell r="BQ48">
            <v>0.92008326217529213</v>
          </cell>
          <cell r="BR48">
            <v>1.0409500000000023</v>
          </cell>
          <cell r="BU48">
            <v>2.156675682619219E-2</v>
          </cell>
          <cell r="CC48">
            <v>0.93290806969391626</v>
          </cell>
          <cell r="CD48">
            <v>1.5003499999999974</v>
          </cell>
          <cell r="CG48">
            <v>0.33113810562966028</v>
          </cell>
          <cell r="CO48">
            <v>0.93488292006374785</v>
          </cell>
          <cell r="CP48">
            <v>1.2619499999999988</v>
          </cell>
          <cell r="CS48">
            <v>9.1994592232368957E-2</v>
          </cell>
          <cell r="DA48">
            <v>0.96580325380519261</v>
          </cell>
          <cell r="DB48">
            <v>0.96739999999999782</v>
          </cell>
          <cell r="DE48">
            <v>3.8466608896548973E-2</v>
          </cell>
        </row>
        <row r="49">
          <cell r="H49">
            <v>0.96656594924976436</v>
          </cell>
          <cell r="I49">
            <v>1.6982500000000016</v>
          </cell>
          <cell r="J49">
            <v>0</v>
          </cell>
          <cell r="L49">
            <v>0.35984664094583257</v>
          </cell>
          <cell r="T49">
            <v>0.98470635246079175</v>
          </cell>
          <cell r="U49">
            <v>0.85279999999999845</v>
          </cell>
          <cell r="V49">
            <v>0</v>
          </cell>
          <cell r="X49">
            <v>1.1313708498983515E-2</v>
          </cell>
          <cell r="AF49">
            <v>1.008162091257967</v>
          </cell>
          <cell r="AG49">
            <v>1.618549999999999</v>
          </cell>
          <cell r="AH49">
            <v>0</v>
          </cell>
          <cell r="AJ49">
            <v>0.10047987360660786</v>
          </cell>
          <cell r="AR49">
            <v>1.0789881694330776</v>
          </cell>
          <cell r="AS49">
            <v>1.2267499999999991</v>
          </cell>
          <cell r="AT49">
            <v>0</v>
          </cell>
          <cell r="AV49">
            <v>0.14870455608352853</v>
          </cell>
          <cell r="BD49">
            <v>1.1672815394841676</v>
          </cell>
          <cell r="BE49">
            <v>6.447000000000001</v>
          </cell>
          <cell r="BF49">
            <v>0</v>
          </cell>
          <cell r="BH49">
            <v>0.5176021638285504</v>
          </cell>
          <cell r="BQ49">
            <v>0.92088697979086098</v>
          </cell>
          <cell r="BR49">
            <v>1.0409500000000023</v>
          </cell>
          <cell r="BU49">
            <v>2.156675682619219E-2</v>
          </cell>
          <cell r="CC49">
            <v>0.93409398600927784</v>
          </cell>
          <cell r="CD49">
            <v>1.5003499999999974</v>
          </cell>
          <cell r="CG49">
            <v>0.33113810562966028</v>
          </cell>
          <cell r="CO49">
            <v>0.93586056954352381</v>
          </cell>
          <cell r="CP49">
            <v>1.1919499999999985</v>
          </cell>
          <cell r="CS49">
            <v>8.71862661203016E-2</v>
          </cell>
          <cell r="DA49">
            <v>0.96680980937399519</v>
          </cell>
          <cell r="DB49">
            <v>0.96419999999999817</v>
          </cell>
          <cell r="DE49">
            <v>3.394112549695557E-2</v>
          </cell>
        </row>
        <row r="50">
          <cell r="H50">
            <v>0.96806391487089805</v>
          </cell>
          <cell r="I50">
            <v>1.6310499999999983</v>
          </cell>
          <cell r="J50">
            <v>0</v>
          </cell>
          <cell r="L50">
            <v>0.35998806230207042</v>
          </cell>
          <cell r="T50">
            <v>0.98652291617193044</v>
          </cell>
          <cell r="U50">
            <v>0.8448999999999991</v>
          </cell>
          <cell r="V50">
            <v>0</v>
          </cell>
          <cell r="X50">
            <v>2.2485995641730049E-2</v>
          </cell>
          <cell r="AF50">
            <v>1.0110954218333368</v>
          </cell>
          <cell r="AG50">
            <v>1.618549999999999</v>
          </cell>
          <cell r="AH50">
            <v>0</v>
          </cell>
          <cell r="AJ50">
            <v>0.10047987360660786</v>
          </cell>
          <cell r="AR50">
            <v>1.0847843894619287</v>
          </cell>
          <cell r="AS50">
            <v>1.1203499999999984</v>
          </cell>
          <cell r="AT50">
            <v>0</v>
          </cell>
          <cell r="AV50">
            <v>0.29917687912002688</v>
          </cell>
          <cell r="BD50">
            <v>1.1718110309951077</v>
          </cell>
          <cell r="BE50">
            <v>7.7985500000000005</v>
          </cell>
          <cell r="BF50">
            <v>0</v>
          </cell>
          <cell r="BH50">
            <v>0.82993122907865091</v>
          </cell>
          <cell r="BQ50">
            <v>0.92141367527050411</v>
          </cell>
          <cell r="BR50">
            <v>1.0409500000000023</v>
          </cell>
          <cell r="BU50">
            <v>2.156675682619219E-2</v>
          </cell>
          <cell r="CC50">
            <v>0.93462925429832189</v>
          </cell>
          <cell r="CD50">
            <v>1.5003499999999974</v>
          </cell>
          <cell r="CG50">
            <v>0.33113810562966028</v>
          </cell>
          <cell r="CO50">
            <v>0.93701319369723235</v>
          </cell>
          <cell r="CP50">
            <v>1.1304499999999997</v>
          </cell>
          <cell r="CS50">
            <v>2.1213203435798203E-4</v>
          </cell>
          <cell r="DA50">
            <v>0.96881351779557467</v>
          </cell>
          <cell r="DB50">
            <v>1.0332000000000008</v>
          </cell>
          <cell r="DE50">
            <v>6.3639610306791689E-2</v>
          </cell>
        </row>
        <row r="51">
          <cell r="H51">
            <v>0.96938131754309342</v>
          </cell>
          <cell r="I51">
            <v>1.5975000000000001</v>
          </cell>
          <cell r="J51">
            <v>0</v>
          </cell>
          <cell r="L51">
            <v>0.31254119728445512</v>
          </cell>
          <cell r="T51">
            <v>0.98902330306618835</v>
          </cell>
          <cell r="U51">
            <v>0.84334999999999738</v>
          </cell>
          <cell r="V51">
            <v>0</v>
          </cell>
          <cell r="X51">
            <v>2.4678026663410776E-2</v>
          </cell>
          <cell r="AF51">
            <v>1.0140746632813205</v>
          </cell>
          <cell r="AG51">
            <v>1.6062499999999993</v>
          </cell>
          <cell r="AH51">
            <v>0</v>
          </cell>
          <cell r="AJ51">
            <v>0.11787470042379658</v>
          </cell>
          <cell r="AR51">
            <v>1.0888858470123099</v>
          </cell>
          <cell r="AS51">
            <v>1.3859499999999976</v>
          </cell>
          <cell r="AT51">
            <v>0</v>
          </cell>
          <cell r="AV51">
            <v>7.6438243046266008E-2</v>
          </cell>
          <cell r="BD51">
            <v>1.1756933922224051</v>
          </cell>
          <cell r="BE51">
            <v>12.12485</v>
          </cell>
          <cell r="BF51">
            <v>0</v>
          </cell>
          <cell r="BH51">
            <v>0.88989388412327119</v>
          </cell>
          <cell r="BQ51">
            <v>0.9220211416820856</v>
          </cell>
          <cell r="BR51">
            <v>1.0409500000000023</v>
          </cell>
          <cell r="BU51">
            <v>2.156675682619219E-2</v>
          </cell>
          <cell r="CC51">
            <v>0.93550823154833029</v>
          </cell>
          <cell r="CD51">
            <v>1.5003499999999974</v>
          </cell>
          <cell r="CG51">
            <v>0.33113810562966028</v>
          </cell>
          <cell r="CO51">
            <v>0.93814009327760783</v>
          </cell>
          <cell r="CP51">
            <v>1.1970499999999973</v>
          </cell>
          <cell r="CS51">
            <v>9.439875528840265E-2</v>
          </cell>
          <cell r="DA51">
            <v>0.97031072120074258</v>
          </cell>
          <cell r="DB51">
            <v>0.96255000000000024</v>
          </cell>
          <cell r="DE51">
            <v>3.1607673119042889E-2</v>
          </cell>
        </row>
        <row r="52">
          <cell r="H52">
            <v>0.97076767933353181</v>
          </cell>
          <cell r="I52">
            <v>1.6662999999999997</v>
          </cell>
          <cell r="J52">
            <v>0</v>
          </cell>
          <cell r="L52">
            <v>0.31013703422841593</v>
          </cell>
          <cell r="T52">
            <v>0.99076839013929829</v>
          </cell>
          <cell r="U52">
            <v>0.83074999999999832</v>
          </cell>
          <cell r="V52">
            <v>0</v>
          </cell>
          <cell r="X52">
            <v>4.2497117549310438E-2</v>
          </cell>
          <cell r="AF52">
            <v>1.0166474340011677</v>
          </cell>
          <cell r="AG52">
            <v>1.6143000000000001</v>
          </cell>
          <cell r="AH52">
            <v>0</v>
          </cell>
          <cell r="AJ52">
            <v>0.13435028842544242</v>
          </cell>
          <cell r="AR52">
            <v>1.0927902716570177</v>
          </cell>
          <cell r="AS52">
            <v>1.2127999999999979</v>
          </cell>
          <cell r="AT52">
            <v>0</v>
          </cell>
          <cell r="AV52">
            <v>0.16843283527863498</v>
          </cell>
          <cell r="BD52">
            <v>1.1796308751123235</v>
          </cell>
          <cell r="BE52">
            <v>15.83315</v>
          </cell>
          <cell r="BF52">
            <v>0</v>
          </cell>
          <cell r="BH52">
            <v>0.97545380464684239</v>
          </cell>
          <cell r="BQ52">
            <v>0.92281501887006412</v>
          </cell>
          <cell r="BR52">
            <v>1.0409500000000023</v>
          </cell>
          <cell r="BU52">
            <v>2.156675682619219E-2</v>
          </cell>
          <cell r="CC52">
            <v>0.93681595115276239</v>
          </cell>
          <cell r="CD52">
            <v>1.5003499999999974</v>
          </cell>
          <cell r="CG52">
            <v>0.33113810562966028</v>
          </cell>
          <cell r="CO52">
            <v>0.93881699378393701</v>
          </cell>
          <cell r="CP52">
            <v>1.1970500000000008</v>
          </cell>
          <cell r="CS52">
            <v>9.3974491219691703E-2</v>
          </cell>
          <cell r="DA52">
            <v>0.97163487788550973</v>
          </cell>
          <cell r="DB52">
            <v>0.99624999999999986</v>
          </cell>
          <cell r="DE52">
            <v>1.6051323932929878E-2</v>
          </cell>
        </row>
        <row r="53">
          <cell r="H53">
            <v>0.97224309660836328</v>
          </cell>
          <cell r="I53">
            <v>1.6375500000000009</v>
          </cell>
          <cell r="J53">
            <v>0</v>
          </cell>
          <cell r="L53">
            <v>0.25590194411141115</v>
          </cell>
          <cell r="T53">
            <v>0.99257362161915164</v>
          </cell>
          <cell r="U53">
            <v>0.83389999999999986</v>
          </cell>
          <cell r="V53">
            <v>0</v>
          </cell>
          <cell r="X53">
            <v>3.8042344827833009E-2</v>
          </cell>
          <cell r="AF53">
            <v>1.019925728985684</v>
          </cell>
          <cell r="AG53">
            <v>1.6126500000000021</v>
          </cell>
          <cell r="AH53">
            <v>0</v>
          </cell>
          <cell r="AJ53">
            <v>0.13201683604752973</v>
          </cell>
          <cell r="AR53">
            <v>1.097373736970253</v>
          </cell>
          <cell r="AS53">
            <v>1.1809499999999993</v>
          </cell>
          <cell r="AT53">
            <v>0</v>
          </cell>
          <cell r="AV53">
            <v>0.21347553724021717</v>
          </cell>
          <cell r="BD53">
            <v>1.1855585193718268</v>
          </cell>
          <cell r="BE53">
            <v>21.136899999999997</v>
          </cell>
          <cell r="BF53">
            <v>0</v>
          </cell>
          <cell r="BH53">
            <v>0.2469216879903397</v>
          </cell>
          <cell r="BQ53">
            <v>0.92365718862368063</v>
          </cell>
          <cell r="BR53">
            <v>1.0409500000000023</v>
          </cell>
          <cell r="BU53">
            <v>2.156675682619219E-2</v>
          </cell>
          <cell r="CC53">
            <v>0.93806621289716152</v>
          </cell>
          <cell r="CD53">
            <v>1.5003499999999974</v>
          </cell>
          <cell r="CG53">
            <v>0.33113810562966028</v>
          </cell>
          <cell r="CO53">
            <v>0.93992879511185712</v>
          </cell>
          <cell r="CP53">
            <v>1.1286999999999985</v>
          </cell>
          <cell r="CS53">
            <v>9.1499617485537019E-2</v>
          </cell>
          <cell r="DA53">
            <v>0.97330909912585395</v>
          </cell>
          <cell r="DB53">
            <v>0.96255000000000024</v>
          </cell>
          <cell r="DE53">
            <v>3.1607673119042889E-2</v>
          </cell>
        </row>
        <row r="54">
          <cell r="H54">
            <v>0.97370868747913819</v>
          </cell>
          <cell r="I54">
            <v>1.6006999999999998</v>
          </cell>
          <cell r="J54">
            <v>0</v>
          </cell>
          <cell r="L54">
            <v>0.30801571388486021</v>
          </cell>
          <cell r="T54">
            <v>0.99424574244311925</v>
          </cell>
          <cell r="U54">
            <v>0.87394999999999712</v>
          </cell>
          <cell r="V54">
            <v>0</v>
          </cell>
          <cell r="X54">
            <v>1.8596908345205564E-2</v>
          </cell>
          <cell r="AF54">
            <v>1.0220139461230731</v>
          </cell>
          <cell r="AG54">
            <v>1.6446500000000022</v>
          </cell>
          <cell r="AH54">
            <v>0</v>
          </cell>
          <cell r="AJ54">
            <v>0.17727167004346883</v>
          </cell>
          <cell r="AR54">
            <v>1.1028337067642897</v>
          </cell>
          <cell r="AS54">
            <v>1.2281499999999994</v>
          </cell>
          <cell r="AT54">
            <v>0</v>
          </cell>
          <cell r="AV54">
            <v>0.33538074631677878</v>
          </cell>
          <cell r="BD54">
            <v>1.1893410772104307</v>
          </cell>
          <cell r="BE54">
            <v>24.569399999999995</v>
          </cell>
          <cell r="BF54">
            <v>0</v>
          </cell>
          <cell r="BH54">
            <v>0.27690301551264729</v>
          </cell>
          <cell r="BQ54">
            <v>0.92428784523792595</v>
          </cell>
          <cell r="BR54">
            <v>1.0409500000000023</v>
          </cell>
          <cell r="BU54">
            <v>2.156675682619219E-2</v>
          </cell>
          <cell r="CC54">
            <v>0.94008276230417365</v>
          </cell>
          <cell r="CD54">
            <v>1.5003499999999974</v>
          </cell>
          <cell r="CG54">
            <v>0.33113810562966028</v>
          </cell>
          <cell r="CO54">
            <v>0.94104014465883079</v>
          </cell>
          <cell r="CP54">
            <v>1.1970500000000008</v>
          </cell>
          <cell r="CS54">
            <v>0.1881611144737417</v>
          </cell>
          <cell r="DA54">
            <v>0.97458133319151607</v>
          </cell>
          <cell r="DB54">
            <v>0.96255000000000024</v>
          </cell>
          <cell r="DE54">
            <v>3.1607673119042889E-2</v>
          </cell>
        </row>
        <row r="55">
          <cell r="H55">
            <v>0.97521452850589463</v>
          </cell>
          <cell r="I55">
            <v>1.6982500000000016</v>
          </cell>
          <cell r="J55">
            <v>0</v>
          </cell>
          <cell r="L55">
            <v>0.35984664094583257</v>
          </cell>
          <cell r="T55">
            <v>0.99691935766573248</v>
          </cell>
          <cell r="U55">
            <v>0.87079999999999913</v>
          </cell>
          <cell r="V55">
            <v>0</v>
          </cell>
          <cell r="X55">
            <v>1.4142135623733162E-2</v>
          </cell>
          <cell r="AF55">
            <v>1.0245209774113027</v>
          </cell>
          <cell r="AG55">
            <v>1.6126500000000021</v>
          </cell>
          <cell r="AH55">
            <v>0</v>
          </cell>
          <cell r="AJ55">
            <v>0.13201683604752973</v>
          </cell>
          <cell r="AR55">
            <v>1.1067726953892609</v>
          </cell>
          <cell r="AS55">
            <v>1.6625499999999995</v>
          </cell>
          <cell r="AT55">
            <v>0</v>
          </cell>
          <cell r="AV55">
            <v>0.37328166978837451</v>
          </cell>
          <cell r="BD55">
            <v>1.193955789013839</v>
          </cell>
          <cell r="BE55">
            <v>27.261049999999997</v>
          </cell>
          <cell r="BF55">
            <v>0</v>
          </cell>
          <cell r="BH55">
            <v>0.68964124369124025</v>
          </cell>
          <cell r="BQ55">
            <v>0.9248856207284718</v>
          </cell>
          <cell r="BR55">
            <v>1.0409500000000023</v>
          </cell>
          <cell r="BU55">
            <v>2.156675682619219E-2</v>
          </cell>
          <cell r="CC55">
            <v>0.94169401654807428</v>
          </cell>
          <cell r="CD55">
            <v>1.5003499999999974</v>
          </cell>
          <cell r="CG55">
            <v>0.33113810562966028</v>
          </cell>
          <cell r="CO55">
            <v>0.94205849886372506</v>
          </cell>
          <cell r="CP55">
            <v>1.1269999999999989</v>
          </cell>
          <cell r="CS55">
            <v>0.37165532419165265</v>
          </cell>
          <cell r="DA55">
            <v>0.97644483456849307</v>
          </cell>
          <cell r="DB55">
            <v>0.99464999999999648</v>
          </cell>
          <cell r="DE55">
            <v>1.8314065632731604E-2</v>
          </cell>
        </row>
        <row r="56">
          <cell r="H56">
            <v>0.97665532962949952</v>
          </cell>
          <cell r="I56">
            <v>1.6646999999999998</v>
          </cell>
          <cell r="J56">
            <v>0</v>
          </cell>
          <cell r="L56">
            <v>0.31239977592821178</v>
          </cell>
          <cell r="T56">
            <v>0.9986908875302134</v>
          </cell>
          <cell r="U56">
            <v>0.82920000000000016</v>
          </cell>
          <cell r="V56">
            <v>0</v>
          </cell>
          <cell r="X56">
            <v>4.4689148570986138E-2</v>
          </cell>
          <cell r="AF56">
            <v>1.0270656757773244</v>
          </cell>
          <cell r="AG56">
            <v>1.7185000000000024</v>
          </cell>
          <cell r="AH56">
            <v>0</v>
          </cell>
          <cell r="AJ56">
            <v>0.28171134162472306</v>
          </cell>
          <cell r="AR56">
            <v>1.1119419208099206</v>
          </cell>
          <cell r="AS56">
            <v>1.6704500000000002</v>
          </cell>
          <cell r="AT56">
            <v>0</v>
          </cell>
          <cell r="AV56">
            <v>0.19593928906679212</v>
          </cell>
          <cell r="BD56">
            <v>1.1984030197313618</v>
          </cell>
          <cell r="BE56">
            <v>30.928599999999996</v>
          </cell>
          <cell r="BF56">
            <v>0</v>
          </cell>
          <cell r="BH56">
            <v>0.65421519395379901</v>
          </cell>
          <cell r="BQ56">
            <v>0.92568192748819844</v>
          </cell>
          <cell r="BR56">
            <v>1.0409500000000023</v>
          </cell>
          <cell r="BU56">
            <v>2.156675682619219E-2</v>
          </cell>
          <cell r="CC56">
            <v>0.94250944733541631</v>
          </cell>
          <cell r="CD56">
            <v>1.5003499999999974</v>
          </cell>
          <cell r="CG56">
            <v>0.33113810562966028</v>
          </cell>
          <cell r="CO56">
            <v>0.94305085961172119</v>
          </cell>
          <cell r="CP56">
            <v>1.1620500000000007</v>
          </cell>
          <cell r="CS56">
            <v>0.23765858915679977</v>
          </cell>
          <cell r="DA56">
            <v>0.97740612575419406</v>
          </cell>
          <cell r="DB56">
            <v>0.99624999999999986</v>
          </cell>
          <cell r="DE56">
            <v>1.6051323932929878E-2</v>
          </cell>
        </row>
        <row r="57">
          <cell r="H57">
            <v>0.9782602524592412</v>
          </cell>
          <cell r="I57">
            <v>1.5319499999999984</v>
          </cell>
          <cell r="J57">
            <v>0</v>
          </cell>
          <cell r="L57">
            <v>0.21531401487130183</v>
          </cell>
          <cell r="T57">
            <v>1.000960217187798</v>
          </cell>
          <cell r="U57">
            <v>0.90925000000000011</v>
          </cell>
          <cell r="V57">
            <v>0</v>
          </cell>
          <cell r="X57">
            <v>6.8518647096980051E-2</v>
          </cell>
          <cell r="AF57">
            <v>1.0287325848501212</v>
          </cell>
          <cell r="AG57">
            <v>1.6208500000000008</v>
          </cell>
          <cell r="AH57">
            <v>0</v>
          </cell>
          <cell r="AJ57">
            <v>0.14361338725898723</v>
          </cell>
          <cell r="AR57">
            <v>1.1159986103897142</v>
          </cell>
          <cell r="AS57">
            <v>2.9141999999999988</v>
          </cell>
          <cell r="AT57">
            <v>0</v>
          </cell>
          <cell r="AV57">
            <v>0.44632580028495211</v>
          </cell>
          <cell r="BD57">
            <v>1.201940922263014</v>
          </cell>
          <cell r="BE57">
            <v>30.764199999999995</v>
          </cell>
          <cell r="BF57">
            <v>0</v>
          </cell>
          <cell r="BH57">
            <v>0.61292015793249788</v>
          </cell>
          <cell r="BQ57">
            <v>0.92620103817856492</v>
          </cell>
          <cell r="BR57">
            <v>1.0409500000000023</v>
          </cell>
          <cell r="BU57">
            <v>2.156675682619219E-2</v>
          </cell>
          <cell r="CC57">
            <v>0.94307078627772789</v>
          </cell>
          <cell r="CD57">
            <v>1.5003499999999974</v>
          </cell>
          <cell r="CG57">
            <v>0.33113810562966028</v>
          </cell>
          <cell r="CO57">
            <v>0.94402406084028478</v>
          </cell>
          <cell r="CP57">
            <v>1.1304499999999997</v>
          </cell>
          <cell r="CS57">
            <v>9.3974491219691703E-2</v>
          </cell>
          <cell r="DA57">
            <v>0.978689000964583</v>
          </cell>
          <cell r="DB57">
            <v>0.96255000000000024</v>
          </cell>
          <cell r="DE57">
            <v>3.1607673119042889E-2</v>
          </cell>
        </row>
        <row r="58">
          <cell r="H58">
            <v>0.97959240829386163</v>
          </cell>
          <cell r="I58">
            <v>1.6646999999999998</v>
          </cell>
          <cell r="J58">
            <v>0</v>
          </cell>
          <cell r="L58">
            <v>0.31239977592821178</v>
          </cell>
          <cell r="T58">
            <v>1.0023298877239726</v>
          </cell>
          <cell r="U58">
            <v>0.8448999999999991</v>
          </cell>
          <cell r="V58">
            <v>0</v>
          </cell>
          <cell r="X58">
            <v>2.2485995641730049E-2</v>
          </cell>
          <cell r="AF58">
            <v>1.0308600391119933</v>
          </cell>
          <cell r="AG58">
            <v>1.6208500000000008</v>
          </cell>
          <cell r="AH58">
            <v>0</v>
          </cell>
          <cell r="AJ58">
            <v>0.14361338725898723</v>
          </cell>
          <cell r="AR58">
            <v>1.1204121153057285</v>
          </cell>
          <cell r="AS58">
            <v>6.1363000000000003</v>
          </cell>
          <cell r="AT58">
            <v>0</v>
          </cell>
          <cell r="AV58">
            <v>0.27647875144394074</v>
          </cell>
          <cell r="BD58">
            <v>1.2054562842023393</v>
          </cell>
          <cell r="BE58">
            <v>32.593049999999998</v>
          </cell>
          <cell r="BF58">
            <v>0</v>
          </cell>
          <cell r="BH58">
            <v>0.37441304063827602</v>
          </cell>
          <cell r="BQ58">
            <v>0.92676129750252234</v>
          </cell>
          <cell r="BR58">
            <v>1.0409500000000023</v>
          </cell>
          <cell r="BU58">
            <v>2.156675682619219E-2</v>
          </cell>
          <cell r="CC58">
            <v>0.94404068533822261</v>
          </cell>
          <cell r="CD58">
            <v>1.5003499999999974</v>
          </cell>
          <cell r="CG58">
            <v>0.33113810562966028</v>
          </cell>
          <cell r="CO58">
            <v>0.94531759477784272</v>
          </cell>
          <cell r="CP58">
            <v>0.99724999999999753</v>
          </cell>
          <cell r="CS58">
            <v>0.1881611144737417</v>
          </cell>
          <cell r="DA58">
            <v>0.98020153406047483</v>
          </cell>
          <cell r="DB58">
            <v>0.96255000000000024</v>
          </cell>
          <cell r="DE58">
            <v>3.1607673119042889E-2</v>
          </cell>
        </row>
        <row r="59">
          <cell r="H59">
            <v>0.98106552570957828</v>
          </cell>
          <cell r="I59">
            <v>1.5975000000000001</v>
          </cell>
          <cell r="J59">
            <v>0</v>
          </cell>
          <cell r="L59">
            <v>0.3034902304852678</v>
          </cell>
          <cell r="T59">
            <v>1.0043585581542718</v>
          </cell>
          <cell r="U59">
            <v>0.8448999999999991</v>
          </cell>
          <cell r="V59">
            <v>0</v>
          </cell>
          <cell r="X59">
            <v>2.2485995641730049E-2</v>
          </cell>
          <cell r="AF59">
            <v>1.0336865394235137</v>
          </cell>
          <cell r="AG59">
            <v>1.7218000000000018</v>
          </cell>
          <cell r="AH59">
            <v>0</v>
          </cell>
          <cell r="AJ59">
            <v>0.2863782463805522</v>
          </cell>
          <cell r="AR59">
            <v>1.125031794924451</v>
          </cell>
          <cell r="AS59">
            <v>9.7757000000000005</v>
          </cell>
          <cell r="AT59">
            <v>0</v>
          </cell>
          <cell r="AV59">
            <v>0.71714769747939699</v>
          </cell>
          <cell r="BD59">
            <v>1.2100929836349748</v>
          </cell>
          <cell r="BE59">
            <v>37.576900000000002</v>
          </cell>
          <cell r="BF59">
            <v>0</v>
          </cell>
          <cell r="BH59">
            <v>1.2911769824466413</v>
          </cell>
          <cell r="BQ59">
            <v>0.92746263647220717</v>
          </cell>
          <cell r="BR59">
            <v>1.0409500000000023</v>
          </cell>
          <cell r="BU59">
            <v>2.156675682619219E-2</v>
          </cell>
          <cell r="CC59">
            <v>0.94452106310055273</v>
          </cell>
          <cell r="CD59">
            <v>1.5003499999999974</v>
          </cell>
          <cell r="CG59">
            <v>0.33113810562966028</v>
          </cell>
          <cell r="CO59">
            <v>0.94621658308019119</v>
          </cell>
          <cell r="CP59">
            <v>1.1953500000000012</v>
          </cell>
          <cell r="CS59">
            <v>9.6378654275725395E-2</v>
          </cell>
          <cell r="DA59">
            <v>0.98182400969853356</v>
          </cell>
          <cell r="DB59">
            <v>0.96255000000000024</v>
          </cell>
          <cell r="DE59">
            <v>3.1607673119042889E-2</v>
          </cell>
        </row>
        <row r="60">
          <cell r="H60">
            <v>0.98248908700659965</v>
          </cell>
          <cell r="I60">
            <v>1.6006999999999998</v>
          </cell>
          <cell r="J60">
            <v>0</v>
          </cell>
          <cell r="L60">
            <v>0.30801571388486021</v>
          </cell>
          <cell r="T60">
            <v>1.0061738365011232</v>
          </cell>
          <cell r="U60">
            <v>0.88339999999999819</v>
          </cell>
          <cell r="V60">
            <v>0</v>
          </cell>
          <cell r="X60">
            <v>3.1961226509632824E-2</v>
          </cell>
          <cell r="AF60">
            <v>1.0358389195826798</v>
          </cell>
          <cell r="AG60">
            <v>1.6208500000000008</v>
          </cell>
          <cell r="AH60">
            <v>0</v>
          </cell>
          <cell r="AJ60">
            <v>0.14361338725898723</v>
          </cell>
          <cell r="AR60">
            <v>1.1286753099715285</v>
          </cell>
          <cell r="AS60">
            <v>11.838149999999999</v>
          </cell>
          <cell r="AT60">
            <v>0</v>
          </cell>
          <cell r="AV60">
            <v>0.52785521215575726</v>
          </cell>
          <cell r="BD60">
            <v>1.2142919437560695</v>
          </cell>
          <cell r="BE60">
            <v>40.026999999999994</v>
          </cell>
          <cell r="BF60">
            <v>0</v>
          </cell>
          <cell r="BH60">
            <v>0.5234004394342836</v>
          </cell>
          <cell r="BQ60">
            <v>0.92808352426516405</v>
          </cell>
          <cell r="BR60">
            <v>1.0409500000000023</v>
          </cell>
          <cell r="BU60">
            <v>2.156675682619219E-2</v>
          </cell>
          <cell r="CC60">
            <v>0.94545934654776342</v>
          </cell>
          <cell r="CD60">
            <v>1.5003499999999974</v>
          </cell>
          <cell r="CG60">
            <v>0.33113810562966028</v>
          </cell>
          <cell r="CO60">
            <v>0.9475251839037826</v>
          </cell>
          <cell r="CP60">
            <v>1.1321999999999974</v>
          </cell>
          <cell r="CS60">
            <v>0.19558573567619966</v>
          </cell>
          <cell r="DA60">
            <v>0.98333116178362168</v>
          </cell>
          <cell r="DB60">
            <v>1.0300000000000011</v>
          </cell>
          <cell r="DE60">
            <v>5.9114126907198285E-2</v>
          </cell>
        </row>
        <row r="61">
          <cell r="H61">
            <v>0.9839298412956875</v>
          </cell>
          <cell r="I61">
            <v>1.6998500000000014</v>
          </cell>
          <cell r="J61">
            <v>0</v>
          </cell>
          <cell r="L61">
            <v>0.35758389924603445</v>
          </cell>
          <cell r="T61">
            <v>1.0078328913410513</v>
          </cell>
          <cell r="U61">
            <v>0.84965000000000046</v>
          </cell>
          <cell r="V61">
            <v>0</v>
          </cell>
          <cell r="X61">
            <v>1.5768481220455918E-2</v>
          </cell>
          <cell r="AF61">
            <v>1.037381252133073</v>
          </cell>
          <cell r="AG61">
            <v>1.6225000000000023</v>
          </cell>
          <cell r="AH61">
            <v>0</v>
          </cell>
          <cell r="AJ61">
            <v>0.14594683963690491</v>
          </cell>
          <cell r="AR61">
            <v>1.1314303684465974</v>
          </cell>
          <cell r="AS61">
            <v>13.021249999999998</v>
          </cell>
          <cell r="AT61">
            <v>0</v>
          </cell>
          <cell r="AV61">
            <v>1.1361084653324234</v>
          </cell>
          <cell r="BD61">
            <v>1.2183600267742907</v>
          </cell>
          <cell r="BE61">
            <v>40.411049999999996</v>
          </cell>
          <cell r="BF61">
            <v>0</v>
          </cell>
          <cell r="BH61">
            <v>0.39689903628001111</v>
          </cell>
          <cell r="BQ61">
            <v>0.92868139496367796</v>
          </cell>
          <cell r="BR61">
            <v>1.0409500000000023</v>
          </cell>
          <cell r="BU61">
            <v>2.156675682619219E-2</v>
          </cell>
          <cell r="CC61">
            <v>0.94586349375001377</v>
          </cell>
          <cell r="CD61">
            <v>1.5003499999999974</v>
          </cell>
          <cell r="CG61">
            <v>0.33113810562966028</v>
          </cell>
          <cell r="CO61">
            <v>0.9485773466248566</v>
          </cell>
          <cell r="CP61">
            <v>1.1058999999999983</v>
          </cell>
          <cell r="CS61">
            <v>0.24762879477153013</v>
          </cell>
          <cell r="DA61">
            <v>0.98434525725893018</v>
          </cell>
          <cell r="DB61">
            <v>1.0396500000000017</v>
          </cell>
          <cell r="DE61">
            <v>4.5466966030297061E-2</v>
          </cell>
        </row>
        <row r="62">
          <cell r="H62">
            <v>0.98534102096175769</v>
          </cell>
          <cell r="I62">
            <v>1.5639000000000003</v>
          </cell>
          <cell r="J62">
            <v>0</v>
          </cell>
          <cell r="L62">
            <v>0.26502362158871812</v>
          </cell>
          <cell r="T62">
            <v>1.009654392198156</v>
          </cell>
          <cell r="U62">
            <v>0.88179999999999836</v>
          </cell>
          <cell r="V62">
            <v>0</v>
          </cell>
          <cell r="X62">
            <v>2.9698484809836122E-2</v>
          </cell>
          <cell r="AF62">
            <v>1.0405702561476544</v>
          </cell>
          <cell r="AG62">
            <v>1.6996500000000019</v>
          </cell>
          <cell r="AH62">
            <v>0</v>
          </cell>
          <cell r="AJ62">
            <v>0.25505341597398845</v>
          </cell>
          <cell r="AR62">
            <v>1.1344023147186757</v>
          </cell>
          <cell r="AS62">
            <v>12.502600000000001</v>
          </cell>
          <cell r="AT62">
            <v>0</v>
          </cell>
          <cell r="AV62">
            <v>0.38042344827836022</v>
          </cell>
          <cell r="BD62">
            <v>1.2221012891249166</v>
          </cell>
          <cell r="BE62">
            <v>40.318249999999999</v>
          </cell>
          <cell r="BF62">
            <v>0</v>
          </cell>
          <cell r="BH62">
            <v>1.5002684576434908</v>
          </cell>
          <cell r="BQ62">
            <v>0.92916541185101909</v>
          </cell>
          <cell r="BR62">
            <v>1.0409500000000023</v>
          </cell>
          <cell r="BU62">
            <v>2.156675682619219E-2</v>
          </cell>
          <cell r="CC62">
            <v>0.94801585495338614</v>
          </cell>
          <cell r="CD62">
            <v>1.5003499999999974</v>
          </cell>
          <cell r="CG62">
            <v>0.33113810562966028</v>
          </cell>
          <cell r="CO62">
            <v>0.94951018122468001</v>
          </cell>
          <cell r="CP62">
            <v>1.2041499999999985</v>
          </cell>
          <cell r="CS62">
            <v>0.39138360338675421</v>
          </cell>
          <cell r="DA62">
            <v>0.98578475999747406</v>
          </cell>
          <cell r="DB62">
            <v>1.0412500000000016</v>
          </cell>
          <cell r="DE62">
            <v>4.7729707730093766E-2</v>
          </cell>
        </row>
        <row r="63">
          <cell r="H63">
            <v>0.98675423239486859</v>
          </cell>
          <cell r="I63">
            <v>1.6966500000000018</v>
          </cell>
          <cell r="J63">
            <v>0</v>
          </cell>
          <cell r="L63">
            <v>0.35758389924603567</v>
          </cell>
          <cell r="T63">
            <v>1.0119773199379956</v>
          </cell>
          <cell r="U63">
            <v>0.85435000000000016</v>
          </cell>
          <cell r="V63">
            <v>0</v>
          </cell>
          <cell r="X63">
            <v>9.1216774773027892E-3</v>
          </cell>
          <cell r="AF63">
            <v>1.0421803206009403</v>
          </cell>
          <cell r="AG63">
            <v>1.735199999999999</v>
          </cell>
          <cell r="AH63">
            <v>0</v>
          </cell>
          <cell r="AJ63">
            <v>0.11440987719598304</v>
          </cell>
          <cell r="AR63">
            <v>1.1363351823959984</v>
          </cell>
          <cell r="AS63">
            <v>11.5045</v>
          </cell>
          <cell r="AT63">
            <v>0</v>
          </cell>
          <cell r="AV63">
            <v>1.1298152149798704</v>
          </cell>
          <cell r="BQ63">
            <v>0.93023795278771826</v>
          </cell>
          <cell r="BR63">
            <v>1.0409500000000023</v>
          </cell>
          <cell r="BU63">
            <v>2.156675682619219E-2</v>
          </cell>
          <cell r="CC63">
            <v>0.94477791044258486</v>
          </cell>
          <cell r="CD63">
            <v>1.5003499999999974</v>
          </cell>
          <cell r="CG63">
            <v>0.33113810562966028</v>
          </cell>
          <cell r="CO63">
            <v>0.95040255362463766</v>
          </cell>
          <cell r="CP63">
            <v>1.1742999999999988</v>
          </cell>
          <cell r="CS63">
            <v>7.6367532368145002E-2</v>
          </cell>
          <cell r="DA63">
            <v>0.98741652317380213</v>
          </cell>
          <cell r="DB63">
            <v>1.0028500000000022</v>
          </cell>
          <cell r="DE63">
            <v>2.0293964620054349E-2</v>
          </cell>
        </row>
        <row r="64">
          <cell r="H64">
            <v>0.98819613166803011</v>
          </cell>
          <cell r="I64">
            <v>1.6582499999999989</v>
          </cell>
          <cell r="J64">
            <v>0</v>
          </cell>
          <cell r="L64">
            <v>0.40283873324197944</v>
          </cell>
          <cell r="T64">
            <v>1.0142006286547369</v>
          </cell>
          <cell r="U64">
            <v>0.91869999999999763</v>
          </cell>
          <cell r="V64">
            <v>0</v>
          </cell>
          <cell r="X64">
            <v>8.1882965261402291E-2</v>
          </cell>
          <cell r="AF64">
            <v>1.0451941929984305</v>
          </cell>
          <cell r="AG64">
            <v>1.6979000000000006</v>
          </cell>
          <cell r="AH64">
            <v>0</v>
          </cell>
          <cell r="AJ64">
            <v>0.25752828970814329</v>
          </cell>
          <cell r="BQ64">
            <v>0.93066268732854729</v>
          </cell>
          <cell r="BR64">
            <v>1.0409500000000023</v>
          </cell>
          <cell r="BU64">
            <v>2.156675682619219E-2</v>
          </cell>
          <cell r="CC64">
            <v>0.94421339594917097</v>
          </cell>
          <cell r="CD64">
            <v>1.5003499999999974</v>
          </cell>
          <cell r="CG64">
            <v>0.33113810562966028</v>
          </cell>
          <cell r="CO64">
            <v>0.95121467597936149</v>
          </cell>
          <cell r="CP64">
            <v>1.10595</v>
          </cell>
          <cell r="CS64">
            <v>0.16807928188804488</v>
          </cell>
          <cell r="DA64">
            <v>0.98861494984453913</v>
          </cell>
          <cell r="DB64">
            <v>1.0429500000000012</v>
          </cell>
          <cell r="DE64">
            <v>3.641599923110523E-2</v>
          </cell>
        </row>
        <row r="65">
          <cell r="H65">
            <v>0.98954856926843204</v>
          </cell>
          <cell r="I65">
            <v>1.7544499999999985</v>
          </cell>
          <cell r="J65">
            <v>0</v>
          </cell>
          <cell r="L65">
            <v>0.15379572490807489</v>
          </cell>
          <cell r="T65">
            <v>1.0162654574736429</v>
          </cell>
          <cell r="U65">
            <v>0.8448999999999991</v>
          </cell>
          <cell r="V65">
            <v>0</v>
          </cell>
          <cell r="X65">
            <v>2.2485995641730049E-2</v>
          </cell>
          <cell r="AF65">
            <v>1.0474426845583606</v>
          </cell>
          <cell r="AG65">
            <v>1.8041499999999999</v>
          </cell>
          <cell r="AH65">
            <v>0</v>
          </cell>
          <cell r="AJ65">
            <v>2.6092240225785598E-2</v>
          </cell>
          <cell r="BQ65">
            <v>0.93107059772925327</v>
          </cell>
          <cell r="BR65">
            <v>1.0409500000000023</v>
          </cell>
          <cell r="BU65">
            <v>2.156675682619219E-2</v>
          </cell>
          <cell r="CC65">
            <v>0.94462107819387264</v>
          </cell>
          <cell r="CD65">
            <v>1.5003499999999974</v>
          </cell>
          <cell r="CG65">
            <v>0.33113810562966028</v>
          </cell>
          <cell r="CO65">
            <v>0.95255355120747787</v>
          </cell>
          <cell r="CP65">
            <v>1.2110500000000002</v>
          </cell>
          <cell r="CS65">
            <v>0.11377348109291412</v>
          </cell>
          <cell r="DA65">
            <v>0.98928824510689284</v>
          </cell>
          <cell r="DB65">
            <v>1.1055000000000028</v>
          </cell>
          <cell r="DE65">
            <v>0.12487505755754467</v>
          </cell>
        </row>
        <row r="66">
          <cell r="H66">
            <v>0.99118487302627289</v>
          </cell>
          <cell r="I66">
            <v>1.54955</v>
          </cell>
          <cell r="J66">
            <v>0</v>
          </cell>
          <cell r="L66">
            <v>0.25363920241161814</v>
          </cell>
          <cell r="T66">
            <v>1.0183300424266042</v>
          </cell>
          <cell r="U66">
            <v>0.87865000000000038</v>
          </cell>
          <cell r="V66">
            <v>0</v>
          </cell>
          <cell r="X66">
            <v>2.5243712088363717E-2</v>
          </cell>
          <cell r="AF66">
            <v>1.0495657028905838</v>
          </cell>
          <cell r="AG66">
            <v>1.7225999999999999</v>
          </cell>
          <cell r="AH66">
            <v>0</v>
          </cell>
          <cell r="AJ66">
            <v>0.23673935034125704</v>
          </cell>
          <cell r="BQ66">
            <v>0.93184922334184572</v>
          </cell>
          <cell r="BR66">
            <v>1.0409500000000023</v>
          </cell>
          <cell r="BU66">
            <v>2.156675682619219E-2</v>
          </cell>
          <cell r="CC66">
            <v>0.94543330226487132</v>
          </cell>
          <cell r="CD66">
            <v>1.5003499999999974</v>
          </cell>
          <cell r="CG66">
            <v>0.33113810562966028</v>
          </cell>
          <cell r="CO66">
            <v>0.95363552347380121</v>
          </cell>
          <cell r="CP66">
            <v>1.074349999999999</v>
          </cell>
          <cell r="CS66">
            <v>0.21276843045903662</v>
          </cell>
          <cell r="DA66">
            <v>0.99139115881042716</v>
          </cell>
          <cell r="DB66">
            <v>1.0461000000000027</v>
          </cell>
          <cell r="DE66">
            <v>4.0870771952582659E-2</v>
          </cell>
        </row>
        <row r="67">
          <cell r="H67">
            <v>0.99242396437992642</v>
          </cell>
          <cell r="I67">
            <v>1.7351500000000009</v>
          </cell>
          <cell r="J67">
            <v>0</v>
          </cell>
          <cell r="L67">
            <v>0.26226590514209136</v>
          </cell>
          <cell r="T67">
            <v>1.0199570733915859</v>
          </cell>
          <cell r="U67">
            <v>0.91714999999999947</v>
          </cell>
          <cell r="V67">
            <v>0</v>
          </cell>
          <cell r="X67">
            <v>7.9690934239726591E-2</v>
          </cell>
          <cell r="AF67">
            <v>1.0514734199582652</v>
          </cell>
          <cell r="AG67">
            <v>1.9902999999999977</v>
          </cell>
          <cell r="AH67">
            <v>0</v>
          </cell>
          <cell r="AJ67">
            <v>0.23914351339729073</v>
          </cell>
          <cell r="BQ67">
            <v>0.93245036118341051</v>
          </cell>
          <cell r="BR67">
            <v>1.0409500000000023</v>
          </cell>
          <cell r="BU67">
            <v>2.156675682619219E-2</v>
          </cell>
          <cell r="CC67">
            <v>0.94573633294030657</v>
          </cell>
          <cell r="CD67">
            <v>1.5003499999999974</v>
          </cell>
          <cell r="CG67">
            <v>0.33113810562966028</v>
          </cell>
          <cell r="CO67">
            <v>0.95471779105905463</v>
          </cell>
          <cell r="CP67">
            <v>1.2776499999999977</v>
          </cell>
          <cell r="CS67">
            <v>0.11377348109291914</v>
          </cell>
          <cell r="DA67">
            <v>0.99329046100490048</v>
          </cell>
          <cell r="DB67">
            <v>1.0846499999999999</v>
          </cell>
          <cell r="DE67">
            <v>8.1670833227049336E-2</v>
          </cell>
        </row>
        <row r="68">
          <cell r="H68">
            <v>0.99364454818875902</v>
          </cell>
          <cell r="I68">
            <v>1.6742500000000007</v>
          </cell>
          <cell r="J68">
            <v>0</v>
          </cell>
          <cell r="L68">
            <v>0.35744247788979827</v>
          </cell>
          <cell r="T68">
            <v>1.0221517091069841</v>
          </cell>
          <cell r="U68">
            <v>1.027949999999997</v>
          </cell>
          <cell r="V68">
            <v>0</v>
          </cell>
          <cell r="X68">
            <v>0.23638579695066222</v>
          </cell>
          <cell r="AF68">
            <v>1.0548787202509209</v>
          </cell>
          <cell r="AG68">
            <v>1.9565999999999981</v>
          </cell>
          <cell r="AH68">
            <v>0</v>
          </cell>
          <cell r="AJ68">
            <v>0.19148451634531796</v>
          </cell>
          <cell r="BQ68">
            <v>0.93304923810358831</v>
          </cell>
          <cell r="BR68">
            <v>1.0409500000000023</v>
          </cell>
          <cell r="BU68">
            <v>2.156675682619219E-2</v>
          </cell>
          <cell r="CC68">
            <v>0.94667233937241835</v>
          </cell>
          <cell r="CD68">
            <v>1.5003499999999974</v>
          </cell>
          <cell r="CG68">
            <v>0.33113810562966028</v>
          </cell>
          <cell r="CO68">
            <v>0.95577171720604048</v>
          </cell>
          <cell r="CP68">
            <v>1.2460499999999968</v>
          </cell>
          <cell r="CS68">
            <v>6.9084332521927971E-2</v>
          </cell>
          <cell r="DA68">
            <v>0.99552176211991728</v>
          </cell>
          <cell r="DB68">
            <v>1.0139999999999993</v>
          </cell>
          <cell r="DE68">
            <v>9.0509667991918348E-3</v>
          </cell>
        </row>
        <row r="69">
          <cell r="H69">
            <v>0.99518129618465578</v>
          </cell>
          <cell r="I69">
            <v>1.6854499999999994</v>
          </cell>
          <cell r="J69">
            <v>0</v>
          </cell>
          <cell r="L69">
            <v>0.34612876939081383</v>
          </cell>
          <cell r="T69">
            <v>1.0241290739798203</v>
          </cell>
          <cell r="U69">
            <v>0.89444999999999908</v>
          </cell>
          <cell r="V69">
            <v>0</v>
          </cell>
          <cell r="X69">
            <v>4.7588286373856786E-2</v>
          </cell>
          <cell r="AF69">
            <v>1.0568934924938351</v>
          </cell>
          <cell r="AG69">
            <v>1.990350000000003</v>
          </cell>
          <cell r="AH69">
            <v>0</v>
          </cell>
          <cell r="AJ69">
            <v>4.8578235867515647E-2</v>
          </cell>
          <cell r="BQ69">
            <v>0.93347474075057613</v>
          </cell>
          <cell r="BR69">
            <v>1.0409500000000023</v>
          </cell>
          <cell r="BU69">
            <v>2.156675682619219E-2</v>
          </cell>
          <cell r="CC69">
            <v>0.9469922041865515</v>
          </cell>
          <cell r="CD69">
            <v>1.5003499999999974</v>
          </cell>
          <cell r="CG69">
            <v>0.33113810562966028</v>
          </cell>
          <cell r="CO69">
            <v>0.95690504918505814</v>
          </cell>
          <cell r="CP69">
            <v>1.3144499999999972</v>
          </cell>
          <cell r="CS69">
            <v>7.1629916934198637E-2</v>
          </cell>
          <cell r="DA69">
            <v>0.99801618881261644</v>
          </cell>
          <cell r="DB69">
            <v>1.1135000000000019</v>
          </cell>
          <cell r="DE69">
            <v>0.13618876605652819</v>
          </cell>
        </row>
        <row r="70">
          <cell r="H70">
            <v>0.99661112020055964</v>
          </cell>
          <cell r="I70">
            <v>1.7078500000000005</v>
          </cell>
          <cell r="J70">
            <v>0</v>
          </cell>
          <cell r="L70">
            <v>0.30087393539487611</v>
          </cell>
          <cell r="T70">
            <v>1.0254602932088122</v>
          </cell>
          <cell r="U70">
            <v>1.0939499999999995</v>
          </cell>
          <cell r="V70">
            <v>0</v>
          </cell>
          <cell r="X70">
            <v>0.32972389206729003</v>
          </cell>
          <cell r="AF70">
            <v>1.0591636937590863</v>
          </cell>
          <cell r="AG70">
            <v>1.8891999999999989</v>
          </cell>
          <cell r="AH70">
            <v>0</v>
          </cell>
          <cell r="AJ70">
            <v>0.38212050455321012</v>
          </cell>
          <cell r="BQ70">
            <v>0.93428768263566853</v>
          </cell>
          <cell r="BR70">
            <v>1.0409500000000023</v>
          </cell>
          <cell r="BU70">
            <v>2.156675682619219E-2</v>
          </cell>
          <cell r="CC70">
            <v>0.9478493046782791</v>
          </cell>
          <cell r="CD70">
            <v>1.5003499999999974</v>
          </cell>
          <cell r="CG70">
            <v>0.33113810562966028</v>
          </cell>
          <cell r="CO70">
            <v>0.95803014591982461</v>
          </cell>
          <cell r="CP70">
            <v>1.1145999999999994</v>
          </cell>
          <cell r="CS70">
            <v>0.25993245276417731</v>
          </cell>
          <cell r="DA70">
            <v>0.99986806945604156</v>
          </cell>
          <cell r="DB70">
            <v>1.0798000000000023</v>
          </cell>
          <cell r="DE70">
            <v>8.852976900455542E-2</v>
          </cell>
        </row>
        <row r="71">
          <cell r="H71">
            <v>0.99790175144443583</v>
          </cell>
          <cell r="I71">
            <v>1.6485500000000002</v>
          </cell>
          <cell r="J71">
            <v>0</v>
          </cell>
          <cell r="L71">
            <v>0.38473679964360147</v>
          </cell>
          <cell r="T71">
            <v>1.027045881180789</v>
          </cell>
          <cell r="U71">
            <v>0.9588499999999982</v>
          </cell>
          <cell r="V71">
            <v>0</v>
          </cell>
          <cell r="X71">
            <v>0.1386636397906835</v>
          </cell>
          <cell r="AF71">
            <v>1.0624791048926272</v>
          </cell>
          <cell r="AG71">
            <v>1.5524000000000022</v>
          </cell>
          <cell r="AH71">
            <v>0</v>
          </cell>
          <cell r="AJ71">
            <v>9.64493649538464E-2</v>
          </cell>
          <cell r="BQ71">
            <v>0.93497689111543558</v>
          </cell>
          <cell r="BR71">
            <v>1.0409500000000023</v>
          </cell>
          <cell r="BU71">
            <v>2.156675682619219E-2</v>
          </cell>
          <cell r="CC71">
            <v>0.94857912408960932</v>
          </cell>
          <cell r="CD71">
            <v>1.5003499999999974</v>
          </cell>
          <cell r="CG71">
            <v>0.33113810562966028</v>
          </cell>
          <cell r="CO71">
            <v>0.95903894823558333</v>
          </cell>
          <cell r="CP71">
            <v>1.0645500000000006</v>
          </cell>
          <cell r="CS71">
            <v>7.7781745930590167E-4</v>
          </cell>
          <cell r="DA71">
            <v>1.0015846964903663</v>
          </cell>
          <cell r="DB71">
            <v>1.1135000000000019</v>
          </cell>
          <cell r="DE71">
            <v>0.13618876605652819</v>
          </cell>
        </row>
        <row r="72">
          <cell r="H72">
            <v>0.99932855651588692</v>
          </cell>
          <cell r="I72">
            <v>1.7831499999999991</v>
          </cell>
          <cell r="J72">
            <v>0</v>
          </cell>
          <cell r="L72">
            <v>0.19438365414818359</v>
          </cell>
          <cell r="T72">
            <v>1.0299888397988353</v>
          </cell>
          <cell r="U72">
            <v>0.88179999999999836</v>
          </cell>
          <cell r="V72">
            <v>0</v>
          </cell>
          <cell r="X72">
            <v>2.9698484809836122E-2</v>
          </cell>
          <cell r="AF72">
            <v>1.065300001284478</v>
          </cell>
          <cell r="AG72">
            <v>1.5633000000000017</v>
          </cell>
          <cell r="AH72">
            <v>0</v>
          </cell>
          <cell r="AJ72">
            <v>0.30250028099160353</v>
          </cell>
          <cell r="BQ72">
            <v>0.93560933104638655</v>
          </cell>
          <cell r="BR72">
            <v>1.0409500000000023</v>
          </cell>
          <cell r="BU72">
            <v>2.156675682619219E-2</v>
          </cell>
          <cell r="CC72">
            <v>0.94932738928331772</v>
          </cell>
          <cell r="CD72">
            <v>1.5003499999999974</v>
          </cell>
          <cell r="CG72">
            <v>0.33113810562966028</v>
          </cell>
          <cell r="CO72">
            <v>0.9598981879980214</v>
          </cell>
          <cell r="CP72">
            <v>0.93120000000000047</v>
          </cell>
          <cell r="CS72">
            <v>0.2819941843371957</v>
          </cell>
          <cell r="DA72">
            <v>1.0032712190910091</v>
          </cell>
          <cell r="DB72">
            <v>1.0798000000000023</v>
          </cell>
          <cell r="DE72">
            <v>8.852976900455542E-2</v>
          </cell>
        </row>
        <row r="73">
          <cell r="H73">
            <v>1.0009085103144051</v>
          </cell>
          <cell r="I73">
            <v>1.6485500000000002</v>
          </cell>
          <cell r="J73">
            <v>0</v>
          </cell>
          <cell r="L73">
            <v>0.38473679964360147</v>
          </cell>
          <cell r="T73">
            <v>1.0318567215953585</v>
          </cell>
          <cell r="U73">
            <v>1.0827499999999972</v>
          </cell>
          <cell r="V73">
            <v>0</v>
          </cell>
          <cell r="X73">
            <v>0.31388470016870779</v>
          </cell>
          <cell r="AF73">
            <v>1.0678688708650488</v>
          </cell>
          <cell r="AG73">
            <v>2.7735000000000003</v>
          </cell>
          <cell r="AH73">
            <v>0</v>
          </cell>
          <cell r="AJ73">
            <v>0.31353114677811517</v>
          </cell>
          <cell r="BQ73">
            <v>0.93615902351404978</v>
          </cell>
          <cell r="BR73">
            <v>1.0409500000000023</v>
          </cell>
          <cell r="BU73">
            <v>2.156675682619219E-2</v>
          </cell>
          <cell r="CC73">
            <v>0.94991021181436985</v>
          </cell>
          <cell r="CD73">
            <v>1.5003499999999974</v>
          </cell>
          <cell r="CG73">
            <v>0.33113810562966028</v>
          </cell>
          <cell r="CO73">
            <v>0.96099235570590547</v>
          </cell>
          <cell r="CP73">
            <v>0.93130000000000024</v>
          </cell>
          <cell r="CS73">
            <v>7.0710678118992383E-4</v>
          </cell>
          <cell r="DA73">
            <v>1.0052732301676746</v>
          </cell>
          <cell r="DB73">
            <v>1.0059499999999986</v>
          </cell>
          <cell r="DE73">
            <v>2.3334523779126805E-3</v>
          </cell>
        </row>
        <row r="74">
          <cell r="H74">
            <v>1.0026929845158159</v>
          </cell>
          <cell r="I74">
            <v>1.6485500000000002</v>
          </cell>
          <cell r="J74">
            <v>0</v>
          </cell>
          <cell r="L74">
            <v>0.38473679964360147</v>
          </cell>
          <cell r="T74">
            <v>1.0337638410022139</v>
          </cell>
          <cell r="U74">
            <v>1.0521999999999991</v>
          </cell>
          <cell r="V74">
            <v>0</v>
          </cell>
          <cell r="X74">
            <v>0.27068047583821231</v>
          </cell>
          <cell r="AF74">
            <v>1.0711791182829042</v>
          </cell>
          <cell r="AG74">
            <v>5.3184499999999995</v>
          </cell>
          <cell r="AH74">
            <v>0</v>
          </cell>
          <cell r="AJ74">
            <v>0.38657527727468516</v>
          </cell>
          <cell r="BQ74">
            <v>0.93680547062570207</v>
          </cell>
          <cell r="BR74">
            <v>1.0409500000000023</v>
          </cell>
          <cell r="BU74">
            <v>2.156675682619219E-2</v>
          </cell>
          <cell r="CC74">
            <v>0.95073367876909665</v>
          </cell>
          <cell r="CD74">
            <v>1.5003499999999974</v>
          </cell>
          <cell r="CG74">
            <v>0.33113810562966028</v>
          </cell>
          <cell r="CO74">
            <v>0.96200103287771366</v>
          </cell>
          <cell r="CP74">
            <v>1.2310999999999979</v>
          </cell>
          <cell r="CS74">
            <v>4.6244783489597943E-2</v>
          </cell>
          <cell r="DA74">
            <v>1.0067727645375084</v>
          </cell>
          <cell r="DB74">
            <v>1.0010999999999974</v>
          </cell>
          <cell r="DE74">
            <v>9.1923881554237911E-3</v>
          </cell>
        </row>
        <row r="75">
          <cell r="H75">
            <v>1.0042785765760112</v>
          </cell>
          <cell r="I75">
            <v>1.6822000000000017</v>
          </cell>
          <cell r="J75">
            <v>0</v>
          </cell>
          <cell r="L75">
            <v>0.33714851326974449</v>
          </cell>
          <cell r="T75">
            <v>1.0355987076063142</v>
          </cell>
          <cell r="U75">
            <v>0.98784999999999812</v>
          </cell>
          <cell r="V75">
            <v>0</v>
          </cell>
          <cell r="X75">
            <v>0.17967583309950308</v>
          </cell>
          <cell r="AF75">
            <v>1.0730132904687304</v>
          </cell>
          <cell r="AG75">
            <v>5.5056500000000002</v>
          </cell>
          <cell r="AH75">
            <v>0</v>
          </cell>
          <cell r="AJ75">
            <v>0.64070945443313099</v>
          </cell>
          <cell r="BQ75">
            <v>0.93758907861049023</v>
          </cell>
          <cell r="BR75">
            <v>0.97535000000000238</v>
          </cell>
          <cell r="BU75">
            <v>7.120565286548268E-2</v>
          </cell>
          <cell r="CC75">
            <v>0.95155980598670675</v>
          </cell>
          <cell r="CD75">
            <v>1.5003499999999974</v>
          </cell>
          <cell r="CG75">
            <v>0.33113810562966028</v>
          </cell>
          <cell r="CO75">
            <v>0.96330744128126977</v>
          </cell>
          <cell r="CP75">
            <v>0.99784999999999968</v>
          </cell>
          <cell r="CS75">
            <v>0.18773685040502983</v>
          </cell>
          <cell r="DA75">
            <v>1.0086627924653913</v>
          </cell>
          <cell r="DB75">
            <v>1.0973500000000023</v>
          </cell>
          <cell r="DE75">
            <v>0.15902831508885315</v>
          </cell>
        </row>
        <row r="76">
          <cell r="H76">
            <v>1.0057500207906589</v>
          </cell>
          <cell r="I76">
            <v>1.6854000000000013</v>
          </cell>
          <cell r="J76">
            <v>0</v>
          </cell>
          <cell r="L76">
            <v>0.33262302987015091</v>
          </cell>
          <cell r="T76">
            <v>1.0383043955445612</v>
          </cell>
          <cell r="U76">
            <v>0.92189999999999728</v>
          </cell>
          <cell r="V76">
            <v>0</v>
          </cell>
          <cell r="X76">
            <v>8.6408448660995701E-2</v>
          </cell>
          <cell r="AF76">
            <v>1.0753585152570859</v>
          </cell>
          <cell r="AG76">
            <v>6.4817500000000017</v>
          </cell>
          <cell r="AH76">
            <v>0</v>
          </cell>
          <cell r="AJ76">
            <v>0.12480434687942367</v>
          </cell>
          <cell r="BQ76">
            <v>0.93800746776916477</v>
          </cell>
          <cell r="BR76">
            <v>0.91840000000000188</v>
          </cell>
          <cell r="BU76">
            <v>0.15174511524263171</v>
          </cell>
          <cell r="CC76">
            <v>0.95268537631977712</v>
          </cell>
          <cell r="CD76">
            <v>1.5003499999999974</v>
          </cell>
          <cell r="CG76">
            <v>0.33113810562966028</v>
          </cell>
          <cell r="CO76">
            <v>0.9643096614741502</v>
          </cell>
          <cell r="CP76">
            <v>1.0996000000000024</v>
          </cell>
          <cell r="CS76">
            <v>4.3840620433564258E-2</v>
          </cell>
          <cell r="DA76">
            <v>1.0108200515432109</v>
          </cell>
          <cell r="DB76">
            <v>1.0973500000000023</v>
          </cell>
          <cell r="DE76">
            <v>0.15902831508885315</v>
          </cell>
        </row>
        <row r="77">
          <cell r="H77">
            <v>1.0072250643047722</v>
          </cell>
          <cell r="I77">
            <v>1.6838000000000015</v>
          </cell>
          <cell r="J77">
            <v>0</v>
          </cell>
          <cell r="L77">
            <v>0.33488577156994775</v>
          </cell>
          <cell r="T77">
            <v>1.039806964388549</v>
          </cell>
          <cell r="U77">
            <v>0.9477499999999992</v>
          </cell>
          <cell r="V77">
            <v>0</v>
          </cell>
          <cell r="X77">
            <v>0.12296586924834293</v>
          </cell>
          <cell r="AF77">
            <v>1.0787943014349444</v>
          </cell>
          <cell r="AG77">
            <v>6.8957499999999996</v>
          </cell>
          <cell r="AH77">
            <v>0</v>
          </cell>
          <cell r="AJ77">
            <v>0.37116034944481985</v>
          </cell>
          <cell r="BQ77">
            <v>0.93881595325269362</v>
          </cell>
          <cell r="BR77">
            <v>0.92014999999999958</v>
          </cell>
          <cell r="BU77">
            <v>0.14927024150848123</v>
          </cell>
          <cell r="CC77">
            <v>0.95337619297568355</v>
          </cell>
          <cell r="CD77">
            <v>1.5003499999999974</v>
          </cell>
          <cell r="CG77">
            <v>0.33113810562966028</v>
          </cell>
          <cell r="CO77">
            <v>0.96562133400008321</v>
          </cell>
          <cell r="CP77">
            <v>0.9698999999999991</v>
          </cell>
          <cell r="CS77">
            <v>5.5295750288789774E-2</v>
          </cell>
          <cell r="DA77">
            <v>1.0129324964328523</v>
          </cell>
          <cell r="DB77">
            <v>1.1310500000000019</v>
          </cell>
          <cell r="DE77">
            <v>0.20668731214082575</v>
          </cell>
        </row>
        <row r="78">
          <cell r="H78">
            <v>1.0090793992321876</v>
          </cell>
          <cell r="I78">
            <v>1.8423999999999978</v>
          </cell>
          <cell r="J78">
            <v>0</v>
          </cell>
          <cell r="L78">
            <v>8.7822662223370512E-2</v>
          </cell>
          <cell r="T78">
            <v>1.0421859868797148</v>
          </cell>
          <cell r="U78">
            <v>0.91719999999999757</v>
          </cell>
          <cell r="V78">
            <v>0</v>
          </cell>
          <cell r="X78">
            <v>7.9761644917842572E-2</v>
          </cell>
          <cell r="AF78">
            <v>1.0805544313767055</v>
          </cell>
          <cell r="AG78">
            <v>7.2482500000000005</v>
          </cell>
          <cell r="AH78">
            <v>0</v>
          </cell>
          <cell r="AJ78">
            <v>0.6040813231676665</v>
          </cell>
          <cell r="BQ78">
            <v>0.93948793043986856</v>
          </cell>
          <cell r="BR78">
            <v>1.021250000000002</v>
          </cell>
          <cell r="BU78">
            <v>6.2932503525581669E-3</v>
          </cell>
          <cell r="CC78">
            <v>0.95404309514086494</v>
          </cell>
          <cell r="CD78">
            <v>1.5003499999999974</v>
          </cell>
          <cell r="CG78">
            <v>0.33113810562966028</v>
          </cell>
          <cell r="CO78">
            <v>0.96667505492424444</v>
          </cell>
          <cell r="CP78">
            <v>1.0049500000000009</v>
          </cell>
          <cell r="CS78">
            <v>1.0677312395919618E-2</v>
          </cell>
          <cell r="DA78">
            <v>1.015111167094588</v>
          </cell>
          <cell r="DB78">
            <v>1.1984500000000011</v>
          </cell>
          <cell r="DE78">
            <v>0.30200530624477134</v>
          </cell>
        </row>
        <row r="79">
          <cell r="H79">
            <v>1.0107126659235317</v>
          </cell>
          <cell r="I79">
            <v>1.7815499999999993</v>
          </cell>
          <cell r="J79">
            <v>0</v>
          </cell>
          <cell r="L79">
            <v>0.18759542904879348</v>
          </cell>
          <cell r="T79">
            <v>1.0434515076949045</v>
          </cell>
          <cell r="U79">
            <v>0.98624999999999829</v>
          </cell>
          <cell r="V79">
            <v>0</v>
          </cell>
          <cell r="X79">
            <v>0.17741309139970637</v>
          </cell>
          <cell r="AF79">
            <v>1.0825116250252331</v>
          </cell>
          <cell r="AG79">
            <v>7.8315000000000019</v>
          </cell>
          <cell r="AH79">
            <v>0</v>
          </cell>
          <cell r="AJ79">
            <v>0.62154686066297371</v>
          </cell>
          <cell r="BQ79">
            <v>0.94011878220789413</v>
          </cell>
          <cell r="BR79">
            <v>0.9538499999999992</v>
          </cell>
          <cell r="BU79">
            <v>0.10161124445650872</v>
          </cell>
          <cell r="CC79">
            <v>0.95511870659426501</v>
          </cell>
          <cell r="CD79">
            <v>1.7360499999999988</v>
          </cell>
          <cell r="CG79">
            <v>0.33283516190451429</v>
          </cell>
          <cell r="CO79">
            <v>0.96761575412506184</v>
          </cell>
          <cell r="CP79">
            <v>1.0469499999999989</v>
          </cell>
          <cell r="CS79">
            <v>0.11829896449251255</v>
          </cell>
          <cell r="DA79">
            <v>1.0168304554350012</v>
          </cell>
          <cell r="DB79">
            <v>1.1472000000000016</v>
          </cell>
          <cell r="DE79">
            <v>0.18384776310850068</v>
          </cell>
        </row>
        <row r="80">
          <cell r="H80">
            <v>1.0123154899876818</v>
          </cell>
          <cell r="I80">
            <v>1.7206499999999991</v>
          </cell>
          <cell r="J80">
            <v>0</v>
          </cell>
          <cell r="L80">
            <v>0.28277200179650391</v>
          </cell>
          <cell r="T80">
            <v>1.0461594155994032</v>
          </cell>
          <cell r="U80">
            <v>1.1164999999999985</v>
          </cell>
          <cell r="V80">
            <v>0</v>
          </cell>
          <cell r="X80">
            <v>0.3616144078988015</v>
          </cell>
          <cell r="AF80">
            <v>1.0836116516577481</v>
          </cell>
          <cell r="AG80">
            <v>8.2946500000000007</v>
          </cell>
          <cell r="AH80">
            <v>0</v>
          </cell>
          <cell r="AJ80">
            <v>0.89045956954822036</v>
          </cell>
          <cell r="BQ80">
            <v>0.94082245085535821</v>
          </cell>
          <cell r="BR80">
            <v>0.81905000000000072</v>
          </cell>
          <cell r="BU80">
            <v>0.2922472326643995</v>
          </cell>
          <cell r="CC80">
            <v>0.95587359675027661</v>
          </cell>
          <cell r="CD80">
            <v>1.7681000000000004</v>
          </cell>
          <cell r="CG80">
            <v>7.0710678118489963E-4</v>
          </cell>
          <cell r="CO80">
            <v>0.96867960499398786</v>
          </cell>
          <cell r="CP80">
            <v>1.0698000000000008</v>
          </cell>
          <cell r="CS80">
            <v>8.5984184592284754E-2</v>
          </cell>
          <cell r="DA80">
            <v>1.0189246566034598</v>
          </cell>
          <cell r="DB80">
            <v>1.0123999999999995</v>
          </cell>
          <cell r="DE80">
            <v>6.7882250993951329E-3</v>
          </cell>
        </row>
        <row r="81">
          <cell r="H81">
            <v>1.0137018443453272</v>
          </cell>
          <cell r="I81">
            <v>1.7799000000000014</v>
          </cell>
          <cell r="J81">
            <v>0</v>
          </cell>
          <cell r="L81">
            <v>0.16716004307249713</v>
          </cell>
          <cell r="T81">
            <v>1.0479806120884831</v>
          </cell>
          <cell r="U81">
            <v>1.1165500000000002</v>
          </cell>
          <cell r="V81">
            <v>0</v>
          </cell>
          <cell r="X81">
            <v>0.36168511857692265</v>
          </cell>
          <cell r="AF81">
            <v>1.0848670587771139</v>
          </cell>
          <cell r="AG81">
            <v>8.4757999999999996</v>
          </cell>
          <cell r="AH81">
            <v>0</v>
          </cell>
          <cell r="AJ81">
            <v>0.91513759621163104</v>
          </cell>
          <cell r="BQ81">
            <v>0.94135523402330201</v>
          </cell>
          <cell r="BR81">
            <v>0.92014999999999958</v>
          </cell>
          <cell r="BU81">
            <v>0.14927024150848123</v>
          </cell>
          <cell r="CC81">
            <v>0.95644831220602411</v>
          </cell>
          <cell r="CD81">
            <v>1.7778500000000008</v>
          </cell>
          <cell r="CG81">
            <v>0.10302545801888355</v>
          </cell>
          <cell r="CO81">
            <v>0.96989488348354924</v>
          </cell>
          <cell r="CP81">
            <v>1.0661999999999985</v>
          </cell>
          <cell r="CS81">
            <v>0.27944859992491977</v>
          </cell>
          <cell r="DA81">
            <v>1.0209137835830295</v>
          </cell>
          <cell r="DB81">
            <v>1.213000000000001</v>
          </cell>
          <cell r="DE81">
            <v>0.27690301551265023</v>
          </cell>
        </row>
        <row r="82">
          <cell r="H82">
            <v>1.0150966283851208</v>
          </cell>
          <cell r="I82">
            <v>1.783100000000001</v>
          </cell>
          <cell r="J82">
            <v>0</v>
          </cell>
          <cell r="L82">
            <v>0.14905810947412351</v>
          </cell>
          <cell r="T82">
            <v>1.0491965123365443</v>
          </cell>
          <cell r="U82">
            <v>1.0184499999999979</v>
          </cell>
          <cell r="V82">
            <v>0</v>
          </cell>
          <cell r="X82">
            <v>0.2229507681081182</v>
          </cell>
          <cell r="AF82">
            <v>1.0857385033770641</v>
          </cell>
          <cell r="AG82">
            <v>9.296149999999999</v>
          </cell>
          <cell r="AH82">
            <v>0</v>
          </cell>
          <cell r="AJ82">
            <v>0.78184796795796729</v>
          </cell>
          <cell r="BQ82">
            <v>0.94189763047694475</v>
          </cell>
          <cell r="BR82">
            <v>1.0282499999999999</v>
          </cell>
          <cell r="BU82">
            <v>3.6062445840505243E-3</v>
          </cell>
          <cell r="CC82">
            <v>0.95672327697086446</v>
          </cell>
          <cell r="CD82">
            <v>1.7795500000000004</v>
          </cell>
          <cell r="CG82">
            <v>0.10542962107491723</v>
          </cell>
          <cell r="CO82">
            <v>0.97089685380964053</v>
          </cell>
          <cell r="CP82">
            <v>0.86459999999999937</v>
          </cell>
          <cell r="CS82">
            <v>9.3620937829096751E-2</v>
          </cell>
          <cell r="DA82">
            <v>1.0229451323607983</v>
          </cell>
          <cell r="DB82">
            <v>1.0927000000000007</v>
          </cell>
          <cell r="DE82">
            <v>7.0286414049944818E-2</v>
          </cell>
        </row>
        <row r="83">
          <cell r="H83">
            <v>1.0166788407362781</v>
          </cell>
          <cell r="I83">
            <v>1.6837000000000018</v>
          </cell>
          <cell r="J83">
            <v>0</v>
          </cell>
          <cell r="L83">
            <v>0.2941564209736014</v>
          </cell>
          <cell r="T83">
            <v>1.0507260777940164</v>
          </cell>
          <cell r="U83">
            <v>1.1904499999999985</v>
          </cell>
          <cell r="V83">
            <v>0</v>
          </cell>
          <cell r="X83">
            <v>0.4661955008362923</v>
          </cell>
          <cell r="AF83">
            <v>1.0866821750479669</v>
          </cell>
          <cell r="AG83">
            <v>9.6885499999999993</v>
          </cell>
          <cell r="AH83">
            <v>0</v>
          </cell>
          <cell r="AJ83">
            <v>0.14502760082136079</v>
          </cell>
          <cell r="BQ83">
            <v>0.94255659914346746</v>
          </cell>
          <cell r="BR83">
            <v>0.9573500000000017</v>
          </cell>
          <cell r="BU83">
            <v>9.6661496988199355E-2</v>
          </cell>
          <cell r="CC83">
            <v>0.95748230981544624</v>
          </cell>
          <cell r="CD83">
            <v>1.7087499999999984</v>
          </cell>
          <cell r="CG83">
            <v>1.0111626970966674E-2</v>
          </cell>
          <cell r="CO83">
            <v>0.97177628307946584</v>
          </cell>
          <cell r="CP83">
            <v>0.93124999999999858</v>
          </cell>
          <cell r="CS83">
            <v>9.3550227150980769E-2</v>
          </cell>
          <cell r="DA83">
            <v>1.0244509523036245</v>
          </cell>
          <cell r="DB83">
            <v>1.0622500000000024</v>
          </cell>
          <cell r="DE83">
            <v>1.8031222920257647E-2</v>
          </cell>
        </row>
        <row r="84">
          <cell r="H84">
            <v>1.0180012388470365</v>
          </cell>
          <cell r="I84">
            <v>1.7510499999999993</v>
          </cell>
          <cell r="J84">
            <v>0</v>
          </cell>
          <cell r="L84">
            <v>0.198909137547777</v>
          </cell>
          <cell r="T84">
            <v>1.05276750779315</v>
          </cell>
          <cell r="U84">
            <v>1.1599000000000004</v>
          </cell>
          <cell r="V84">
            <v>0</v>
          </cell>
          <cell r="X84">
            <v>0.42299127650579654</v>
          </cell>
          <cell r="BQ84">
            <v>0.94304256682001431</v>
          </cell>
          <cell r="BR84">
            <v>0.85624999999999929</v>
          </cell>
          <cell r="BU84">
            <v>0.23963848814412297</v>
          </cell>
          <cell r="CC84">
            <v>0.95802420758684415</v>
          </cell>
          <cell r="CD84">
            <v>1.7097999999999978</v>
          </cell>
          <cell r="CG84">
            <v>0.10634885989045509</v>
          </cell>
          <cell r="CO84">
            <v>0.9725212589992599</v>
          </cell>
          <cell r="CP84">
            <v>1.1312499999999979</v>
          </cell>
          <cell r="CS84">
            <v>0.18929248532363649</v>
          </cell>
          <cell r="DA84">
            <v>1.0262694751101451</v>
          </cell>
          <cell r="DB84">
            <v>1.095950000000002</v>
          </cell>
          <cell r="DE84">
            <v>6.5690219972230415E-2</v>
          </cell>
        </row>
        <row r="85">
          <cell r="H85">
            <v>1.0196711176516187</v>
          </cell>
          <cell r="I85">
            <v>1.6484500000000004</v>
          </cell>
          <cell r="J85">
            <v>0</v>
          </cell>
          <cell r="L85">
            <v>0.33948196564766242</v>
          </cell>
          <cell r="T85">
            <v>1.0548510033582299</v>
          </cell>
          <cell r="U85">
            <v>1.6598999999999966</v>
          </cell>
          <cell r="V85">
            <v>0</v>
          </cell>
          <cell r="X85">
            <v>0.28411550468074431</v>
          </cell>
          <cell r="BQ85">
            <v>0.94377197408037505</v>
          </cell>
          <cell r="BR85">
            <v>0.95560000000000045</v>
          </cell>
          <cell r="BU85">
            <v>9.9136370722354025E-2</v>
          </cell>
          <cell r="CC85">
            <v>0.95897261051423843</v>
          </cell>
          <cell r="CD85">
            <v>1.6050000000000004</v>
          </cell>
          <cell r="CG85">
            <v>0.13661303012523912</v>
          </cell>
          <cell r="CO85">
            <v>0.97381946926098251</v>
          </cell>
          <cell r="CP85">
            <v>1.0328499999999998</v>
          </cell>
          <cell r="CS85">
            <v>0.32661262223006166</v>
          </cell>
          <cell r="DA85">
            <v>1.0285459396348311</v>
          </cell>
          <cell r="DB85">
            <v>1.2083499999999994</v>
          </cell>
          <cell r="DE85">
            <v>0.19268659787333467</v>
          </cell>
        </row>
        <row r="86">
          <cell r="H86">
            <v>1.0209182625945563</v>
          </cell>
          <cell r="I86">
            <v>1.7494499999999995</v>
          </cell>
          <cell r="J86">
            <v>0</v>
          </cell>
          <cell r="L86">
            <v>0.19664639584798027</v>
          </cell>
          <cell r="T86">
            <v>1.0567918533097993</v>
          </cell>
          <cell r="U86">
            <v>1.6292999999999933</v>
          </cell>
          <cell r="V86">
            <v>0</v>
          </cell>
          <cell r="X86">
            <v>0.3273904396893671</v>
          </cell>
          <cell r="BQ86">
            <v>0.94439295287421454</v>
          </cell>
          <cell r="BR86">
            <v>0.92365000000000208</v>
          </cell>
          <cell r="BU86">
            <v>0.14432049404017222</v>
          </cell>
          <cell r="CC86">
            <v>0.95989538720524592</v>
          </cell>
          <cell r="CD86">
            <v>1.6060999999999979</v>
          </cell>
          <cell r="CG86">
            <v>4.0305086527634738E-2</v>
          </cell>
          <cell r="CO86">
            <v>0.97481125748488262</v>
          </cell>
          <cell r="CP86">
            <v>1.1696999999999989</v>
          </cell>
          <cell r="CS86">
            <v>4.0587929240108699E-2</v>
          </cell>
          <cell r="DA86">
            <v>1.0303476863452259</v>
          </cell>
          <cell r="DB86">
            <v>1.1795000000000009</v>
          </cell>
          <cell r="DE86">
            <v>0.13816866504385092</v>
          </cell>
        </row>
        <row r="87">
          <cell r="H87">
            <v>1.0222335687073474</v>
          </cell>
          <cell r="I87">
            <v>1.7494499999999995</v>
          </cell>
          <cell r="J87">
            <v>0</v>
          </cell>
          <cell r="L87">
            <v>0.19664639584798027</v>
          </cell>
          <cell r="T87">
            <v>1.0589498130145725</v>
          </cell>
          <cell r="U87">
            <v>1.4957999999999954</v>
          </cell>
          <cell r="V87">
            <v>0</v>
          </cell>
          <cell r="X87">
            <v>0.51618795026617181</v>
          </cell>
          <cell r="BQ87">
            <v>0.94534147704728078</v>
          </cell>
          <cell r="BR87">
            <v>0.87015000000000242</v>
          </cell>
          <cell r="BU87">
            <v>0.21998091962713229</v>
          </cell>
          <cell r="CC87">
            <v>0.96071160321290572</v>
          </cell>
          <cell r="CD87">
            <v>1.7097999999999978</v>
          </cell>
          <cell r="CG87">
            <v>0.10634885989045509</v>
          </cell>
          <cell r="CO87">
            <v>0.97569834053300641</v>
          </cell>
          <cell r="CP87">
            <v>1.0731499999999983</v>
          </cell>
          <cell r="CS87">
            <v>0.17218050121892359</v>
          </cell>
          <cell r="DA87">
            <v>1.0324557714689928</v>
          </cell>
          <cell r="DB87">
            <v>1.2132000000000005</v>
          </cell>
          <cell r="DE87">
            <v>0.18582766209582363</v>
          </cell>
        </row>
        <row r="88">
          <cell r="H88">
            <v>1.0234635787530133</v>
          </cell>
          <cell r="I88">
            <v>1.7735000000000021</v>
          </cell>
          <cell r="J88">
            <v>0</v>
          </cell>
          <cell r="L88">
            <v>0.13548165927534328</v>
          </cell>
          <cell r="T88">
            <v>1.0607206320515763</v>
          </cell>
          <cell r="U88">
            <v>1.5538499999999933</v>
          </cell>
          <cell r="V88">
            <v>0</v>
          </cell>
          <cell r="X88">
            <v>0.43409285297041711</v>
          </cell>
          <cell r="BQ88">
            <v>0.94612601409339236</v>
          </cell>
          <cell r="BR88">
            <v>1.0032999999999994</v>
          </cell>
          <cell r="BU88">
            <v>3.1678383797158864E-2</v>
          </cell>
          <cell r="CC88">
            <v>0.96149492730175856</v>
          </cell>
          <cell r="CD88">
            <v>1.6775500000000001</v>
          </cell>
          <cell r="CG88">
            <v>4.3628488399206279E-2</v>
          </cell>
          <cell r="CO88">
            <v>0.97684934938578216</v>
          </cell>
          <cell r="CP88">
            <v>1.1328500000000012</v>
          </cell>
          <cell r="CS88">
            <v>0.17698882733099533</v>
          </cell>
          <cell r="DA88">
            <v>1.0342679125024345</v>
          </cell>
          <cell r="DB88">
            <v>1.2854500000000009</v>
          </cell>
          <cell r="DE88">
            <v>0.27428672042225849</v>
          </cell>
        </row>
        <row r="89">
          <cell r="H89">
            <v>1.0247485657152855</v>
          </cell>
          <cell r="I89">
            <v>1.83765</v>
          </cell>
          <cell r="J89">
            <v>0</v>
          </cell>
          <cell r="L89">
            <v>3.5708892449925353E-2</v>
          </cell>
          <cell r="T89">
            <v>1.0623330584231323</v>
          </cell>
          <cell r="U89">
            <v>2.7034000000000002</v>
          </cell>
          <cell r="V89">
            <v>0</v>
          </cell>
          <cell r="X89">
            <v>1.0055058428472687</v>
          </cell>
          <cell r="BQ89">
            <v>0.94662470370277507</v>
          </cell>
          <cell r="BR89">
            <v>1.0725000000000016</v>
          </cell>
          <cell r="BU89">
            <v>6.6185194719062354E-2</v>
          </cell>
          <cell r="CC89">
            <v>0.96202575439487947</v>
          </cell>
          <cell r="CD89">
            <v>1.5079499999999975</v>
          </cell>
          <cell r="CG89">
            <v>5.5861435713732673E-3</v>
          </cell>
          <cell r="CO89">
            <v>0.9776360076052848</v>
          </cell>
          <cell r="CP89">
            <v>1.1746999999999979</v>
          </cell>
          <cell r="CS89">
            <v>0.10790449480906689</v>
          </cell>
          <cell r="DA89">
            <v>1.0361788458337673</v>
          </cell>
          <cell r="DB89">
            <v>1.1795000000000009</v>
          </cell>
          <cell r="DE89">
            <v>0.13816866504385092</v>
          </cell>
        </row>
        <row r="90">
          <cell r="H90">
            <v>1.0264692234412263</v>
          </cell>
          <cell r="I90">
            <v>1.6709000000000032</v>
          </cell>
          <cell r="J90">
            <v>0</v>
          </cell>
          <cell r="L90">
            <v>0.27605448737522725</v>
          </cell>
          <cell r="T90">
            <v>1.0640491765577389</v>
          </cell>
          <cell r="U90">
            <v>2.9313500000000019</v>
          </cell>
          <cell r="V90">
            <v>0</v>
          </cell>
          <cell r="X90">
            <v>0.46379133778025233</v>
          </cell>
          <cell r="BQ90">
            <v>0.94779644463762214</v>
          </cell>
          <cell r="BR90">
            <v>0.97135000000000105</v>
          </cell>
          <cell r="BU90">
            <v>7.6862507114976941E-2</v>
          </cell>
          <cell r="CC90">
            <v>0.96294084090288457</v>
          </cell>
          <cell r="CD90">
            <v>1.6126000000000005</v>
          </cell>
          <cell r="CG90">
            <v>0.22542564184226851</v>
          </cell>
          <cell r="CO90">
            <v>0.97900343225689945</v>
          </cell>
          <cell r="CP90">
            <v>1.1712999999999987</v>
          </cell>
          <cell r="CS90">
            <v>0.11271282092113426</v>
          </cell>
          <cell r="DA90">
            <v>1.0375558618465708</v>
          </cell>
          <cell r="DB90">
            <v>1.1891999999999996</v>
          </cell>
          <cell r="DE90">
            <v>0.12897627688842714</v>
          </cell>
        </row>
        <row r="91">
          <cell r="H91">
            <v>1.027727082002559</v>
          </cell>
          <cell r="I91">
            <v>1.7703000000000024</v>
          </cell>
          <cell r="J91">
            <v>0</v>
          </cell>
          <cell r="L91">
            <v>0.13095617587574987</v>
          </cell>
          <cell r="T91">
            <v>1.0659481840366838</v>
          </cell>
          <cell r="U91">
            <v>2.8761000000000001</v>
          </cell>
          <cell r="V91">
            <v>0</v>
          </cell>
          <cell r="X91">
            <v>0.30900566337852114</v>
          </cell>
          <cell r="BQ91">
            <v>0.94837920235524087</v>
          </cell>
          <cell r="BR91">
            <v>1.0015500000000017</v>
          </cell>
          <cell r="BU91">
            <v>3.4153257531308524E-2</v>
          </cell>
          <cell r="CC91">
            <v>0.96367615619663782</v>
          </cell>
          <cell r="CD91">
            <v>1.6135499999999965</v>
          </cell>
          <cell r="CG91">
            <v>0.14375480861522419</v>
          </cell>
          <cell r="CO91">
            <v>0.97996531360579275</v>
          </cell>
          <cell r="CP91">
            <v>1.1711999999999989</v>
          </cell>
          <cell r="CS91">
            <v>8.0751594411501426E-2</v>
          </cell>
          <cell r="DA91">
            <v>1.0397863682418176</v>
          </cell>
          <cell r="DB91">
            <v>1.2598999999999982</v>
          </cell>
          <cell r="DE91">
            <v>0.21510188283694953</v>
          </cell>
        </row>
        <row r="92">
          <cell r="H92">
            <v>1.0291410687119593</v>
          </cell>
          <cell r="I92">
            <v>1.7332500000000017</v>
          </cell>
          <cell r="J92">
            <v>0</v>
          </cell>
          <cell r="L92">
            <v>0.26891270888524349</v>
          </cell>
          <cell r="T92">
            <v>1.0675112702546761</v>
          </cell>
          <cell r="U92">
            <v>3.7197499999999986</v>
          </cell>
          <cell r="V92">
            <v>0</v>
          </cell>
          <cell r="X92">
            <v>4.9992449429891415E-2</v>
          </cell>
          <cell r="BQ92">
            <v>0.94894810559816178</v>
          </cell>
          <cell r="BR92">
            <v>0.92190000000000083</v>
          </cell>
          <cell r="BU92">
            <v>0.14679536777432611</v>
          </cell>
          <cell r="CC92">
            <v>0.96445592598732666</v>
          </cell>
          <cell r="CD92">
            <v>1.6171499999999988</v>
          </cell>
          <cell r="CG92">
            <v>0.11943033534240839</v>
          </cell>
          <cell r="CO92">
            <v>0.98108904714997802</v>
          </cell>
          <cell r="CP92">
            <v>1.1308499999999988</v>
          </cell>
          <cell r="CS92">
            <v>4.8436814511273643E-2</v>
          </cell>
          <cell r="DA92">
            <v>1.0414152616841115</v>
          </cell>
          <cell r="DB92">
            <v>1.2630999999999979</v>
          </cell>
          <cell r="DE92">
            <v>0.21057639943735595</v>
          </cell>
        </row>
        <row r="93">
          <cell r="H93">
            <v>1.0304330514588769</v>
          </cell>
          <cell r="I93">
            <v>1.6995499999999986</v>
          </cell>
          <cell r="J93">
            <v>0</v>
          </cell>
          <cell r="L93">
            <v>0.32109718933681353</v>
          </cell>
          <cell r="T93">
            <v>1.0691624469228636</v>
          </cell>
          <cell r="U93">
            <v>4.1470499999999983</v>
          </cell>
          <cell r="V93">
            <v>0</v>
          </cell>
          <cell r="X93">
            <v>0.46322565235530855</v>
          </cell>
          <cell r="BQ93">
            <v>0.94929500618290463</v>
          </cell>
          <cell r="BR93">
            <v>1.0707500000000003</v>
          </cell>
          <cell r="BU93">
            <v>6.371032098490767E-2</v>
          </cell>
          <cell r="CC93">
            <v>0.96525116748427764</v>
          </cell>
          <cell r="CD93">
            <v>1.6623499999999964</v>
          </cell>
          <cell r="CG93">
            <v>9.5388704782066541E-2</v>
          </cell>
          <cell r="CO93">
            <v>0.98220326049258067</v>
          </cell>
          <cell r="CP93">
            <v>1.2973999999999997</v>
          </cell>
          <cell r="CS93">
            <v>1.4142135623748235E-3</v>
          </cell>
          <cell r="DA93">
            <v>1.0431891334799521</v>
          </cell>
          <cell r="DB93">
            <v>1.2293999999999983</v>
          </cell>
          <cell r="DE93">
            <v>0.16291740238538271</v>
          </cell>
        </row>
        <row r="94">
          <cell r="H94">
            <v>1.0318525935002159</v>
          </cell>
          <cell r="I94">
            <v>1.7879499999999986</v>
          </cell>
          <cell r="J94">
            <v>0</v>
          </cell>
          <cell r="L94">
            <v>0.10146982310026671</v>
          </cell>
          <cell r="T94">
            <v>1.0709963885004812</v>
          </cell>
          <cell r="U94">
            <v>5.1765499999999989</v>
          </cell>
          <cell r="V94">
            <v>0</v>
          </cell>
          <cell r="X94">
            <v>0.70053068812151476</v>
          </cell>
          <cell r="BQ94">
            <v>0.95007369015430343</v>
          </cell>
          <cell r="BR94">
            <v>0.96615000000000251</v>
          </cell>
          <cell r="BU94">
            <v>8.4216417639314964E-2</v>
          </cell>
          <cell r="CC94">
            <v>0.96570793004679034</v>
          </cell>
          <cell r="CD94">
            <v>1.662549999999996</v>
          </cell>
          <cell r="CG94">
            <v>0.19820203076658707</v>
          </cell>
          <cell r="CO94">
            <v>0.98367200091491303</v>
          </cell>
          <cell r="CP94">
            <v>1.2623999999999995</v>
          </cell>
          <cell r="CS94">
            <v>4.6103362133365987E-2</v>
          </cell>
          <cell r="DA94">
            <v>1.0441900543411178</v>
          </cell>
          <cell r="DB94">
            <v>1.2293999999999983</v>
          </cell>
          <cell r="DE94">
            <v>0.16291740238538271</v>
          </cell>
        </row>
        <row r="95">
          <cell r="H95">
            <v>1.0329470151781379</v>
          </cell>
          <cell r="I95">
            <v>1.7252499999999991</v>
          </cell>
          <cell r="J95">
            <v>0</v>
          </cell>
          <cell r="L95">
            <v>0.28022641738423165</v>
          </cell>
          <cell r="T95">
            <v>1.0725714945691676</v>
          </cell>
          <cell r="U95">
            <v>5.8083999999999998</v>
          </cell>
          <cell r="V95">
            <v>0</v>
          </cell>
          <cell r="X95">
            <v>0.52849160825882613</v>
          </cell>
          <cell r="BQ95">
            <v>0.95078383828683921</v>
          </cell>
          <cell r="BR95">
            <v>0.99810000000000088</v>
          </cell>
          <cell r="BU95">
            <v>3.9032294321496894E-2</v>
          </cell>
          <cell r="CC95">
            <v>0.96643832806447394</v>
          </cell>
          <cell r="CD95">
            <v>1.671249999999997</v>
          </cell>
          <cell r="CG95">
            <v>0.18589837277393967</v>
          </cell>
          <cell r="CO95">
            <v>0.98455600598942405</v>
          </cell>
          <cell r="CP95">
            <v>1.2973999999999997</v>
          </cell>
          <cell r="CS95">
            <v>1.4142135623748235E-3</v>
          </cell>
          <cell r="DA95">
            <v>1.0459150200150709</v>
          </cell>
          <cell r="DB95">
            <v>1.3641999999999967</v>
          </cell>
          <cell r="DE95">
            <v>0.35355339059327312</v>
          </cell>
        </row>
        <row r="96">
          <cell r="H96">
            <v>1.0344455913742561</v>
          </cell>
          <cell r="I96">
            <v>1.8536499999999982</v>
          </cell>
          <cell r="J96">
            <v>0</v>
          </cell>
          <cell r="L96">
            <v>8.5559920523548706E-3</v>
          </cell>
          <cell r="T96">
            <v>1.0733143920666572</v>
          </cell>
          <cell r="U96">
            <v>6.4395999999999987</v>
          </cell>
          <cell r="V96">
            <v>0</v>
          </cell>
          <cell r="X96">
            <v>0.58972705550958282</v>
          </cell>
          <cell r="BQ96">
            <v>0.95127759606118267</v>
          </cell>
          <cell r="BR96">
            <v>1.0388000000000019</v>
          </cell>
          <cell r="BU96">
            <v>1.8526197667089586E-2</v>
          </cell>
          <cell r="CC96">
            <v>0.96729893139712919</v>
          </cell>
          <cell r="CD96">
            <v>1.6620500000000007</v>
          </cell>
          <cell r="CG96">
            <v>7.0215703371823812E-2</v>
          </cell>
          <cell r="CO96">
            <v>0.98576445844969718</v>
          </cell>
          <cell r="CP96">
            <v>1.090600000000002</v>
          </cell>
          <cell r="CS96">
            <v>9.5600836816419496E-2</v>
          </cell>
          <cell r="DA96">
            <v>1.0478730114719244</v>
          </cell>
          <cell r="DB96">
            <v>1.2663499999999992</v>
          </cell>
          <cell r="DE96">
            <v>0.20598020535964068</v>
          </cell>
        </row>
        <row r="97">
          <cell r="H97">
            <v>1.0356620726888948</v>
          </cell>
          <cell r="I97">
            <v>1.8520499999999984</v>
          </cell>
          <cell r="J97">
            <v>0</v>
          </cell>
          <cell r="L97">
            <v>6.2932503525581669E-3</v>
          </cell>
          <cell r="T97">
            <v>1.0743551376052336</v>
          </cell>
          <cell r="U97">
            <v>6.4826999999999995</v>
          </cell>
          <cell r="V97">
            <v>0</v>
          </cell>
          <cell r="X97">
            <v>5.1901637739094092E-2</v>
          </cell>
          <cell r="BQ97">
            <v>0.95206578971559475</v>
          </cell>
          <cell r="BR97">
            <v>0.97135000000000105</v>
          </cell>
          <cell r="BU97">
            <v>7.6862507114976941E-2</v>
          </cell>
          <cell r="CC97">
            <v>0.9682377363919058</v>
          </cell>
          <cell r="CD97">
            <v>1.7256999999999998</v>
          </cell>
          <cell r="CG97">
            <v>0.16023039661687002</v>
          </cell>
          <cell r="CO97">
            <v>0.98658288744368616</v>
          </cell>
          <cell r="CP97">
            <v>1.1298500000000011</v>
          </cell>
          <cell r="CS97">
            <v>0.2006061938226254</v>
          </cell>
          <cell r="DA97">
            <v>1.0503655743727456</v>
          </cell>
          <cell r="DB97">
            <v>1.2423999999999999</v>
          </cell>
          <cell r="DE97">
            <v>0.1445326260745301</v>
          </cell>
        </row>
        <row r="98">
          <cell r="H98">
            <v>1.0369913760414504</v>
          </cell>
          <cell r="I98">
            <v>1.7510999999999974</v>
          </cell>
          <cell r="J98">
            <v>0</v>
          </cell>
          <cell r="L98">
            <v>0.14905810947412351</v>
          </cell>
          <cell r="T98">
            <v>1.0750799442960903</v>
          </cell>
          <cell r="U98">
            <v>6.2956999999999992</v>
          </cell>
          <cell r="V98">
            <v>0</v>
          </cell>
          <cell r="X98">
            <v>0.27280179618176853</v>
          </cell>
          <cell r="BQ98">
            <v>0.95271903224671695</v>
          </cell>
          <cell r="BR98">
            <v>1.0725000000000016</v>
          </cell>
          <cell r="BU98">
            <v>6.6185194719062354E-2</v>
          </cell>
          <cell r="CC98">
            <v>0.96904631496944504</v>
          </cell>
          <cell r="CD98">
            <v>1.6345499999999973</v>
          </cell>
          <cell r="CG98">
            <v>0.10443967158125335</v>
          </cell>
          <cell r="CO98">
            <v>0.98776158697127892</v>
          </cell>
          <cell r="CP98">
            <v>1.0763999999999996</v>
          </cell>
          <cell r="CS98">
            <v>0.16716004307250279</v>
          </cell>
          <cell r="DA98">
            <v>1.0524974269513903</v>
          </cell>
          <cell r="DB98">
            <v>1.2391000000000005</v>
          </cell>
          <cell r="DE98">
            <v>0.24451752493430556</v>
          </cell>
        </row>
        <row r="99">
          <cell r="H99">
            <v>1.0384557383974387</v>
          </cell>
          <cell r="I99">
            <v>1.8183999999999969</v>
          </cell>
          <cell r="J99">
            <v>0</v>
          </cell>
          <cell r="L99">
            <v>5.3881536726414957E-2</v>
          </cell>
          <cell r="T99">
            <v>1.0762551991188243</v>
          </cell>
          <cell r="U99">
            <v>6.3894000000000002</v>
          </cell>
          <cell r="V99">
            <v>0</v>
          </cell>
          <cell r="X99">
            <v>0.32654191155194778</v>
          </cell>
          <cell r="BQ99">
            <v>0.95330053030483719</v>
          </cell>
          <cell r="BR99">
            <v>1.0388000000000019</v>
          </cell>
          <cell r="BU99">
            <v>1.8526197667089586E-2</v>
          </cell>
          <cell r="CC99">
            <v>0.96984884671587768</v>
          </cell>
          <cell r="CD99">
            <v>1.6709999999999994</v>
          </cell>
          <cell r="CG99">
            <v>4.3274935008616337E-2</v>
          </cell>
          <cell r="CO99">
            <v>0.98890473146906865</v>
          </cell>
          <cell r="CP99">
            <v>1.0815999999999981</v>
          </cell>
          <cell r="CS99">
            <v>0.1647558800164626</v>
          </cell>
          <cell r="DA99">
            <v>1.05497776729918</v>
          </cell>
          <cell r="DB99">
            <v>1.2391499999999986</v>
          </cell>
          <cell r="DE99">
            <v>0.14912882015224449</v>
          </cell>
        </row>
        <row r="100">
          <cell r="H100">
            <v>1.0395632793417935</v>
          </cell>
          <cell r="I100">
            <v>1.7517000000000031</v>
          </cell>
          <cell r="J100">
            <v>0</v>
          </cell>
          <cell r="L100">
            <v>0.23079965337928882</v>
          </cell>
          <cell r="T100">
            <v>1.0765619278167886</v>
          </cell>
          <cell r="U100">
            <v>6.8205500000000008</v>
          </cell>
          <cell r="V100">
            <v>0</v>
          </cell>
          <cell r="X100">
            <v>0.38063558031271882</v>
          </cell>
          <cell r="BQ100">
            <v>0.95414613078103583</v>
          </cell>
          <cell r="BR100">
            <v>1.0388000000000019</v>
          </cell>
          <cell r="BU100">
            <v>1.8526197667089586E-2</v>
          </cell>
          <cell r="CC100">
            <v>0.97038834719764155</v>
          </cell>
          <cell r="CD100">
            <v>1.7079999999999984</v>
          </cell>
          <cell r="CG100">
            <v>8.5701341879810794E-2</v>
          </cell>
          <cell r="CO100">
            <v>0.98985568212787378</v>
          </cell>
          <cell r="CP100">
            <v>1.1517499999999998</v>
          </cell>
          <cell r="CS100">
            <v>7.544829355260714E-2</v>
          </cell>
          <cell r="DA100">
            <v>1.0584987472439986</v>
          </cell>
          <cell r="DB100">
            <v>1.2760999999999996</v>
          </cell>
          <cell r="DE100">
            <v>0.19219162312650306</v>
          </cell>
        </row>
        <row r="101">
          <cell r="H101">
            <v>1.0410120486189298</v>
          </cell>
          <cell r="I101">
            <v>1.24925</v>
          </cell>
          <cell r="J101">
            <v>0</v>
          </cell>
          <cell r="L101">
            <v>0.84619468504594131</v>
          </cell>
          <cell r="T101">
            <v>1.0766839676990192</v>
          </cell>
          <cell r="U101">
            <v>7.2502999999999993</v>
          </cell>
          <cell r="V101">
            <v>0</v>
          </cell>
          <cell r="X101">
            <v>4.8931789258110613E-2</v>
          </cell>
          <cell r="BQ101">
            <v>0.95467103415704357</v>
          </cell>
          <cell r="BR101">
            <v>1.0388000000000019</v>
          </cell>
          <cell r="BU101">
            <v>1.8526197667089586E-2</v>
          </cell>
          <cell r="CC101">
            <v>0.97114146078966801</v>
          </cell>
          <cell r="CD101">
            <v>1.604099999999999</v>
          </cell>
          <cell r="CG101">
            <v>0.2326381310103737</v>
          </cell>
          <cell r="CO101">
            <v>0.99109537993797969</v>
          </cell>
          <cell r="CP101">
            <v>1.1552999999999969</v>
          </cell>
          <cell r="CS101">
            <v>0.17465537495307643</v>
          </cell>
          <cell r="DA101">
            <v>1.0604177578729488</v>
          </cell>
          <cell r="DB101">
            <v>1.2456500000000013</v>
          </cell>
          <cell r="DE101">
            <v>0.13993643199681569</v>
          </cell>
        </row>
        <row r="102">
          <cell r="H102">
            <v>1.042207680458207</v>
          </cell>
          <cell r="I102">
            <v>1.8825000000000003</v>
          </cell>
          <cell r="J102">
            <v>0</v>
          </cell>
          <cell r="L102">
            <v>4.1295036021298623E-2</v>
          </cell>
          <cell r="T102">
            <v>1.0772934767297384</v>
          </cell>
          <cell r="U102">
            <v>7.6325000000000003</v>
          </cell>
          <cell r="V102">
            <v>0</v>
          </cell>
          <cell r="X102">
            <v>0.3732109591102592</v>
          </cell>
          <cell r="BQ102">
            <v>0.95532287634622282</v>
          </cell>
          <cell r="BR102">
            <v>1.0725000000000016</v>
          </cell>
          <cell r="BU102">
            <v>6.6185194719062354E-2</v>
          </cell>
          <cell r="CC102">
            <v>0.97164880759493411</v>
          </cell>
          <cell r="CD102">
            <v>1.7068499999999993</v>
          </cell>
          <cell r="CG102">
            <v>0.18207999615553619</v>
          </cell>
          <cell r="CO102">
            <v>0.99187346644518293</v>
          </cell>
          <cell r="CP102">
            <v>1.1130999999999993</v>
          </cell>
          <cell r="CS102">
            <v>0.20930360723121771</v>
          </cell>
          <cell r="DA102">
            <v>1.0629625091937367</v>
          </cell>
          <cell r="DB102">
            <v>1.3467500000000001</v>
          </cell>
          <cell r="DE102">
            <v>0.28291342315273427</v>
          </cell>
        </row>
        <row r="103">
          <cell r="H103">
            <v>1.0435183855573129</v>
          </cell>
          <cell r="I103">
            <v>3.3235500000000018</v>
          </cell>
          <cell r="J103">
            <v>0</v>
          </cell>
          <cell r="L103">
            <v>0.48274179951605767</v>
          </cell>
          <cell r="T103">
            <v>1.0773827621002747</v>
          </cell>
          <cell r="U103">
            <v>8.429199999999998</v>
          </cell>
          <cell r="V103">
            <v>0</v>
          </cell>
          <cell r="X103">
            <v>0.50869261838560376</v>
          </cell>
          <cell r="BQ103">
            <v>0.95623147614017168</v>
          </cell>
          <cell r="BR103">
            <v>1.0725000000000016</v>
          </cell>
          <cell r="BU103">
            <v>6.6185194719062354E-2</v>
          </cell>
          <cell r="CC103">
            <v>0.9724501100842784</v>
          </cell>
          <cell r="CD103">
            <v>1.6330499999999972</v>
          </cell>
          <cell r="CG103">
            <v>7.7711035252398822E-2</v>
          </cell>
          <cell r="CO103">
            <v>0.99298993391435986</v>
          </cell>
          <cell r="CP103">
            <v>1.0885999999999996</v>
          </cell>
          <cell r="CS103">
            <v>0.26898341956335842</v>
          </cell>
          <cell r="DA103">
            <v>1.0642873567230513</v>
          </cell>
          <cell r="DB103">
            <v>1.1445500000000024</v>
          </cell>
          <cell r="DE103">
            <v>3.0405591591026048E-3</v>
          </cell>
        </row>
        <row r="104">
          <cell r="H104">
            <v>1.044742460380216</v>
          </cell>
          <cell r="I104">
            <v>3.9568499999999989</v>
          </cell>
          <cell r="J104">
            <v>0</v>
          </cell>
          <cell r="L104">
            <v>0.34485597718467753</v>
          </cell>
          <cell r="T104">
            <v>1.0778390341503861</v>
          </cell>
          <cell r="U104">
            <v>9.0856499999999976</v>
          </cell>
          <cell r="V104">
            <v>0</v>
          </cell>
          <cell r="X104">
            <v>0.44271955570089938</v>
          </cell>
          <cell r="BQ104">
            <v>0.9567474055244285</v>
          </cell>
          <cell r="BR104">
            <v>1.0388000000000019</v>
          </cell>
          <cell r="BU104">
            <v>1.8526197667089586E-2</v>
          </cell>
          <cell r="CC104">
            <v>0.97326372819557772</v>
          </cell>
          <cell r="CD104">
            <v>1.604099999999999</v>
          </cell>
          <cell r="CG104">
            <v>0.2326381310103737</v>
          </cell>
          <cell r="CO104">
            <v>0.9942792313251636</v>
          </cell>
          <cell r="CP104">
            <v>1.0939000000000014</v>
          </cell>
          <cell r="CS104">
            <v>0.2764787514439383</v>
          </cell>
          <cell r="DA104">
            <v>1.068761903877693</v>
          </cell>
          <cell r="DB104">
            <v>1.1766000000000005</v>
          </cell>
          <cell r="DE104">
            <v>0.1422698843747334</v>
          </cell>
        </row>
        <row r="105">
          <cell r="H105">
            <v>1.0458094048834548</v>
          </cell>
          <cell r="I105">
            <v>4.791249999999998</v>
          </cell>
          <cell r="J105">
            <v>0</v>
          </cell>
          <cell r="L105">
            <v>0.39619192949882054</v>
          </cell>
          <cell r="T105">
            <v>1.0779299450835995</v>
          </cell>
          <cell r="U105">
            <v>9.4388999999999985</v>
          </cell>
          <cell r="V105">
            <v>0</v>
          </cell>
          <cell r="X105">
            <v>4.9073210614345074E-2</v>
          </cell>
          <cell r="BQ105">
            <v>0.95747046192815444</v>
          </cell>
          <cell r="BR105">
            <v>1.0050500000000007</v>
          </cell>
          <cell r="BU105">
            <v>2.920351006300418E-2</v>
          </cell>
          <cell r="CC105">
            <v>0.97416589335359993</v>
          </cell>
          <cell r="CD105">
            <v>1.7051499999999997</v>
          </cell>
          <cell r="CG105">
            <v>0.1796758330995025</v>
          </cell>
          <cell r="CO105">
            <v>0.99572751727082776</v>
          </cell>
          <cell r="CP105">
            <v>1.1640999999999977</v>
          </cell>
          <cell r="CS105">
            <v>0.18710045430196198</v>
          </cell>
          <cell r="DA105">
            <v>1.0711272964803817</v>
          </cell>
          <cell r="DB105">
            <v>1.5061999999999998</v>
          </cell>
          <cell r="DE105">
            <v>4.8224682476925705E-2</v>
          </cell>
        </row>
        <row r="106">
          <cell r="H106">
            <v>1.0469637597714514</v>
          </cell>
          <cell r="I106">
            <v>4.8622999999999994</v>
          </cell>
          <cell r="J106">
            <v>0</v>
          </cell>
          <cell r="L106">
            <v>1.1596551211459359E-2</v>
          </cell>
          <cell r="T106">
            <v>1.0779793016526149</v>
          </cell>
          <cell r="U106">
            <v>9.4760999999999989</v>
          </cell>
          <cell r="V106">
            <v>0</v>
          </cell>
          <cell r="X106">
            <v>0.23051681066681484</v>
          </cell>
          <cell r="BQ106">
            <v>0.9582056395389752</v>
          </cell>
          <cell r="BR106">
            <v>1.0050500000000007</v>
          </cell>
          <cell r="BU106">
            <v>2.920351006300418E-2</v>
          </cell>
          <cell r="CC106">
            <v>0.97483094607136411</v>
          </cell>
          <cell r="CD106">
            <v>1.7068499999999993</v>
          </cell>
          <cell r="CG106">
            <v>0.18207999615553619</v>
          </cell>
          <cell r="CO106">
            <v>0.9965460413450492</v>
          </cell>
          <cell r="CP106">
            <v>1.1640999999999977</v>
          </cell>
          <cell r="CS106">
            <v>0.18710045430196198</v>
          </cell>
          <cell r="DA106">
            <v>1.0748454926100854</v>
          </cell>
          <cell r="DB106">
            <v>1.4758500000000012</v>
          </cell>
          <cell r="DE106">
            <v>0.28093352416541639</v>
          </cell>
        </row>
        <row r="107">
          <cell r="H107">
            <v>1.0480579949394349</v>
          </cell>
          <cell r="I107">
            <v>5.8066999999999993</v>
          </cell>
          <cell r="J107">
            <v>0</v>
          </cell>
          <cell r="L107">
            <v>0.19148451634531732</v>
          </cell>
          <cell r="T107">
            <v>1.0780730258691742</v>
          </cell>
          <cell r="U107">
            <v>10.191549999999999</v>
          </cell>
          <cell r="V107">
            <v>0</v>
          </cell>
          <cell r="X107">
            <v>2.4536605307173793E-2</v>
          </cell>
          <cell r="BQ107">
            <v>0.95889801692270504</v>
          </cell>
          <cell r="BR107">
            <v>1.0743000000000009</v>
          </cell>
          <cell r="BU107">
            <v>6.873077913133302E-2</v>
          </cell>
          <cell r="CC107">
            <v>0.97566445200548069</v>
          </cell>
          <cell r="CD107">
            <v>1.6477000000000004</v>
          </cell>
          <cell r="CG107">
            <v>0.25116432867745847</v>
          </cell>
          <cell r="CO107">
            <v>0.99734146563076498</v>
          </cell>
          <cell r="CP107">
            <v>1.1991499999999995</v>
          </cell>
          <cell r="CS107">
            <v>0.13753226894078202</v>
          </cell>
          <cell r="DA107">
            <v>1.0773006632408362</v>
          </cell>
          <cell r="DB107">
            <v>1.7205500000000029</v>
          </cell>
          <cell r="DE107">
            <v>0.60266710960529379</v>
          </cell>
        </row>
        <row r="108">
          <cell r="H108">
            <v>1.0489093708685617</v>
          </cell>
          <cell r="I108">
            <v>7.7092499999999999</v>
          </cell>
          <cell r="J108">
            <v>0</v>
          </cell>
          <cell r="L108">
            <v>0.13979501064057998</v>
          </cell>
          <cell r="BQ108">
            <v>0.95952760469106091</v>
          </cell>
          <cell r="BR108">
            <v>1.0725000000000016</v>
          </cell>
          <cell r="BU108">
            <v>6.6185194719062354E-2</v>
          </cell>
          <cell r="CC108">
            <v>0.97650644613157622</v>
          </cell>
          <cell r="CD108">
            <v>1.6879500000000007</v>
          </cell>
          <cell r="CG108">
            <v>0.20880863248438569</v>
          </cell>
          <cell r="CO108">
            <v>0.99849123331186651</v>
          </cell>
          <cell r="CP108">
            <v>1.1640999999999977</v>
          </cell>
          <cell r="CS108">
            <v>0.18710045430196198</v>
          </cell>
          <cell r="DA108">
            <v>1.0799017357135468</v>
          </cell>
          <cell r="DB108">
            <v>1.5771499999999996</v>
          </cell>
          <cell r="DE108">
            <v>0.90078332855354626</v>
          </cell>
        </row>
        <row r="109">
          <cell r="H109">
            <v>1.0496204516853593</v>
          </cell>
          <cell r="I109">
            <v>8.4468499999999995</v>
          </cell>
          <cell r="J109">
            <v>0</v>
          </cell>
          <cell r="L109">
            <v>0.53068363928050311</v>
          </cell>
          <cell r="BQ109">
            <v>0.96012595068847673</v>
          </cell>
          <cell r="BR109">
            <v>1.0725000000000016</v>
          </cell>
          <cell r="BU109">
            <v>6.6185194719062354E-2</v>
          </cell>
          <cell r="CC109">
            <v>0.97724913740272257</v>
          </cell>
          <cell r="CD109">
            <v>1.6168499999999995</v>
          </cell>
          <cell r="CG109">
            <v>2.5102290732121713E-2</v>
          </cell>
          <cell r="CO109">
            <v>0.99995566769902933</v>
          </cell>
          <cell r="CP109">
            <v>1.130749999999999</v>
          </cell>
          <cell r="CS109">
            <v>0.23426447660710198</v>
          </cell>
          <cell r="DA109">
            <v>1.0823632854233307</v>
          </cell>
          <cell r="DB109">
            <v>2.2745500000000014</v>
          </cell>
          <cell r="DE109">
            <v>1.2334063584236972</v>
          </cell>
        </row>
        <row r="110">
          <cell r="H110">
            <v>1.0504446088022461</v>
          </cell>
          <cell r="I110">
            <v>9.6801000000000013</v>
          </cell>
          <cell r="J110">
            <v>0</v>
          </cell>
          <cell r="L110">
            <v>0.2890652521490627</v>
          </cell>
          <cell r="BQ110">
            <v>0.96088889313190151</v>
          </cell>
          <cell r="BR110">
            <v>1.0388000000000019</v>
          </cell>
          <cell r="BU110">
            <v>1.8526197667089586E-2</v>
          </cell>
          <cell r="CC110">
            <v>0.97817760009647037</v>
          </cell>
          <cell r="CD110">
            <v>1.7154999999999987</v>
          </cell>
          <cell r="CG110">
            <v>0.17946370106514453</v>
          </cell>
          <cell r="CO110">
            <v>1.0007402644384851</v>
          </cell>
          <cell r="CP110">
            <v>1.1658499999999989</v>
          </cell>
          <cell r="CS110">
            <v>0.18462558056780679</v>
          </cell>
          <cell r="DA110">
            <v>1.0845836868831851</v>
          </cell>
          <cell r="DB110">
            <v>3.8739499999999998</v>
          </cell>
          <cell r="DE110">
            <v>0.29026733367707797</v>
          </cell>
        </row>
        <row r="111">
          <cell r="H111">
            <v>1.0511478192191115</v>
          </cell>
          <cell r="I111">
            <v>10.383750000000003</v>
          </cell>
          <cell r="J111">
            <v>0</v>
          </cell>
          <cell r="L111">
            <v>0.30285383438219965</v>
          </cell>
          <cell r="BQ111">
            <v>0.96145577497719237</v>
          </cell>
          <cell r="BR111">
            <v>1.0725000000000016</v>
          </cell>
          <cell r="BU111">
            <v>6.6185194719062354E-2</v>
          </cell>
          <cell r="CC111">
            <v>0.97875807621401856</v>
          </cell>
          <cell r="CD111">
            <v>1.7153499999999973</v>
          </cell>
          <cell r="CG111">
            <v>0.1941008114357046</v>
          </cell>
          <cell r="CO111">
            <v>1.0020222820032898</v>
          </cell>
          <cell r="CP111">
            <v>1.130749999999999</v>
          </cell>
          <cell r="CS111">
            <v>0.23426447660710198</v>
          </cell>
          <cell r="DA111">
            <v>1.086691354535807</v>
          </cell>
          <cell r="DB111">
            <v>4.77555</v>
          </cell>
          <cell r="DE111">
            <v>0.42942594821459057</v>
          </cell>
        </row>
        <row r="112">
          <cell r="H112">
            <v>1.0518588939579669</v>
          </cell>
          <cell r="I112">
            <v>10.732200000000001</v>
          </cell>
          <cell r="J112">
            <v>0</v>
          </cell>
          <cell r="L112">
            <v>0.46654905422688447</v>
          </cell>
          <cell r="BQ112">
            <v>0.96193439708547079</v>
          </cell>
          <cell r="BR112">
            <v>1.0743000000000009</v>
          </cell>
          <cell r="BU112">
            <v>6.873077913133302E-2</v>
          </cell>
          <cell r="CC112">
            <v>0.97966667603155355</v>
          </cell>
          <cell r="CD112">
            <v>1.6194999999999986</v>
          </cell>
          <cell r="CG112">
            <v>0.244517524934311</v>
          </cell>
          <cell r="CO112">
            <v>1.0028704075439852</v>
          </cell>
          <cell r="CP112">
            <v>1.1658499999999989</v>
          </cell>
          <cell r="CS112">
            <v>0.18462558056780679</v>
          </cell>
          <cell r="DA112">
            <v>1.0894672875069134</v>
          </cell>
          <cell r="DB112">
            <v>5.3712500000000016</v>
          </cell>
          <cell r="DE112">
            <v>1.0103848796374519</v>
          </cell>
        </row>
        <row r="113">
          <cell r="BQ113">
            <v>0.96270221167711068</v>
          </cell>
          <cell r="BR113">
            <v>1.0493000000000023</v>
          </cell>
          <cell r="BU113">
            <v>3.3375440072007649E-2</v>
          </cell>
          <cell r="CC113">
            <v>0.98052061216756203</v>
          </cell>
          <cell r="CD113">
            <v>1.7204999999999977</v>
          </cell>
          <cell r="CG113">
            <v>0.20138401128192665</v>
          </cell>
          <cell r="CO113">
            <v>1.0039048651696294</v>
          </cell>
          <cell r="CP113">
            <v>1.1640999999999977</v>
          </cell>
          <cell r="CS113">
            <v>0.18710045430196198</v>
          </cell>
          <cell r="DA113">
            <v>1.0909764390449803</v>
          </cell>
          <cell r="DB113">
            <v>6.1520999999999981</v>
          </cell>
          <cell r="DE113">
            <v>0.92956257454783076</v>
          </cell>
        </row>
        <row r="114">
          <cell r="BQ114">
            <v>0.96356969650888669</v>
          </cell>
          <cell r="BR114">
            <v>1.0866000000000007</v>
          </cell>
          <cell r="BU114">
            <v>8.6125605948521741E-2</v>
          </cell>
          <cell r="CC114">
            <v>0.98123052061272076</v>
          </cell>
          <cell r="CD114">
            <v>1.7170999999999985</v>
          </cell>
          <cell r="CG114">
            <v>0.19657568516985929</v>
          </cell>
          <cell r="CO114">
            <v>1.0055488414207041</v>
          </cell>
          <cell r="CP114">
            <v>1.1325000000000003</v>
          </cell>
          <cell r="CS114">
            <v>0.23178960287294703</v>
          </cell>
          <cell r="DA114">
            <v>1.092109276298624</v>
          </cell>
          <cell r="DB114">
            <v>6.6249500000000001</v>
          </cell>
          <cell r="DE114">
            <v>0.40566716036672207</v>
          </cell>
        </row>
        <row r="115">
          <cell r="BQ115">
            <v>0.96408557465287492</v>
          </cell>
          <cell r="BR115">
            <v>1.0900999999999996</v>
          </cell>
          <cell r="BU115">
            <v>9.1075353416826085E-2</v>
          </cell>
          <cell r="CC115">
            <v>0.98203905622364307</v>
          </cell>
          <cell r="CD115">
            <v>1.6846999999999959</v>
          </cell>
          <cell r="CG115">
            <v>5.2750165876514092E-2</v>
          </cell>
          <cell r="CO115">
            <v>1.0066794553377716</v>
          </cell>
          <cell r="CP115">
            <v>1.1973999999999982</v>
          </cell>
          <cell r="CS115">
            <v>0.14000714267493669</v>
          </cell>
          <cell r="DA115">
            <v>1.0916366628786083</v>
          </cell>
          <cell r="DB115">
            <v>9.7760499999999997</v>
          </cell>
          <cell r="DE115">
            <v>0.42871884143340444</v>
          </cell>
        </row>
        <row r="116">
          <cell r="BQ116">
            <v>0.96484659542456597</v>
          </cell>
          <cell r="BR116">
            <v>1.0528499999999994</v>
          </cell>
          <cell r="BU116">
            <v>3.8395898218427968E-2</v>
          </cell>
          <cell r="CC116">
            <v>0.98289556629108921</v>
          </cell>
          <cell r="CD116">
            <v>1.61205</v>
          </cell>
          <cell r="CG116">
            <v>0.14106780284671153</v>
          </cell>
          <cell r="CO116">
            <v>1.007680735488772</v>
          </cell>
          <cell r="CP116">
            <v>1.0991499999999981</v>
          </cell>
          <cell r="CS116">
            <v>0.27895362517809358</v>
          </cell>
        </row>
        <row r="117">
          <cell r="BQ117">
            <v>0.96527370375625987</v>
          </cell>
          <cell r="BR117">
            <v>1.0848499999999994</v>
          </cell>
          <cell r="BU117">
            <v>8.3650732214367057E-2</v>
          </cell>
          <cell r="CC117">
            <v>0.98388021854652152</v>
          </cell>
          <cell r="CD117">
            <v>1.7956000000000003</v>
          </cell>
          <cell r="CG117">
            <v>9.9277792078591012E-2</v>
          </cell>
          <cell r="CO117">
            <v>1.0087474826147282</v>
          </cell>
          <cell r="CP117">
            <v>1.1675499999999985</v>
          </cell>
          <cell r="CS117">
            <v>0.18222141751177354</v>
          </cell>
        </row>
        <row r="118">
          <cell r="BQ118">
            <v>0.96591572465340159</v>
          </cell>
          <cell r="BR118">
            <v>1.0777999999999999</v>
          </cell>
          <cell r="BU118">
            <v>7.3680526599637364E-2</v>
          </cell>
          <cell r="CC118">
            <v>0.98457410751489172</v>
          </cell>
          <cell r="CD118">
            <v>1.6507499999999986</v>
          </cell>
          <cell r="CG118">
            <v>0.18589837277393967</v>
          </cell>
          <cell r="CO118">
            <v>1.0098484873412295</v>
          </cell>
          <cell r="CP118">
            <v>1.0974000000000004</v>
          </cell>
          <cell r="CS118">
            <v>0.28142849891224275</v>
          </cell>
        </row>
        <row r="119">
          <cell r="BQ119">
            <v>0.9665472566635317</v>
          </cell>
          <cell r="BR119">
            <v>1.0795500000000011</v>
          </cell>
          <cell r="BU119">
            <v>7.6155400333792048E-2</v>
          </cell>
          <cell r="CC119">
            <v>0.98550169838965851</v>
          </cell>
          <cell r="CD119">
            <v>1.8326999999999991</v>
          </cell>
          <cell r="CG119">
            <v>7.1417784899845682E-2</v>
          </cell>
          <cell r="CO119">
            <v>1.011041271211754</v>
          </cell>
          <cell r="CP119">
            <v>1.2429500000000004</v>
          </cell>
          <cell r="CS119">
            <v>7.5589714908839103E-2</v>
          </cell>
        </row>
        <row r="120">
          <cell r="BQ120">
            <v>0.9672614739736729</v>
          </cell>
          <cell r="BR120">
            <v>1.0725000000000016</v>
          </cell>
          <cell r="BU120">
            <v>6.6185194719062354E-2</v>
          </cell>
          <cell r="CC120">
            <v>0.98641465823209151</v>
          </cell>
          <cell r="CD120">
            <v>1.8095999999999997</v>
          </cell>
          <cell r="CG120">
            <v>0.11412703448351411</v>
          </cell>
          <cell r="CO120">
            <v>1.0122386602628421</v>
          </cell>
          <cell r="CP120">
            <v>1.2324999999999982</v>
          </cell>
          <cell r="CS120">
            <v>9.0368246635641178E-2</v>
          </cell>
        </row>
        <row r="121">
          <cell r="BQ121">
            <v>0.96762554824680869</v>
          </cell>
          <cell r="BR121">
            <v>1.0725000000000016</v>
          </cell>
          <cell r="BU121">
            <v>6.6185194719062354E-2</v>
          </cell>
          <cell r="CC121">
            <v>0.98685741026689477</v>
          </cell>
          <cell r="CD121">
            <v>1.730599999999999</v>
          </cell>
          <cell r="CG121">
            <v>6.8165093706380062E-2</v>
          </cell>
          <cell r="CO121">
            <v>1.0131805424609497</v>
          </cell>
          <cell r="CP121">
            <v>1.2307500000000005</v>
          </cell>
          <cell r="CS121">
            <v>9.2843120369790852E-2</v>
          </cell>
        </row>
        <row r="122">
          <cell r="BQ122">
            <v>0.96830968033115616</v>
          </cell>
          <cell r="BR122">
            <v>1.0725000000000016</v>
          </cell>
          <cell r="BU122">
            <v>6.6185194719062354E-2</v>
          </cell>
          <cell r="CC122">
            <v>0.98777600636547702</v>
          </cell>
          <cell r="CD122">
            <v>1.7970499999999987</v>
          </cell>
          <cell r="CG122">
            <v>6.4134585053618604E-2</v>
          </cell>
          <cell r="CO122">
            <v>1.014421505789163</v>
          </cell>
          <cell r="CP122">
            <v>1.2009000000000007</v>
          </cell>
          <cell r="CS122">
            <v>0.130107647738328</v>
          </cell>
        </row>
        <row r="123">
          <cell r="BQ123">
            <v>0.96884591565555178</v>
          </cell>
          <cell r="BR123">
            <v>1.0388000000000019</v>
          </cell>
          <cell r="BU123">
            <v>1.8526197667089586E-2</v>
          </cell>
          <cell r="CC123">
            <v>0.98849302406588713</v>
          </cell>
          <cell r="CD123">
            <v>1.7953499999999991</v>
          </cell>
          <cell r="CG123">
            <v>6.1730421997584925E-2</v>
          </cell>
          <cell r="CO123">
            <v>1.0157055105939334</v>
          </cell>
          <cell r="CP123">
            <v>1.1850500000000004</v>
          </cell>
          <cell r="CS123">
            <v>0.11759185771132262</v>
          </cell>
        </row>
        <row r="124">
          <cell r="BQ124">
            <v>0.96940690685956277</v>
          </cell>
          <cell r="BR124">
            <v>1.0760500000000022</v>
          </cell>
          <cell r="BU124">
            <v>7.1205652865487704E-2</v>
          </cell>
          <cell r="CC124">
            <v>0.98926001044807244</v>
          </cell>
          <cell r="CD124">
            <v>1.7612999999999985</v>
          </cell>
          <cell r="CG124">
            <v>8.4428549673672956E-2</v>
          </cell>
          <cell r="CO124">
            <v>1.0169937605802155</v>
          </cell>
          <cell r="CP124">
            <v>1.1498999999999988</v>
          </cell>
          <cell r="CS124">
            <v>0.15726054813588844</v>
          </cell>
        </row>
        <row r="125">
          <cell r="BQ125">
            <v>0.97044418541436273</v>
          </cell>
          <cell r="BR125">
            <v>1.0795500000000011</v>
          </cell>
          <cell r="BU125">
            <v>7.6155400333792048E-2</v>
          </cell>
          <cell r="CC125">
            <v>0.99007972669340694</v>
          </cell>
          <cell r="CD125">
            <v>1.6585000000000001</v>
          </cell>
          <cell r="CG125">
            <v>3.3799704140718589E-2</v>
          </cell>
          <cell r="CO125">
            <v>1.0184628539424496</v>
          </cell>
          <cell r="CP125">
            <v>1.183250000000001</v>
          </cell>
          <cell r="CS125">
            <v>0.11009652583074259</v>
          </cell>
        </row>
        <row r="126">
          <cell r="BQ126">
            <v>0.97118242302255609</v>
          </cell>
          <cell r="BR126">
            <v>1.0866000000000007</v>
          </cell>
          <cell r="BU126">
            <v>8.6125605948521741E-2</v>
          </cell>
          <cell r="CC126">
            <v>0.99084779094162245</v>
          </cell>
          <cell r="CD126">
            <v>1.7243500000000012</v>
          </cell>
          <cell r="CG126">
            <v>0.15733125881400442</v>
          </cell>
          <cell r="CO126">
            <v>1.0194893891831993</v>
          </cell>
          <cell r="CP126">
            <v>1.2165500000000016</v>
          </cell>
          <cell r="CS126">
            <v>0.15718983745776743</v>
          </cell>
        </row>
        <row r="127">
          <cell r="BQ127">
            <v>0.9718821295415454</v>
          </cell>
          <cell r="BR127">
            <v>1.0830500000000001</v>
          </cell>
          <cell r="BU127">
            <v>8.1105147802096392E-2</v>
          </cell>
          <cell r="CC127">
            <v>0.991648670874409</v>
          </cell>
          <cell r="CD127">
            <v>1.6215000000000011</v>
          </cell>
          <cell r="CG127">
            <v>0.20803081502507978</v>
          </cell>
          <cell r="CO127">
            <v>1.0208772052836561</v>
          </cell>
          <cell r="CP127">
            <v>1.2235499999999995</v>
          </cell>
          <cell r="CS127">
            <v>5.3103719267109051E-2</v>
          </cell>
        </row>
        <row r="128">
          <cell r="BQ128">
            <v>0.97275373890854533</v>
          </cell>
          <cell r="BR128">
            <v>1.0760500000000022</v>
          </cell>
          <cell r="BU128">
            <v>7.1205652865487704E-2</v>
          </cell>
          <cell r="CC128">
            <v>0.99247604411230383</v>
          </cell>
          <cell r="CD128">
            <v>1.6896500000000003</v>
          </cell>
          <cell r="CG128">
            <v>0.206404469428352</v>
          </cell>
          <cell r="CO128">
            <v>1.021389489171773</v>
          </cell>
          <cell r="CP128">
            <v>1.2235499999999995</v>
          </cell>
          <cell r="CS128">
            <v>5.3103719267109051E-2</v>
          </cell>
        </row>
        <row r="129">
          <cell r="BQ129">
            <v>0.97336211716194021</v>
          </cell>
          <cell r="BR129">
            <v>1.0743000000000009</v>
          </cell>
          <cell r="BU129">
            <v>6.873077913133302E-2</v>
          </cell>
          <cell r="CC129">
            <v>0.99327604437768735</v>
          </cell>
          <cell r="CD129">
            <v>1.588000000000001</v>
          </cell>
          <cell r="CG129">
            <v>0.16065466068558099</v>
          </cell>
          <cell r="CO129">
            <v>1.0228267401128366</v>
          </cell>
          <cell r="CP129">
            <v>1.1919500000000021</v>
          </cell>
          <cell r="CS129">
            <v>8.7893372901486494E-2</v>
          </cell>
        </row>
        <row r="130">
          <cell r="BQ130">
            <v>0.97397227273894171</v>
          </cell>
          <cell r="BR130">
            <v>1.0760500000000022</v>
          </cell>
          <cell r="BU130">
            <v>7.1205652865487704E-2</v>
          </cell>
          <cell r="CC130">
            <v>0.99414991045870416</v>
          </cell>
          <cell r="CD130">
            <v>1.6214499999999994</v>
          </cell>
          <cell r="CG130">
            <v>0.21290985181526814</v>
          </cell>
          <cell r="CO130">
            <v>1.023918479402238</v>
          </cell>
          <cell r="CP130">
            <v>1.227050000000002</v>
          </cell>
          <cell r="CS130">
            <v>3.8254476862190995E-2</v>
          </cell>
        </row>
        <row r="131">
          <cell r="BQ131">
            <v>0.9744741576043795</v>
          </cell>
          <cell r="BR131">
            <v>1.0848499999999994</v>
          </cell>
          <cell r="BU131">
            <v>8.3650732214367057E-2</v>
          </cell>
          <cell r="CC131">
            <v>0.99486658752875767</v>
          </cell>
          <cell r="CD131">
            <v>1.6542999999999992</v>
          </cell>
          <cell r="CG131">
            <v>0.18582766209582371</v>
          </cell>
          <cell r="CO131">
            <v>1.0250913268419011</v>
          </cell>
          <cell r="CP131">
            <v>1.1971500000000006</v>
          </cell>
          <cell r="CS131">
            <v>9.043895731375716E-2</v>
          </cell>
        </row>
        <row r="132">
          <cell r="BQ132">
            <v>0.97516762508936794</v>
          </cell>
          <cell r="BR132">
            <v>1.0900999999999996</v>
          </cell>
          <cell r="BU132">
            <v>9.1075353416826085E-2</v>
          </cell>
          <cell r="CC132">
            <v>0.99588863944343842</v>
          </cell>
          <cell r="CD132">
            <v>1.6375999999999991</v>
          </cell>
          <cell r="CG132">
            <v>0.28001428534987366</v>
          </cell>
          <cell r="CO132">
            <v>1.0261479744939446</v>
          </cell>
          <cell r="CP132">
            <v>1.2304500000000012</v>
          </cell>
          <cell r="CS132">
            <v>0.13753226894078202</v>
          </cell>
        </row>
        <row r="133">
          <cell r="BQ133">
            <v>0.97542675996446215</v>
          </cell>
          <cell r="BR133">
            <v>1.0918500000000009</v>
          </cell>
          <cell r="BU133">
            <v>9.3550227150980769E-2</v>
          </cell>
          <cell r="CC133">
            <v>0.9967850817464452</v>
          </cell>
          <cell r="CD133">
            <v>1.7828999999999979</v>
          </cell>
          <cell r="CG133">
            <v>9.3762359185333724E-2</v>
          </cell>
          <cell r="CO133">
            <v>1.0272650122266822</v>
          </cell>
          <cell r="CP133">
            <v>1.2638500000000015</v>
          </cell>
          <cell r="CS133">
            <v>9.0297535957520186E-2</v>
          </cell>
        </row>
        <row r="134">
          <cell r="BQ134">
            <v>0.97636764252866093</v>
          </cell>
          <cell r="BR134">
            <v>1.0534500000000016</v>
          </cell>
          <cell r="BU134">
            <v>0.1529471967706475</v>
          </cell>
          <cell r="CC134">
            <v>0.99772571049016334</v>
          </cell>
          <cell r="CD134">
            <v>1.636849999999999</v>
          </cell>
          <cell r="CG134">
            <v>0.20555594129092511</v>
          </cell>
          <cell r="CO134">
            <v>1.02836583429321</v>
          </cell>
          <cell r="CP134">
            <v>1.2638500000000015</v>
          </cell>
          <cell r="CS134">
            <v>9.0297535957520186E-2</v>
          </cell>
        </row>
        <row r="135">
          <cell r="BQ135">
            <v>0.97682221812601133</v>
          </cell>
          <cell r="BR135">
            <v>0.99020000000000152</v>
          </cell>
          <cell r="BU135">
            <v>0.26728636328851496</v>
          </cell>
          <cell r="CC135">
            <v>0.99879623381737836</v>
          </cell>
          <cell r="CD135">
            <v>1.6236999999999995</v>
          </cell>
          <cell r="CG135">
            <v>0.29967185386685935</v>
          </cell>
          <cell r="CO135">
            <v>1.0298654085333288</v>
          </cell>
          <cell r="CP135">
            <v>1.2638500000000015</v>
          </cell>
          <cell r="CS135">
            <v>9.0297535957520186E-2</v>
          </cell>
        </row>
        <row r="136">
          <cell r="BQ136">
            <v>0.97765902805584048</v>
          </cell>
          <cell r="BR136">
            <v>1.0150000000000041</v>
          </cell>
          <cell r="BU136">
            <v>0.21227345571219891</v>
          </cell>
          <cell r="CC136">
            <v>0.99941692159053086</v>
          </cell>
          <cell r="CD136">
            <v>1.5197000000000003</v>
          </cell>
          <cell r="CG136">
            <v>0.16249313831666673</v>
          </cell>
          <cell r="CO136">
            <v>1.0306635502471708</v>
          </cell>
          <cell r="CP136">
            <v>1.2638500000000015</v>
          </cell>
          <cell r="CS136">
            <v>9.0297535957520186E-2</v>
          </cell>
        </row>
        <row r="137">
          <cell r="BQ137">
            <v>0.97819821074350477</v>
          </cell>
          <cell r="BR137">
            <v>0.99020000000000152</v>
          </cell>
          <cell r="BU137">
            <v>0.26728636328851496</v>
          </cell>
          <cell r="CC137">
            <v>1.0003733249062283</v>
          </cell>
          <cell r="CD137">
            <v>1.6132999999999988</v>
          </cell>
          <cell r="CG137">
            <v>0.31437967491554064</v>
          </cell>
          <cell r="CO137">
            <v>1.0319235607627792</v>
          </cell>
          <cell r="CP137">
            <v>1.2305500000000009</v>
          </cell>
          <cell r="CS137">
            <v>4.3204224330495339E-2</v>
          </cell>
        </row>
        <row r="138">
          <cell r="BQ138">
            <v>0.97895105196411292</v>
          </cell>
          <cell r="BR138">
            <v>1.0238000000000049</v>
          </cell>
          <cell r="BU138">
            <v>0.22471853506108341</v>
          </cell>
          <cell r="CC138">
            <v>1.0012156801464389</v>
          </cell>
          <cell r="CD138">
            <v>1.7411500000000011</v>
          </cell>
          <cell r="CG138">
            <v>0.1335724709661365</v>
          </cell>
          <cell r="CO138">
            <v>1.0336210221960762</v>
          </cell>
          <cell r="CP138">
            <v>1.2550999999999988</v>
          </cell>
          <cell r="CS138">
            <v>0.10267190462828858</v>
          </cell>
        </row>
        <row r="139">
          <cell r="BQ139">
            <v>0.97978317396164838</v>
          </cell>
          <cell r="BR139">
            <v>0.99195000000000277</v>
          </cell>
          <cell r="BU139">
            <v>0.26976123702266919</v>
          </cell>
          <cell r="CC139">
            <v>1.0023352073155962</v>
          </cell>
          <cell r="CD139">
            <v>1.5658999999999992</v>
          </cell>
          <cell r="CG139">
            <v>0.28666108909302673</v>
          </cell>
          <cell r="CO139">
            <v>1.0342494326930578</v>
          </cell>
          <cell r="CP139">
            <v>1.2954000000000008</v>
          </cell>
          <cell r="CS139">
            <v>0.1398657213186997</v>
          </cell>
        </row>
        <row r="140">
          <cell r="BQ140">
            <v>0.98031901554295875</v>
          </cell>
          <cell r="BR140">
            <v>1.1224000000000025</v>
          </cell>
          <cell r="BU140">
            <v>7.5236161518249162E-2</v>
          </cell>
          <cell r="CC140">
            <v>1.0031454711564129</v>
          </cell>
          <cell r="CD140">
            <v>1.6210999999999984</v>
          </cell>
          <cell r="CG140">
            <v>0.20859650045003272</v>
          </cell>
          <cell r="CO140">
            <v>1.0352437779468882</v>
          </cell>
          <cell r="CP140">
            <v>1.2271000000000001</v>
          </cell>
          <cell r="CS140">
            <v>5.81241774135344E-2</v>
          </cell>
        </row>
        <row r="141">
          <cell r="BQ141">
            <v>0.98096277798858256</v>
          </cell>
          <cell r="BR141">
            <v>1.0519500000000015</v>
          </cell>
          <cell r="BU141">
            <v>0.16991775951912594</v>
          </cell>
          <cell r="CC141">
            <v>1.0040134826459535</v>
          </cell>
          <cell r="CD141">
            <v>1.5751500000000007</v>
          </cell>
          <cell r="CG141">
            <v>0.36833192232007217</v>
          </cell>
          <cell r="CO141">
            <v>1.0365995129167409</v>
          </cell>
          <cell r="CP141">
            <v>1.2271999999999998</v>
          </cell>
          <cell r="CS141">
            <v>8.2872914755066182E-2</v>
          </cell>
        </row>
        <row r="142">
          <cell r="BQ142">
            <v>0.98188555260160904</v>
          </cell>
          <cell r="BR142">
            <v>1.0273000000000039</v>
          </cell>
          <cell r="BU142">
            <v>0.22966828252938784</v>
          </cell>
          <cell r="CC142">
            <v>1.0053781688422558</v>
          </cell>
          <cell r="CD142">
            <v>1.568249999999999</v>
          </cell>
          <cell r="CG142">
            <v>0.37808999590044745</v>
          </cell>
          <cell r="CO142">
            <v>1.0376805631449517</v>
          </cell>
          <cell r="CP142">
            <v>1.1920999999999999</v>
          </cell>
          <cell r="CS142">
            <v>0.1325118107943617</v>
          </cell>
        </row>
        <row r="143">
          <cell r="BQ143">
            <v>0.982398343275797</v>
          </cell>
          <cell r="BR143">
            <v>1.0641000000000034</v>
          </cell>
          <cell r="BU143">
            <v>0.17762522343405895</v>
          </cell>
          <cell r="CC143">
            <v>1.0059874910666495</v>
          </cell>
          <cell r="CD143">
            <v>1.6613499999999988</v>
          </cell>
          <cell r="CG143">
            <v>0.24642671324351265</v>
          </cell>
          <cell r="CO143">
            <v>1.038567372654394</v>
          </cell>
          <cell r="CP143">
            <v>1.2307500000000005</v>
          </cell>
          <cell r="CS143">
            <v>9.2843120369790852E-2</v>
          </cell>
        </row>
        <row r="144">
          <cell r="BQ144">
            <v>0.98306281633756443</v>
          </cell>
          <cell r="BR144">
            <v>1.0373500000000035</v>
          </cell>
          <cell r="BU144">
            <v>0.21545543622753843</v>
          </cell>
          <cell r="CC144">
            <v>1.0068271298943972</v>
          </cell>
          <cell r="CD144">
            <v>1.6199499999999993</v>
          </cell>
          <cell r="CG144">
            <v>0.30497515472575809</v>
          </cell>
          <cell r="CO144">
            <v>1.040010531172169</v>
          </cell>
          <cell r="CP144">
            <v>1.2938000000000009</v>
          </cell>
          <cell r="CS144">
            <v>0.18200928547741518</v>
          </cell>
        </row>
        <row r="145">
          <cell r="BQ145">
            <v>0.98386594009022743</v>
          </cell>
          <cell r="BR145">
            <v>1.0722500000000004</v>
          </cell>
          <cell r="BU145">
            <v>7.0639967440534759E-2</v>
          </cell>
          <cell r="CC145">
            <v>1.0075716585109473</v>
          </cell>
          <cell r="CD145">
            <v>1.5468000000000011</v>
          </cell>
          <cell r="CG145">
            <v>0.31367256813434957</v>
          </cell>
          <cell r="CO145">
            <v>1.0409031550224728</v>
          </cell>
          <cell r="CP145">
            <v>1.3112999999999992</v>
          </cell>
          <cell r="CS145">
            <v>0.16730146442873914</v>
          </cell>
        </row>
        <row r="146">
          <cell r="BQ146">
            <v>0.98447952000871641</v>
          </cell>
          <cell r="BR146">
            <v>1.0994000000000028</v>
          </cell>
          <cell r="BU146">
            <v>0.13279465350683062</v>
          </cell>
          <cell r="CC146">
            <v>1.0082103813416428</v>
          </cell>
          <cell r="CD146">
            <v>1.5336999999999996</v>
          </cell>
          <cell r="CG146">
            <v>0.42695107448043751</v>
          </cell>
          <cell r="CO146">
            <v>1.041516125389935</v>
          </cell>
          <cell r="CP146">
            <v>1.264050000000001</v>
          </cell>
          <cell r="CS146">
            <v>0.13993643199681569</v>
          </cell>
        </row>
        <row r="147">
          <cell r="BQ147">
            <v>0.98482256647561728</v>
          </cell>
          <cell r="BR147">
            <v>1.0374500000000033</v>
          </cell>
          <cell r="BU147">
            <v>0.22040518369584378</v>
          </cell>
          <cell r="CC147">
            <v>1.0089555594503721</v>
          </cell>
          <cell r="CD147">
            <v>1.4822500000000005</v>
          </cell>
          <cell r="CG147">
            <v>0.30539941879447008</v>
          </cell>
          <cell r="CO147">
            <v>1.0430239084069466</v>
          </cell>
          <cell r="CP147">
            <v>1.2342499999999994</v>
          </cell>
          <cell r="CS147">
            <v>8.7893372901486494E-2</v>
          </cell>
        </row>
        <row r="148">
          <cell r="BQ148">
            <v>0.98556710838520178</v>
          </cell>
          <cell r="BR148">
            <v>1.044000000000004</v>
          </cell>
          <cell r="BU148">
            <v>0.20605091603775746</v>
          </cell>
          <cell r="CC148">
            <v>1.0099390849447412</v>
          </cell>
          <cell r="CD148">
            <v>1.5716999999999999</v>
          </cell>
          <cell r="CG148">
            <v>0.18370634175226397</v>
          </cell>
          <cell r="CO148">
            <v>1.0443839098874195</v>
          </cell>
          <cell r="CP148">
            <v>1.1973999999999982</v>
          </cell>
          <cell r="CS148">
            <v>0.14000714267493669</v>
          </cell>
        </row>
        <row r="149">
          <cell r="BQ149">
            <v>0.98603827777320396</v>
          </cell>
          <cell r="BR149">
            <v>1.1110500000000023</v>
          </cell>
          <cell r="BU149">
            <v>0.11122789668064345</v>
          </cell>
          <cell r="CC149">
            <v>1.0107879584440771</v>
          </cell>
          <cell r="CD149">
            <v>1.418649999999996</v>
          </cell>
          <cell r="CG149">
            <v>0.21078853147170637</v>
          </cell>
          <cell r="CO149">
            <v>1.045299294282835</v>
          </cell>
          <cell r="CP149">
            <v>1.2290000000000028</v>
          </cell>
          <cell r="CS149">
            <v>9.0368246635641178E-2</v>
          </cell>
        </row>
        <row r="150">
          <cell r="BQ150">
            <v>0.98675887965341402</v>
          </cell>
          <cell r="BR150">
            <v>1.0775000000000041</v>
          </cell>
          <cell r="BU150">
            <v>0.15867476169825875</v>
          </cell>
          <cell r="CC150">
            <v>1.0116643803614886</v>
          </cell>
          <cell r="CD150">
            <v>1.4391999999999996</v>
          </cell>
          <cell r="CG150">
            <v>0.3710896387666992</v>
          </cell>
          <cell r="CO150">
            <v>1.0466413722307464</v>
          </cell>
          <cell r="CP150">
            <v>1.2657999999999987</v>
          </cell>
          <cell r="CS150">
            <v>0.13746155826266604</v>
          </cell>
        </row>
        <row r="151">
          <cell r="BQ151">
            <v>0.98797058969113993</v>
          </cell>
          <cell r="BR151">
            <v>1.1445500000000024</v>
          </cell>
          <cell r="BU151">
            <v>6.3851742341144643E-2</v>
          </cell>
          <cell r="CC151">
            <v>1.0125096744485202</v>
          </cell>
          <cell r="CD151">
            <v>1.6384499999999989</v>
          </cell>
          <cell r="CG151">
            <v>8.9307586463861319E-2</v>
          </cell>
          <cell r="CO151">
            <v>1.0474678405462039</v>
          </cell>
          <cell r="CP151">
            <v>1.3429000000000002</v>
          </cell>
          <cell r="CS151">
            <v>0.21694036046802923</v>
          </cell>
        </row>
        <row r="152">
          <cell r="BQ152">
            <v>0.98827483468058497</v>
          </cell>
          <cell r="BR152">
            <v>1.1429000000000009</v>
          </cell>
          <cell r="BU152">
            <v>6.6185194719062354E-2</v>
          </cell>
          <cell r="CC152">
            <v>1.0129440914264234</v>
          </cell>
          <cell r="CD152">
            <v>1.4503999999999984</v>
          </cell>
          <cell r="CG152">
            <v>0.26049813818912487</v>
          </cell>
          <cell r="CO152">
            <v>1.0486526436390804</v>
          </cell>
          <cell r="CP152">
            <v>1.2797000000000018</v>
          </cell>
          <cell r="CS152">
            <v>0.21199061299972558</v>
          </cell>
        </row>
        <row r="153">
          <cell r="BQ153">
            <v>0.9889304146248894</v>
          </cell>
          <cell r="BR153">
            <v>1.148100000000003</v>
          </cell>
          <cell r="BU153">
            <v>6.8872200487569993E-2</v>
          </cell>
          <cell r="CC153">
            <v>1.01405164244014</v>
          </cell>
          <cell r="CD153">
            <v>1.5697499999999991</v>
          </cell>
          <cell r="CG153">
            <v>0.37596867555688718</v>
          </cell>
          <cell r="CO153">
            <v>1.0500409674516462</v>
          </cell>
          <cell r="CP153">
            <v>0.97779999999999845</v>
          </cell>
          <cell r="CS153">
            <v>0.7332697320904491</v>
          </cell>
        </row>
        <row r="154">
          <cell r="BQ154">
            <v>0.98959157475199833</v>
          </cell>
          <cell r="BR154">
            <v>1.1128500000000017</v>
          </cell>
          <cell r="BU154">
            <v>0.11377348109291412</v>
          </cell>
          <cell r="CC154">
            <v>1.0151023262314414</v>
          </cell>
          <cell r="CD154">
            <v>1.5336999999999996</v>
          </cell>
          <cell r="CG154">
            <v>0.42695107448043751</v>
          </cell>
          <cell r="CO154">
            <v>1.0514343690234562</v>
          </cell>
          <cell r="CP154">
            <v>1.3446999999999996</v>
          </cell>
          <cell r="CS154">
            <v>6.8306515062622072E-2</v>
          </cell>
        </row>
        <row r="155">
          <cell r="BQ155">
            <v>0.99007305266702872</v>
          </cell>
          <cell r="BR155">
            <v>1.1445500000000024</v>
          </cell>
          <cell r="BU155">
            <v>6.3851742341144643E-2</v>
          </cell>
          <cell r="CC155">
            <v>1.015762677384628</v>
          </cell>
          <cell r="CD155">
            <v>1.5885500000000015</v>
          </cell>
          <cell r="CG155">
            <v>0.3493814605842695</v>
          </cell>
          <cell r="CO155">
            <v>1.0522651712453959</v>
          </cell>
          <cell r="CP155">
            <v>1.3748499999999986</v>
          </cell>
          <cell r="CS155">
            <v>0.36012948365831038</v>
          </cell>
        </row>
        <row r="156">
          <cell r="BQ156">
            <v>0.9909831385469885</v>
          </cell>
          <cell r="BR156">
            <v>1.1445500000000024</v>
          </cell>
          <cell r="BU156">
            <v>6.3851742341144643E-2</v>
          </cell>
          <cell r="CC156">
            <v>1.0163105550162994</v>
          </cell>
          <cell r="CD156">
            <v>1.5508500000000005</v>
          </cell>
          <cell r="CG156">
            <v>0.40269731188573721</v>
          </cell>
          <cell r="CO156">
            <v>1.0536238527620583</v>
          </cell>
          <cell r="CP156">
            <v>1.3769500000000008</v>
          </cell>
          <cell r="CS156">
            <v>7.4458344058943263E-2</v>
          </cell>
        </row>
        <row r="157">
          <cell r="BQ157">
            <v>0.99161715285657337</v>
          </cell>
          <cell r="BR157">
            <v>1.1445500000000024</v>
          </cell>
          <cell r="BU157">
            <v>6.3851742341144643E-2</v>
          </cell>
          <cell r="CC157">
            <v>1.0172480359796543</v>
          </cell>
          <cell r="CD157">
            <v>1.5001999999999995</v>
          </cell>
          <cell r="CG157">
            <v>0.37957492014093808</v>
          </cell>
          <cell r="CO157">
            <v>1.0548039114522267</v>
          </cell>
          <cell r="CP157">
            <v>1.3139000000000003</v>
          </cell>
          <cell r="CS157">
            <v>1.4707821048681081E-2</v>
          </cell>
        </row>
        <row r="158">
          <cell r="BQ158">
            <v>0.9922387143197966</v>
          </cell>
          <cell r="BR158">
            <v>1.1448500000000017</v>
          </cell>
          <cell r="BU158">
            <v>0.15902831508885321</v>
          </cell>
          <cell r="CC158">
            <v>1.0179345384916214</v>
          </cell>
          <cell r="CD158">
            <v>1.5524999999999984</v>
          </cell>
          <cell r="CG158">
            <v>0.40036385950782483</v>
          </cell>
          <cell r="CO158">
            <v>1.0554980244900229</v>
          </cell>
          <cell r="CP158">
            <v>1.384050000000002</v>
          </cell>
          <cell r="CS158">
            <v>8.4499260351793962E-2</v>
          </cell>
        </row>
        <row r="159">
          <cell r="BQ159">
            <v>0.99282700826370252</v>
          </cell>
          <cell r="BR159">
            <v>1.1110500000000023</v>
          </cell>
          <cell r="BU159">
            <v>0.11122789668064345</v>
          </cell>
          <cell r="CC159">
            <v>1.0189678371675783</v>
          </cell>
          <cell r="CD159">
            <v>1.5857500000000009</v>
          </cell>
          <cell r="CG159">
            <v>0.25858894987991743</v>
          </cell>
          <cell r="CO159">
            <v>1.0567010982361873</v>
          </cell>
          <cell r="CP159">
            <v>1.5120000000000005</v>
          </cell>
          <cell r="CS159">
            <v>0.26544788565742838</v>
          </cell>
        </row>
        <row r="160">
          <cell r="BQ160">
            <v>0.9939364851186383</v>
          </cell>
          <cell r="BR160">
            <v>1.1463500000000018</v>
          </cell>
          <cell r="BU160">
            <v>6.6397326753415309E-2</v>
          </cell>
          <cell r="CC160">
            <v>1.0200591887579655</v>
          </cell>
          <cell r="CD160">
            <v>1.6414000000000009</v>
          </cell>
          <cell r="CG160">
            <v>0.27464027381285261</v>
          </cell>
          <cell r="CO160">
            <v>1.057883992979074</v>
          </cell>
          <cell r="CP160">
            <v>1.5137500000000017</v>
          </cell>
          <cell r="CS160">
            <v>0.26792275939158305</v>
          </cell>
        </row>
        <row r="161">
          <cell r="BQ161">
            <v>0.99431545144026479</v>
          </cell>
          <cell r="BR161">
            <v>1.1163500000000006</v>
          </cell>
          <cell r="BU161">
            <v>0.11872322856121846</v>
          </cell>
          <cell r="CC161">
            <v>1.0207455837340691</v>
          </cell>
          <cell r="CD161">
            <v>1.6037999999999997</v>
          </cell>
          <cell r="CG161">
            <v>0.33262302987014958</v>
          </cell>
          <cell r="CO161">
            <v>1.0588446260341791</v>
          </cell>
          <cell r="CP161">
            <v>1.3787500000000001</v>
          </cell>
          <cell r="CS161">
            <v>7.7003928471213928E-2</v>
          </cell>
        </row>
        <row r="162">
          <cell r="BQ162">
            <v>0.99495351983477964</v>
          </cell>
          <cell r="BR162">
            <v>1.094850000000001</v>
          </cell>
          <cell r="BU162">
            <v>0.16411948391339909</v>
          </cell>
          <cell r="CC162">
            <v>1.0216976863848943</v>
          </cell>
          <cell r="CD162">
            <v>1.6071999999999989</v>
          </cell>
          <cell r="CG162">
            <v>0.33743135598221835</v>
          </cell>
          <cell r="CO162">
            <v>1.05962041357694</v>
          </cell>
          <cell r="CP162">
            <v>1.3209499999999998</v>
          </cell>
          <cell r="CS162">
            <v>4.7376154339513876E-3</v>
          </cell>
        </row>
        <row r="163">
          <cell r="BQ163">
            <v>0.99545492359778387</v>
          </cell>
          <cell r="BR163">
            <v>1.0542000000000016</v>
          </cell>
          <cell r="BU163">
            <v>0.19671710652609692</v>
          </cell>
          <cell r="CC163">
            <v>1.0226556004305158</v>
          </cell>
          <cell r="CD163">
            <v>1.660149999999998</v>
          </cell>
          <cell r="CG163">
            <v>0.24812376951836235</v>
          </cell>
          <cell r="CO163">
            <v>1.0600522680246263</v>
          </cell>
          <cell r="CP163">
            <v>1.1876999999999995</v>
          </cell>
          <cell r="CS163">
            <v>0.19318157262016661</v>
          </cell>
        </row>
        <row r="164">
          <cell r="BQ164">
            <v>0.99614680005391054</v>
          </cell>
          <cell r="BR164">
            <v>1.1580000000000013</v>
          </cell>
          <cell r="BU164">
            <v>4.4830569927228142E-2</v>
          </cell>
          <cell r="CC164">
            <v>1.0238550845391199</v>
          </cell>
          <cell r="CD164">
            <v>1.6215000000000011</v>
          </cell>
          <cell r="CG164">
            <v>0.20803081502507978</v>
          </cell>
          <cell r="CO164">
            <v>1.0609129242153916</v>
          </cell>
          <cell r="CP164">
            <v>1.2454999999999998</v>
          </cell>
          <cell r="CS164">
            <v>0.11144002871500143</v>
          </cell>
        </row>
        <row r="165">
          <cell r="BQ165">
            <v>0.99678223554184897</v>
          </cell>
          <cell r="BR165">
            <v>1.1369500000000023</v>
          </cell>
          <cell r="BU165">
            <v>0.11462200923034102</v>
          </cell>
          <cell r="CC165">
            <v>1.0241763510571644</v>
          </cell>
          <cell r="CD165">
            <v>1.6190999999999995</v>
          </cell>
          <cell r="CG165">
            <v>0.30617723625377602</v>
          </cell>
          <cell r="CO165">
            <v>1.0619167816788495</v>
          </cell>
          <cell r="CP165">
            <v>1.5954499999999996</v>
          </cell>
          <cell r="CS165">
            <v>0.38346400743746273</v>
          </cell>
        </row>
        <row r="166">
          <cell r="BQ166">
            <v>0.99734521315623392</v>
          </cell>
          <cell r="BR166">
            <v>1.100200000000001</v>
          </cell>
          <cell r="BU166">
            <v>0.17649385258416281</v>
          </cell>
          <cell r="CC166">
            <v>1.0248986672677134</v>
          </cell>
          <cell r="CD166">
            <v>1.650500000000001</v>
          </cell>
          <cell r="CG166">
            <v>0.16701862171626014</v>
          </cell>
          <cell r="CO166">
            <v>1.0626687566667112</v>
          </cell>
          <cell r="CP166">
            <v>2.7349999999999994</v>
          </cell>
          <cell r="CS166">
            <v>9.2630988335438202E-2</v>
          </cell>
        </row>
        <row r="167">
          <cell r="BQ167">
            <v>0.99816420651980087</v>
          </cell>
          <cell r="BR167">
            <v>1.1404500000000013</v>
          </cell>
          <cell r="BU167">
            <v>0.11957175669864537</v>
          </cell>
          <cell r="CC167">
            <v>1.025841682702672</v>
          </cell>
          <cell r="CD167">
            <v>1.7036999999999978</v>
          </cell>
          <cell r="CG167">
            <v>0.28114565619977017</v>
          </cell>
          <cell r="CO167">
            <v>1.0636421563290654</v>
          </cell>
          <cell r="CP167">
            <v>3.0385</v>
          </cell>
          <cell r="CS167">
            <v>3.5355339059326939E-2</v>
          </cell>
        </row>
        <row r="168">
          <cell r="BQ168">
            <v>0.99885635227384284</v>
          </cell>
          <cell r="BR168">
            <v>1.1421500000000009</v>
          </cell>
          <cell r="BU168">
            <v>0.11716759364261169</v>
          </cell>
          <cell r="CC168">
            <v>1.0265689251694896</v>
          </cell>
          <cell r="CD168">
            <v>1.7036999999999978</v>
          </cell>
          <cell r="CG168">
            <v>0.28114565619977017</v>
          </cell>
          <cell r="CO168">
            <v>1.0645296616481645</v>
          </cell>
          <cell r="CP168">
            <v>3.1440500000000009</v>
          </cell>
          <cell r="CS168">
            <v>0.20258609280994727</v>
          </cell>
        </row>
        <row r="169">
          <cell r="BQ169">
            <v>0.99946667437319126</v>
          </cell>
          <cell r="BR169">
            <v>1.1790500000000037</v>
          </cell>
          <cell r="BU169">
            <v>6.4983113191040484E-2</v>
          </cell>
          <cell r="CC169">
            <v>1.0274859296713679</v>
          </cell>
          <cell r="CD169">
            <v>1.6957999999999984</v>
          </cell>
          <cell r="CG169">
            <v>0.19770705601976016</v>
          </cell>
          <cell r="CO169">
            <v>1.0653378601069887</v>
          </cell>
          <cell r="CP169">
            <v>4.0700499999999993</v>
          </cell>
          <cell r="CS169">
            <v>0.75568501705406377</v>
          </cell>
        </row>
        <row r="170">
          <cell r="BQ170">
            <v>1.0002479362402337</v>
          </cell>
          <cell r="BR170">
            <v>1.145500000000002</v>
          </cell>
          <cell r="BU170">
            <v>0.1124299782086603</v>
          </cell>
          <cell r="CC170">
            <v>1.0280217151730446</v>
          </cell>
          <cell r="CD170">
            <v>1.6547999999999981</v>
          </cell>
          <cell r="CG170">
            <v>0.25568981207705704</v>
          </cell>
          <cell r="CO170">
            <v>1.0665237630586826</v>
          </cell>
          <cell r="CP170">
            <v>4.2513999999999985</v>
          </cell>
          <cell r="CS170">
            <v>0.59354543212798949</v>
          </cell>
        </row>
        <row r="171">
          <cell r="BQ171">
            <v>1.0008721165954539</v>
          </cell>
          <cell r="BR171">
            <v>1.1438000000000024</v>
          </cell>
          <cell r="BU171">
            <v>0.11483414126469398</v>
          </cell>
          <cell r="CC171">
            <v>1.028403759871491</v>
          </cell>
          <cell r="CD171">
            <v>1.6530999999999985</v>
          </cell>
          <cell r="CG171">
            <v>0.25809397513309107</v>
          </cell>
          <cell r="CO171">
            <v>1.0671058779250977</v>
          </cell>
          <cell r="CP171">
            <v>4.5513000000000012</v>
          </cell>
          <cell r="CS171">
            <v>1.206324168704251</v>
          </cell>
        </row>
        <row r="172">
          <cell r="BQ172">
            <v>1.0016078005855271</v>
          </cell>
          <cell r="BR172">
            <v>1.145500000000002</v>
          </cell>
          <cell r="BU172">
            <v>0.1124299782086603</v>
          </cell>
          <cell r="CC172">
            <v>1.0295841753259738</v>
          </cell>
          <cell r="CD172">
            <v>1.68825</v>
          </cell>
          <cell r="CG172">
            <v>0.31275332931880667</v>
          </cell>
          <cell r="CO172">
            <v>1.0674393602624879</v>
          </cell>
          <cell r="CP172">
            <v>4.7513500000000004</v>
          </cell>
          <cell r="CS172">
            <v>1.0177387901617994</v>
          </cell>
        </row>
        <row r="173">
          <cell r="BQ173">
            <v>1.0022728534016143</v>
          </cell>
          <cell r="BR173">
            <v>1.1773000000000025</v>
          </cell>
          <cell r="BU173">
            <v>6.25082394568858E-2</v>
          </cell>
          <cell r="CC173">
            <v>1.0303657727198205</v>
          </cell>
          <cell r="CD173">
            <v>1.6410499999999999</v>
          </cell>
          <cell r="CG173">
            <v>0.28956022689588634</v>
          </cell>
          <cell r="CO173">
            <v>1.0679814764627118</v>
          </cell>
          <cell r="CP173">
            <v>5.0347999999999988</v>
          </cell>
          <cell r="CS173">
            <v>0.99433355570452353</v>
          </cell>
        </row>
        <row r="174">
          <cell r="BQ174">
            <v>1.0029749184714207</v>
          </cell>
          <cell r="BR174">
            <v>1.2128500000000031</v>
          </cell>
          <cell r="BU174">
            <v>0.11278353159925024</v>
          </cell>
          <cell r="CC174">
            <v>1.0312297555247554</v>
          </cell>
          <cell r="CD174">
            <v>1.6041500000000006</v>
          </cell>
          <cell r="CG174">
            <v>0.23737574644432119</v>
          </cell>
          <cell r="CO174">
            <v>1.0684405869579101</v>
          </cell>
          <cell r="CP174">
            <v>6.2180999999999997</v>
          </cell>
          <cell r="CS174">
            <v>2.0549937274843422</v>
          </cell>
        </row>
        <row r="175">
          <cell r="BQ175">
            <v>1.0036996747407172</v>
          </cell>
          <cell r="BR175">
            <v>1.1702500000000029</v>
          </cell>
          <cell r="BU175">
            <v>5.2538033842156107E-2</v>
          </cell>
          <cell r="CC175">
            <v>1.0319546039681951</v>
          </cell>
          <cell r="CD175">
            <v>1.6359500000000011</v>
          </cell>
          <cell r="CG175">
            <v>0.30172246353229737</v>
          </cell>
          <cell r="CO175">
            <v>1.0688994206983167</v>
          </cell>
          <cell r="CP175">
            <v>6.1178499999999971</v>
          </cell>
          <cell r="CS175">
            <v>1.3475333929072046</v>
          </cell>
        </row>
        <row r="176">
          <cell r="BQ176">
            <v>1.004267309103662</v>
          </cell>
          <cell r="BR176">
            <v>1.1737500000000054</v>
          </cell>
          <cell r="BU176">
            <v>5.7487781310465481E-2</v>
          </cell>
          <cell r="CC176">
            <v>1.0329170830165597</v>
          </cell>
          <cell r="CD176">
            <v>1.676249999999996</v>
          </cell>
          <cell r="CG176">
            <v>0.36833192232007095</v>
          </cell>
          <cell r="CO176">
            <v>1.069466937245966</v>
          </cell>
          <cell r="CP176">
            <v>6.2162499999999987</v>
          </cell>
          <cell r="CS176">
            <v>2.151938067185013</v>
          </cell>
        </row>
        <row r="177">
          <cell r="BQ177">
            <v>1.0049990469778691</v>
          </cell>
          <cell r="BR177">
            <v>1.1331500000000005</v>
          </cell>
          <cell r="BU177">
            <v>9.496444071335057E-2</v>
          </cell>
          <cell r="CC177">
            <v>1.0338247699969372</v>
          </cell>
          <cell r="CD177">
            <v>1.6699499999999965</v>
          </cell>
          <cell r="CG177">
            <v>0.282489159084023</v>
          </cell>
          <cell r="CO177">
            <v>1.0697183977000568</v>
          </cell>
          <cell r="CP177">
            <v>6.0866499999999988</v>
          </cell>
          <cell r="CS177">
            <v>1.7747673101001171</v>
          </cell>
        </row>
        <row r="178">
          <cell r="BQ178">
            <v>1.0055918617688251</v>
          </cell>
          <cell r="BR178">
            <v>1.1952000000000034</v>
          </cell>
          <cell r="BU178">
            <v>8.7822662223365502E-2</v>
          </cell>
          <cell r="CC178">
            <v>1.0344658352571958</v>
          </cell>
          <cell r="CD178">
            <v>1.6358999999999959</v>
          </cell>
          <cell r="CG178">
            <v>0.33064313088282821</v>
          </cell>
          <cell r="CO178">
            <v>1.070032695949835</v>
          </cell>
          <cell r="CP178">
            <v>6.397549999999999</v>
          </cell>
          <cell r="CS178">
            <v>1.2351034146985367</v>
          </cell>
        </row>
        <row r="179">
          <cell r="BQ179">
            <v>1.0062563928388673</v>
          </cell>
          <cell r="BR179">
            <v>1.1664500000000011</v>
          </cell>
          <cell r="BU179">
            <v>3.288046532517571E-2</v>
          </cell>
          <cell r="CC179">
            <v>1.0352630848353366</v>
          </cell>
          <cell r="CD179">
            <v>1.5972499999999989</v>
          </cell>
          <cell r="CG179">
            <v>0.28079210280917999</v>
          </cell>
          <cell r="CO179">
            <v>1.0703576159580024</v>
          </cell>
          <cell r="CP179">
            <v>6.553250000000002</v>
          </cell>
          <cell r="CS179">
            <v>1.2090818851508776</v>
          </cell>
        </row>
        <row r="180">
          <cell r="BQ180">
            <v>1.0067823109795802</v>
          </cell>
          <cell r="BR180">
            <v>1.1346000000000025</v>
          </cell>
          <cell r="BU180">
            <v>7.7923167286756814E-2</v>
          </cell>
          <cell r="CC180">
            <v>1.0361469005667561</v>
          </cell>
          <cell r="CD180">
            <v>1.5938499999999962</v>
          </cell>
          <cell r="CG180">
            <v>0.29535850250161932</v>
          </cell>
          <cell r="CO180">
            <v>1.0707147824865051</v>
          </cell>
          <cell r="CP180">
            <v>6.718</v>
          </cell>
          <cell r="CS180">
            <v>1.1592308570772281</v>
          </cell>
        </row>
        <row r="181">
          <cell r="BQ181">
            <v>1.0074736419543531</v>
          </cell>
          <cell r="BR181">
            <v>1.2746000000000031</v>
          </cell>
          <cell r="BU181">
            <v>0.17154410511585858</v>
          </cell>
          <cell r="CC181">
            <v>1.0368956214247502</v>
          </cell>
          <cell r="CD181">
            <v>1.6193499999999972</v>
          </cell>
          <cell r="CG181">
            <v>0.25929605666110433</v>
          </cell>
          <cell r="CO181">
            <v>1.0711147684980511</v>
          </cell>
          <cell r="CP181">
            <v>6.9847999999999963</v>
          </cell>
          <cell r="CS181">
            <v>1.0650442338231754</v>
          </cell>
        </row>
        <row r="182">
          <cell r="BQ182">
            <v>1.0082753553156694</v>
          </cell>
          <cell r="BR182">
            <v>1.2714500000000015</v>
          </cell>
          <cell r="BU182">
            <v>0.26664996718544598</v>
          </cell>
          <cell r="CC182">
            <v>1.0375984210312827</v>
          </cell>
          <cell r="CD182">
            <v>1.7140999999999984</v>
          </cell>
          <cell r="CG182">
            <v>0.20081832585697873</v>
          </cell>
          <cell r="CO182">
            <v>1.071177895843872</v>
          </cell>
          <cell r="CP182">
            <v>6.8656499999999987</v>
          </cell>
          <cell r="CS182">
            <v>0.52884516164941486</v>
          </cell>
        </row>
        <row r="183">
          <cell r="BQ183">
            <v>1.0091321898179713</v>
          </cell>
          <cell r="BR183">
            <v>1.1384500000000024</v>
          </cell>
          <cell r="BU183">
            <v>0.18306994564919996</v>
          </cell>
          <cell r="CC183">
            <v>1.038591353959208</v>
          </cell>
          <cell r="CD183">
            <v>1.683449999999997</v>
          </cell>
          <cell r="CG183">
            <v>0.25378062376785016</v>
          </cell>
        </row>
        <row r="184">
          <cell r="BQ184">
            <v>1.0095809402670666</v>
          </cell>
          <cell r="BR184">
            <v>1.3809500000000021</v>
          </cell>
          <cell r="BU184">
            <v>0.30285383438219826</v>
          </cell>
          <cell r="CC184">
            <v>1.0393064380628678</v>
          </cell>
          <cell r="CD184">
            <v>1.6488999999999976</v>
          </cell>
          <cell r="CG184">
            <v>0.39739401102683763</v>
          </cell>
        </row>
        <row r="185">
          <cell r="BQ185">
            <v>1.0105290322183804</v>
          </cell>
          <cell r="BR185">
            <v>1.3134000000000015</v>
          </cell>
          <cell r="BU185">
            <v>0.20732370824389504</v>
          </cell>
          <cell r="CC185">
            <v>1.0402454415430697</v>
          </cell>
          <cell r="CD185">
            <v>1.583599999999997</v>
          </cell>
          <cell r="CG185">
            <v>0.30985419151594124</v>
          </cell>
        </row>
        <row r="186">
          <cell r="BQ186">
            <v>1.0110981677270692</v>
          </cell>
          <cell r="BR186">
            <v>1.2813000000000017</v>
          </cell>
          <cell r="BU186">
            <v>0.15711912677965145</v>
          </cell>
          <cell r="CC186">
            <v>1.0410268725794669</v>
          </cell>
          <cell r="CD186">
            <v>1.6170999999999971</v>
          </cell>
          <cell r="CG186">
            <v>0.35723034585544089</v>
          </cell>
        </row>
        <row r="187">
          <cell r="BQ187">
            <v>1.0117780070990869</v>
          </cell>
          <cell r="BR187">
            <v>1.1908500000000046</v>
          </cell>
          <cell r="BU187">
            <v>0.12890556621030613</v>
          </cell>
          <cell r="CC187">
            <v>1.0420516071452148</v>
          </cell>
          <cell r="CD187">
            <v>1.6765499999999989</v>
          </cell>
          <cell r="CG187">
            <v>0.27315534957235843</v>
          </cell>
        </row>
        <row r="188">
          <cell r="BQ188">
            <v>1.0125145849405337</v>
          </cell>
          <cell r="BR188">
            <v>1.2244000000000028</v>
          </cell>
          <cell r="BU188">
            <v>8.1458701192691357E-2</v>
          </cell>
          <cell r="CC188">
            <v>1.0431105842622896</v>
          </cell>
          <cell r="CD188">
            <v>1.5045999999999999</v>
          </cell>
          <cell r="CG188">
            <v>0.23193102422918485</v>
          </cell>
        </row>
        <row r="189">
          <cell r="BQ189">
            <v>1.0130918290760933</v>
          </cell>
          <cell r="BR189">
            <v>1.2345500000000023</v>
          </cell>
          <cell r="BU189">
            <v>6.710443353460524E-2</v>
          </cell>
          <cell r="CC189">
            <v>1.0436331078943331</v>
          </cell>
          <cell r="CD189">
            <v>1.5703999999999994</v>
          </cell>
          <cell r="CG189">
            <v>0.23362808050403405</v>
          </cell>
        </row>
        <row r="190">
          <cell r="BQ190">
            <v>1.013980809617717</v>
          </cell>
          <cell r="BR190">
            <v>1.2345500000000023</v>
          </cell>
          <cell r="BU190">
            <v>6.710443353460524E-2</v>
          </cell>
          <cell r="CC190">
            <v>1.0444215739787086</v>
          </cell>
          <cell r="CD190">
            <v>1.5687499999999979</v>
          </cell>
          <cell r="CG190">
            <v>0.23610295423818281</v>
          </cell>
        </row>
        <row r="191">
          <cell r="BQ191">
            <v>1.0148917140300679</v>
          </cell>
          <cell r="BR191">
            <v>1.2060000000000031</v>
          </cell>
          <cell r="BU191">
            <v>0.10748023074035595</v>
          </cell>
          <cell r="CC191">
            <v>1.0457381357921243</v>
          </cell>
          <cell r="CD191">
            <v>1.6017499999999956</v>
          </cell>
          <cell r="CG191">
            <v>0.3789385240378696</v>
          </cell>
        </row>
        <row r="192">
          <cell r="BQ192">
            <v>1.0155309794121323</v>
          </cell>
          <cell r="BR192">
            <v>1.2009500000000024</v>
          </cell>
          <cell r="BU192">
            <v>0.11462200923034102</v>
          </cell>
          <cell r="CC192">
            <v>1.0461916125888144</v>
          </cell>
          <cell r="CD192">
            <v>1.4994999999999976</v>
          </cell>
          <cell r="CG192">
            <v>0.23914351339729212</v>
          </cell>
        </row>
        <row r="193">
          <cell r="BQ193">
            <v>1.0160204309849803</v>
          </cell>
          <cell r="BR193">
            <v>1.2413000000000025</v>
          </cell>
          <cell r="BU193">
            <v>5.755849198858648E-2</v>
          </cell>
          <cell r="CC193">
            <v>1.0473973677374013</v>
          </cell>
          <cell r="CD193">
            <v>1.5966499999999968</v>
          </cell>
          <cell r="CG193">
            <v>0.38615101320597134</v>
          </cell>
        </row>
        <row r="194">
          <cell r="BQ194">
            <v>1.0167830097663231</v>
          </cell>
          <cell r="BR194">
            <v>1.1707500000000017</v>
          </cell>
          <cell r="BU194">
            <v>0.15733125881400944</v>
          </cell>
          <cell r="CC194">
            <v>1.0484147453145094</v>
          </cell>
          <cell r="CD194">
            <v>1.6538999999999966</v>
          </cell>
          <cell r="CG194">
            <v>0.39993959543910773</v>
          </cell>
        </row>
        <row r="195">
          <cell r="BQ195">
            <v>1.0174472286151335</v>
          </cell>
          <cell r="BR195">
            <v>1.2077000000000027</v>
          </cell>
          <cell r="BU195">
            <v>0.10507606768432226</v>
          </cell>
          <cell r="CC195">
            <v>1.0493662763914187</v>
          </cell>
          <cell r="CD195">
            <v>1.5507499999999972</v>
          </cell>
          <cell r="CG195">
            <v>0.45106341571889524</v>
          </cell>
        </row>
        <row r="196">
          <cell r="BQ196">
            <v>1.0180344009148223</v>
          </cell>
          <cell r="BR196">
            <v>1.2362000000000037</v>
          </cell>
          <cell r="BU196">
            <v>6.4770981156687529E-2</v>
          </cell>
          <cell r="CC196">
            <v>1.0502619888139562</v>
          </cell>
          <cell r="CD196">
            <v>1.5830499999999965</v>
          </cell>
          <cell r="CG196">
            <v>0.40538431765424549</v>
          </cell>
        </row>
        <row r="197">
          <cell r="BQ197">
            <v>1.018801019318794</v>
          </cell>
          <cell r="BR197">
            <v>1.2013500000000015</v>
          </cell>
          <cell r="BU197">
            <v>0.13908790385939382</v>
          </cell>
          <cell r="CC197">
            <v>1.0512933600618115</v>
          </cell>
          <cell r="CD197">
            <v>1.6239999999999988</v>
          </cell>
          <cell r="CG197">
            <v>0.34747227227506339</v>
          </cell>
        </row>
        <row r="198">
          <cell r="BQ198">
            <v>1.0193397230696282</v>
          </cell>
          <cell r="BR198">
            <v>1.3471500000000027</v>
          </cell>
          <cell r="BU198">
            <v>0.25505341597398934</v>
          </cell>
          <cell r="CC198">
            <v>1.0517288089745533</v>
          </cell>
          <cell r="CD198">
            <v>1.5048999999999921</v>
          </cell>
          <cell r="CG198">
            <v>0.32640049019571366</v>
          </cell>
        </row>
        <row r="199">
          <cell r="BQ199">
            <v>1.0201950007763927</v>
          </cell>
          <cell r="BR199">
            <v>1.2815000000000047</v>
          </cell>
          <cell r="BU199">
            <v>0.25710402563942708</v>
          </cell>
          <cell r="CC199">
            <v>1.0525089716343816</v>
          </cell>
          <cell r="CD199">
            <v>2.39215</v>
          </cell>
          <cell r="CG199">
            <v>0.39095933931804083</v>
          </cell>
        </row>
        <row r="200">
          <cell r="BQ200">
            <v>1.0211579780603008</v>
          </cell>
          <cell r="BR200">
            <v>1.3150500000000029</v>
          </cell>
          <cell r="BU200">
            <v>0.20965716062181297</v>
          </cell>
          <cell r="CC200">
            <v>1.0531087809209976</v>
          </cell>
          <cell r="CD200">
            <v>2.1642499999999991</v>
          </cell>
          <cell r="CG200">
            <v>0.70095495219022474</v>
          </cell>
        </row>
        <row r="201">
          <cell r="BQ201">
            <v>1.0218468503337319</v>
          </cell>
          <cell r="BR201">
            <v>1.3150500000000029</v>
          </cell>
          <cell r="BU201">
            <v>0.20965716062181297</v>
          </cell>
          <cell r="CC201">
            <v>1.0540807129967371</v>
          </cell>
          <cell r="CD201">
            <v>2.5031999999999988</v>
          </cell>
          <cell r="CG201">
            <v>1.0855503304775895</v>
          </cell>
        </row>
        <row r="202">
          <cell r="BQ202">
            <v>1.0225642997863404</v>
          </cell>
          <cell r="BR202">
            <v>1.3133500000000033</v>
          </cell>
          <cell r="BU202">
            <v>0.21206132367784594</v>
          </cell>
          <cell r="CC202">
            <v>1.0545753601439836</v>
          </cell>
          <cell r="CD202">
            <v>2.6695499999999974</v>
          </cell>
          <cell r="CG202">
            <v>0.56236202307766714</v>
          </cell>
        </row>
        <row r="203">
          <cell r="BQ203">
            <v>1.0229862334954327</v>
          </cell>
          <cell r="BR203">
            <v>1.3150500000000029</v>
          </cell>
          <cell r="BU203">
            <v>0.20965716062181297</v>
          </cell>
          <cell r="CC203">
            <v>1.0556753982946745</v>
          </cell>
          <cell r="CD203">
            <v>3.5437499999999988</v>
          </cell>
          <cell r="CG203">
            <v>0.65131605615092703</v>
          </cell>
        </row>
        <row r="204">
          <cell r="BQ204">
            <v>1.0235892224251562</v>
          </cell>
          <cell r="BR204">
            <v>1.3117000000000019</v>
          </cell>
          <cell r="BU204">
            <v>0.21439477605576321</v>
          </cell>
          <cell r="CC204">
            <v>1.0565475145925427</v>
          </cell>
          <cell r="CD204">
            <v>4.5663999999999998</v>
          </cell>
          <cell r="CG204">
            <v>0.97750441431228463</v>
          </cell>
        </row>
        <row r="205">
          <cell r="BQ205">
            <v>1.0243294459119117</v>
          </cell>
          <cell r="BR205">
            <v>1.283100000000001</v>
          </cell>
          <cell r="BU205">
            <v>0.16928136341605685</v>
          </cell>
          <cell r="CC205">
            <v>1.0569722220409838</v>
          </cell>
          <cell r="CD205">
            <v>6.3563499999999937</v>
          </cell>
          <cell r="CG205">
            <v>0.67281210229900512</v>
          </cell>
        </row>
        <row r="206">
          <cell r="BQ206">
            <v>1.0251221172818401</v>
          </cell>
          <cell r="BR206">
            <v>1.2848000000000006</v>
          </cell>
          <cell r="BU206">
            <v>0.16687720036002315</v>
          </cell>
          <cell r="CC206">
            <v>1.0572437617800889</v>
          </cell>
          <cell r="CD206">
            <v>7.3095999999999997</v>
          </cell>
          <cell r="CG206">
            <v>0.86069037406026505</v>
          </cell>
        </row>
        <row r="207">
          <cell r="BQ207">
            <v>1.0260835484789819</v>
          </cell>
          <cell r="BR207">
            <v>1.2848000000000006</v>
          </cell>
          <cell r="BU207">
            <v>0.16687720036002315</v>
          </cell>
          <cell r="CC207">
            <v>1.0573971225100842</v>
          </cell>
          <cell r="CD207">
            <v>5.2821499999999997</v>
          </cell>
          <cell r="CG207">
            <v>0.37314024843214072</v>
          </cell>
        </row>
        <row r="208">
          <cell r="BQ208">
            <v>1.0266492979012469</v>
          </cell>
          <cell r="BR208">
            <v>1.2848000000000006</v>
          </cell>
          <cell r="BU208">
            <v>0.16687720036002315</v>
          </cell>
          <cell r="CC208">
            <v>1.0575350631196838</v>
          </cell>
          <cell r="CD208">
            <v>5.1400000000000015</v>
          </cell>
          <cell r="CG208">
            <v>1.230365799264363E-2</v>
          </cell>
        </row>
        <row r="209">
          <cell r="BQ209">
            <v>1.0273522166607458</v>
          </cell>
          <cell r="BR209">
            <v>1.7245000000000026</v>
          </cell>
          <cell r="BU209">
            <v>0.88360063377070563</v>
          </cell>
        </row>
        <row r="210">
          <cell r="BQ210">
            <v>1.027957621490533</v>
          </cell>
          <cell r="BR210">
            <v>1.5747000000000035</v>
          </cell>
          <cell r="BU210">
            <v>0.76678659351868883</v>
          </cell>
        </row>
        <row r="211">
          <cell r="BQ211">
            <v>1.029221698236974</v>
          </cell>
          <cell r="BR211">
            <v>2.2379000000000033</v>
          </cell>
          <cell r="BU211">
            <v>0.38537319574666934</v>
          </cell>
        </row>
        <row r="212">
          <cell r="BQ212">
            <v>1.0298908703483634</v>
          </cell>
          <cell r="BR212">
            <v>2.4069500000000019</v>
          </cell>
          <cell r="BU212">
            <v>0.34556308396586122</v>
          </cell>
        </row>
        <row r="213">
          <cell r="BQ213">
            <v>1.0304262778171236</v>
          </cell>
          <cell r="BR213">
            <v>2.8778500000000022</v>
          </cell>
          <cell r="BU213">
            <v>0.54086597692958582</v>
          </cell>
        </row>
        <row r="214">
          <cell r="BQ214">
            <v>1.0309565578730155</v>
          </cell>
          <cell r="BR214">
            <v>3.2957000000000036</v>
          </cell>
          <cell r="BU214">
            <v>0.65704362107853453</v>
          </cell>
        </row>
        <row r="215">
          <cell r="BQ215">
            <v>1.031425237802357</v>
          </cell>
          <cell r="BR215">
            <v>3.7515999999999998</v>
          </cell>
          <cell r="BU215">
            <v>1.1022380505135885</v>
          </cell>
        </row>
        <row r="216">
          <cell r="BQ216">
            <v>1.0316591141087377</v>
          </cell>
          <cell r="BR216">
            <v>3.9521000000000015</v>
          </cell>
          <cell r="BU216">
            <v>1.1057735844195233</v>
          </cell>
        </row>
        <row r="217">
          <cell r="BQ217">
            <v>1.032241146972519</v>
          </cell>
          <cell r="BR217">
            <v>4.5172500000000007</v>
          </cell>
          <cell r="BU217">
            <v>1.6250020938448042</v>
          </cell>
        </row>
        <row r="218">
          <cell r="BQ218">
            <v>1.0325226613791032</v>
          </cell>
          <cell r="BR218">
            <v>5.0175500000000035</v>
          </cell>
          <cell r="BU218">
            <v>1.0132133067621998</v>
          </cell>
        </row>
        <row r="219">
          <cell r="BQ219">
            <v>1.0328365821673042</v>
          </cell>
          <cell r="BR219">
            <v>5.9538000000000011</v>
          </cell>
          <cell r="BU219">
            <v>1.103369421363489</v>
          </cell>
        </row>
        <row r="220">
          <cell r="BQ220">
            <v>1.0332115407995723</v>
          </cell>
          <cell r="BR220">
            <v>6.8119500000000031</v>
          </cell>
          <cell r="BU220">
            <v>0.78396928830152446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"/>
      <sheetName val="Figure 2"/>
      <sheetName val="Figure 3"/>
      <sheetName val="Figure 4"/>
      <sheetName val="TABLE1"/>
      <sheetName val="Figure 5(i)"/>
      <sheetName val="Figure 5(ii)"/>
      <sheetName val="Figure 5(iii)"/>
      <sheetName val="Figure 6(i)"/>
      <sheetName val="Figure 6(ii)"/>
      <sheetName val="Figure 6(iii)"/>
      <sheetName val="Figure 7"/>
      <sheetName val="TABLE2"/>
      <sheetName val="Figure 8(i)"/>
      <sheetName val="Figure 8(ii)"/>
      <sheetName val="Figure 9"/>
      <sheetName val="Appendix A"/>
      <sheetName val="Raw data for CSD"/>
      <sheetName val="Raw Data Flux_1"/>
      <sheetName val="Raw Data Flux_2"/>
      <sheetName val="Raw Data Turbidity_1"/>
      <sheetName val="Raw Data Turbidity_2"/>
      <sheetName val="Raw Data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Q5">
            <v>0.89288556278852049</v>
          </cell>
          <cell r="BR5">
            <v>1.1274499999999996</v>
          </cell>
          <cell r="BU5">
            <v>1.9304015126392977E-2</v>
          </cell>
          <cell r="CC5">
            <v>0.89275160355653949</v>
          </cell>
          <cell r="CD5">
            <v>1.1118500000000004</v>
          </cell>
          <cell r="CG5">
            <v>4.5961940777118956E-3</v>
          </cell>
          <cell r="CO5">
            <v>0.89288308132705052</v>
          </cell>
          <cell r="CP5">
            <v>0.95599999999999952</v>
          </cell>
          <cell r="CS5">
            <v>0.13746155826266554</v>
          </cell>
          <cell r="DA5">
            <v>0.89382649164429884</v>
          </cell>
          <cell r="DB5">
            <v>1.2111999999999998</v>
          </cell>
          <cell r="DE5">
            <v>0.11285424227737374</v>
          </cell>
          <cell r="DM5">
            <v>0.89325229305355469</v>
          </cell>
          <cell r="DN5">
            <v>1.1636500000000014</v>
          </cell>
          <cell r="DQ5">
            <v>3.6274577874872017E-2</v>
          </cell>
        </row>
        <row r="6">
          <cell r="BQ6">
            <v>0.89406522436642422</v>
          </cell>
          <cell r="BR6">
            <v>1.0625999999999998</v>
          </cell>
          <cell r="BU6">
            <v>7.2407734393502024E-2</v>
          </cell>
          <cell r="CC6">
            <v>0.89418676074830905</v>
          </cell>
          <cell r="CD6">
            <v>1.1123000000000003</v>
          </cell>
          <cell r="CG6">
            <v>5.2325901807795611E-3</v>
          </cell>
          <cell r="CO6">
            <v>0.89479955317551041</v>
          </cell>
          <cell r="CP6">
            <v>1.0910500000000001</v>
          </cell>
          <cell r="CS6">
            <v>5.2679455198396855E-2</v>
          </cell>
          <cell r="DA6">
            <v>0.8960592122603428</v>
          </cell>
          <cell r="DB6">
            <v>1.1134000000000004</v>
          </cell>
          <cell r="DE6">
            <v>2.6445793616375536E-2</v>
          </cell>
          <cell r="DM6">
            <v>0.89722427711569308</v>
          </cell>
          <cell r="DN6">
            <v>1.2911500000000014</v>
          </cell>
          <cell r="DQ6">
            <v>0.14403765132769752</v>
          </cell>
        </row>
        <row r="7">
          <cell r="BQ7">
            <v>0.8950974938698586</v>
          </cell>
          <cell r="BR7">
            <v>1.1310500000000001</v>
          </cell>
          <cell r="BU7">
            <v>2.4395183950936813E-2</v>
          </cell>
          <cell r="CC7">
            <v>0.89579620371967361</v>
          </cell>
          <cell r="CD7">
            <v>1.0795000000000003</v>
          </cell>
          <cell r="CG7">
            <v>0.13618876605652944</v>
          </cell>
          <cell r="CO7">
            <v>0.89642468536499453</v>
          </cell>
          <cell r="CP7">
            <v>0.99409999999999954</v>
          </cell>
          <cell r="CS7">
            <v>7.9195959492884601E-3</v>
          </cell>
          <cell r="DA7">
            <v>0.89795428612505446</v>
          </cell>
          <cell r="DB7">
            <v>1.1141500000000004</v>
          </cell>
          <cell r="DE7">
            <v>2.5385133444595673E-2</v>
          </cell>
          <cell r="DM7">
            <v>0.90006795154433195</v>
          </cell>
          <cell r="DN7">
            <v>1.1636500000000014</v>
          </cell>
          <cell r="DQ7">
            <v>3.6274577874872017E-2</v>
          </cell>
        </row>
        <row r="8">
          <cell r="BQ8">
            <v>0.89581092976954591</v>
          </cell>
          <cell r="BR8">
            <v>1.1646000000000001</v>
          </cell>
          <cell r="BU8">
            <v>7.0852099474892738E-2</v>
          </cell>
          <cell r="CC8">
            <v>0.89707308195590407</v>
          </cell>
          <cell r="CD8">
            <v>1.0119500000000006</v>
          </cell>
          <cell r="CG8">
            <v>0.14856313472729338</v>
          </cell>
          <cell r="CO8">
            <v>0.89789532657215143</v>
          </cell>
          <cell r="CP8">
            <v>1.0942499999999997</v>
          </cell>
          <cell r="CS8">
            <v>3.9527269068327577E-2</v>
          </cell>
          <cell r="DA8">
            <v>0.89964982785951997</v>
          </cell>
          <cell r="DB8">
            <v>1.0465999999999998</v>
          </cell>
          <cell r="DE8">
            <v>0.12091525958289918</v>
          </cell>
          <cell r="DM8">
            <v>0.90246295656484143</v>
          </cell>
          <cell r="DN8">
            <v>1.1315000000000013</v>
          </cell>
          <cell r="DQ8">
            <v>8.1741543905167191E-2</v>
          </cell>
        </row>
        <row r="9">
          <cell r="BQ9">
            <v>0.89663105854291059</v>
          </cell>
          <cell r="BR9">
            <v>1.2007500000000002</v>
          </cell>
          <cell r="BU9">
            <v>0.11363205973667839</v>
          </cell>
          <cell r="CC9">
            <v>0.8981168990222026</v>
          </cell>
          <cell r="CD9">
            <v>0.97875000000000068</v>
          </cell>
          <cell r="CG9">
            <v>0.10302545801887977</v>
          </cell>
          <cell r="CO9">
            <v>0.899080389694914</v>
          </cell>
          <cell r="CP9">
            <v>0.89419999999999966</v>
          </cell>
          <cell r="CS9">
            <v>0.2279712262545445</v>
          </cell>
          <cell r="DA9">
            <v>0.90113288284989701</v>
          </cell>
          <cell r="DB9">
            <v>1.1138000000000003</v>
          </cell>
          <cell r="DE9">
            <v>2.588010819142636E-2</v>
          </cell>
          <cell r="DM9">
            <v>0.90486437361432059</v>
          </cell>
          <cell r="DN9">
            <v>1.2601500000000017</v>
          </cell>
          <cell r="DQ9">
            <v>0.10019703089413201</v>
          </cell>
        </row>
        <row r="10">
          <cell r="BQ10">
            <v>0.89743011872635781</v>
          </cell>
          <cell r="BR10">
            <v>1.1347500000000004</v>
          </cell>
          <cell r="BU10">
            <v>1.9162593770155997E-2</v>
          </cell>
          <cell r="CC10">
            <v>0.8991808254112118</v>
          </cell>
          <cell r="CD10">
            <v>1.0821500000000004</v>
          </cell>
          <cell r="CG10">
            <v>5.9043416229077279E-2</v>
          </cell>
          <cell r="CO10">
            <v>0.90041260632742282</v>
          </cell>
          <cell r="CP10">
            <v>0.96375000000000011</v>
          </cell>
          <cell r="CS10">
            <v>4.3487067042973067E-2</v>
          </cell>
          <cell r="DA10">
            <v>0.90258059318375594</v>
          </cell>
          <cell r="DB10">
            <v>0.9452499999999997</v>
          </cell>
          <cell r="DE10">
            <v>0.26424580412941279</v>
          </cell>
          <cell r="DM10">
            <v>0.90727459853774639</v>
          </cell>
          <cell r="DN10">
            <v>1.1969000000000016</v>
          </cell>
          <cell r="DQ10">
            <v>1.074802307403371E-2</v>
          </cell>
        </row>
        <row r="11">
          <cell r="BQ11">
            <v>0.89810002023603697</v>
          </cell>
          <cell r="BR11">
            <v>1.1683000000000003</v>
          </cell>
          <cell r="BU11">
            <v>6.5619509294111922E-2</v>
          </cell>
          <cell r="CC11">
            <v>0.90027125037323941</v>
          </cell>
          <cell r="CD11">
            <v>1.1172500000000003</v>
          </cell>
          <cell r="CG11">
            <v>1.3505739520661728E-2</v>
          </cell>
          <cell r="CO11">
            <v>0.90165056945259581</v>
          </cell>
          <cell r="CP11">
            <v>0.99835000000000029</v>
          </cell>
          <cell r="CS11">
            <v>8.8034794257725993E-2</v>
          </cell>
          <cell r="DA11">
            <v>0.90399931992904903</v>
          </cell>
          <cell r="DB11">
            <v>1.0804</v>
          </cell>
          <cell r="DE11">
            <v>7.311484117468818E-2</v>
          </cell>
          <cell r="DM11">
            <v>0.90979414957846072</v>
          </cell>
          <cell r="DN11">
            <v>1.1342000000000017</v>
          </cell>
          <cell r="DQ11">
            <v>7.7923167286759312E-2</v>
          </cell>
        </row>
        <row r="12">
          <cell r="BQ12">
            <v>0.89872506954393916</v>
          </cell>
          <cell r="BR12">
            <v>1.1363500000000002</v>
          </cell>
          <cell r="BU12">
            <v>1.8314065632731604E-2</v>
          </cell>
          <cell r="CC12">
            <v>0.90112003529126783</v>
          </cell>
          <cell r="CD12">
            <v>1.1177000000000001</v>
          </cell>
          <cell r="CG12">
            <v>1.2869343417594062E-2</v>
          </cell>
          <cell r="CO12">
            <v>0.90270608878827563</v>
          </cell>
          <cell r="CP12">
            <v>0.90114999999999945</v>
          </cell>
          <cell r="CS12">
            <v>3.853731957466746E-2</v>
          </cell>
          <cell r="DA12">
            <v>0.90550202505779853</v>
          </cell>
          <cell r="DB12">
            <v>1.1817500000000001</v>
          </cell>
          <cell r="DE12">
            <v>7.0215703371825075E-2</v>
          </cell>
          <cell r="DM12">
            <v>0.91220555418090687</v>
          </cell>
          <cell r="DN12">
            <v>1.2950500000000016</v>
          </cell>
          <cell r="DQ12">
            <v>0.14955308422095293</v>
          </cell>
        </row>
        <row r="13">
          <cell r="BQ13">
            <v>0.89943243720944022</v>
          </cell>
          <cell r="BR13">
            <v>1.1022999999999996</v>
          </cell>
          <cell r="BU13">
            <v>2.884995667241173E-2</v>
          </cell>
          <cell r="CC13">
            <v>0.90204405610910887</v>
          </cell>
          <cell r="CD13">
            <v>1.1513</v>
          </cell>
          <cell r="CG13">
            <v>3.4648232278141726E-2</v>
          </cell>
          <cell r="CO13">
            <v>0.90372058601135108</v>
          </cell>
          <cell r="CP13">
            <v>1.0012499999999998</v>
          </cell>
          <cell r="CS13">
            <v>7.4246212024577738E-3</v>
          </cell>
          <cell r="DA13">
            <v>0.90695203173302508</v>
          </cell>
          <cell r="DB13">
            <v>0.92025000000000023</v>
          </cell>
          <cell r="DE13">
            <v>0.15450283168926024</v>
          </cell>
          <cell r="DM13">
            <v>0.91464051067075403</v>
          </cell>
          <cell r="DN13">
            <v>1.1663500000000013</v>
          </cell>
          <cell r="DQ13">
            <v>3.245620125646477E-2</v>
          </cell>
        </row>
        <row r="14">
          <cell r="BQ14">
            <v>0.90009601798098493</v>
          </cell>
          <cell r="BR14">
            <v>1.1062499999999993</v>
          </cell>
          <cell r="BU14">
            <v>3.1607673119037866E-2</v>
          </cell>
          <cell r="CC14">
            <v>0.9030154075226029</v>
          </cell>
          <cell r="CD14">
            <v>1.1215999999999999</v>
          </cell>
          <cell r="CG14">
            <v>8.244865068635146E-2</v>
          </cell>
          <cell r="CO14">
            <v>0.90509079520657487</v>
          </cell>
          <cell r="CP14">
            <v>1.0016499999999997</v>
          </cell>
          <cell r="CS14">
            <v>7.9903066274069501E-3</v>
          </cell>
          <cell r="DA14">
            <v>0.90836851530643026</v>
          </cell>
          <cell r="DB14">
            <v>0.95520000000000049</v>
          </cell>
          <cell r="DE14">
            <v>0.20392959569420058</v>
          </cell>
          <cell r="DM14">
            <v>0.91718829330298912</v>
          </cell>
          <cell r="DN14">
            <v>1.1663500000000013</v>
          </cell>
          <cell r="DQ14">
            <v>3.245620125646477E-2</v>
          </cell>
        </row>
        <row r="15">
          <cell r="BQ15">
            <v>0.90038402641693738</v>
          </cell>
          <cell r="BR15">
            <v>1.2068999999999992</v>
          </cell>
          <cell r="BU15">
            <v>0.11073292193381402</v>
          </cell>
          <cell r="CC15">
            <v>0.90397039172687532</v>
          </cell>
          <cell r="CD15">
            <v>1.0257000000000005</v>
          </cell>
          <cell r="CG15">
            <v>0.15556349186104046</v>
          </cell>
          <cell r="CO15">
            <v>0.90629277977656331</v>
          </cell>
          <cell r="CP15">
            <v>1.0367499999999996</v>
          </cell>
          <cell r="CS15">
            <v>0.14700749980868227</v>
          </cell>
          <cell r="DA15">
            <v>0.90977247597536981</v>
          </cell>
          <cell r="DB15">
            <v>0.95400000000000063</v>
          </cell>
          <cell r="DE15">
            <v>0.20223253941935393</v>
          </cell>
          <cell r="DM15">
            <v>0.91970980717909612</v>
          </cell>
          <cell r="DN15">
            <v>1.1360500000000013</v>
          </cell>
          <cell r="DQ15">
            <v>7.5306872196369543E-2</v>
          </cell>
        </row>
        <row r="16">
          <cell r="BQ16">
            <v>0.90093997360159317</v>
          </cell>
          <cell r="BR16">
            <v>1.1775999999999991</v>
          </cell>
          <cell r="BU16">
            <v>6.4063874375501373E-2</v>
          </cell>
          <cell r="CC16">
            <v>0.90495273964196876</v>
          </cell>
          <cell r="CD16">
            <v>1.02705</v>
          </cell>
          <cell r="CG16">
            <v>6.0881893860161788E-2</v>
          </cell>
          <cell r="CO16">
            <v>0.90743096665619438</v>
          </cell>
          <cell r="CP16">
            <v>1.005749999999999</v>
          </cell>
          <cell r="CS16">
            <v>3.3234018715765645E-3</v>
          </cell>
          <cell r="DA16">
            <v>0.91110569351037141</v>
          </cell>
          <cell r="DB16">
            <v>0.92215000000000025</v>
          </cell>
          <cell r="DE16">
            <v>0.1571898374577696</v>
          </cell>
          <cell r="DM16">
            <v>0.92204921402843965</v>
          </cell>
          <cell r="DN16">
            <v>1.1690500000000013</v>
          </cell>
          <cell r="DQ16">
            <v>2.8637824638057516E-2</v>
          </cell>
        </row>
        <row r="17">
          <cell r="BQ17">
            <v>0.90158176508365273</v>
          </cell>
          <cell r="BR17">
            <v>1.1122999999999994</v>
          </cell>
          <cell r="BU17">
            <v>3.1536962440919372E-2</v>
          </cell>
          <cell r="CC17">
            <v>0.90587265537482131</v>
          </cell>
          <cell r="CD17">
            <v>1.1612999999999998</v>
          </cell>
          <cell r="CG17">
            <v>3.4789653634378699E-2</v>
          </cell>
          <cell r="CO17">
            <v>0.90847299756577848</v>
          </cell>
          <cell r="CP17">
            <v>1.2100499999999998</v>
          </cell>
          <cell r="CS17">
            <v>5.161879502661071E-3</v>
          </cell>
          <cell r="DA17">
            <v>0.91216273071616405</v>
          </cell>
          <cell r="DB17">
            <v>0.92290000000000028</v>
          </cell>
          <cell r="DE17">
            <v>0.1582504976295491</v>
          </cell>
          <cell r="DM17">
            <v>0.92430537396938228</v>
          </cell>
          <cell r="DN17">
            <v>1.2012500000000013</v>
          </cell>
          <cell r="DQ17">
            <v>1.6899852070356151E-2</v>
          </cell>
        </row>
        <row r="18">
          <cell r="BQ18">
            <v>0.90223036981984439</v>
          </cell>
          <cell r="BR18">
            <v>1.1467499999999999</v>
          </cell>
          <cell r="BU18">
            <v>1.5061374439274786E-2</v>
          </cell>
          <cell r="CC18">
            <v>0.9067834917944847</v>
          </cell>
          <cell r="CD18">
            <v>1.1612999999999998</v>
          </cell>
          <cell r="CG18">
            <v>3.4789653634378699E-2</v>
          </cell>
          <cell r="CO18">
            <v>0.90963195522536489</v>
          </cell>
          <cell r="CP18">
            <v>1.0096999999999996</v>
          </cell>
          <cell r="CS18">
            <v>0.18144360005246843</v>
          </cell>
          <cell r="DA18">
            <v>0.91359402669055378</v>
          </cell>
          <cell r="DB18">
            <v>0.95750000000000046</v>
          </cell>
          <cell r="DE18">
            <v>0.20718228688765905</v>
          </cell>
          <cell r="DM18">
            <v>0.9269338431689127</v>
          </cell>
          <cell r="DN18">
            <v>1.2334500000000013</v>
          </cell>
          <cell r="DQ18">
            <v>6.2437528778769825E-2</v>
          </cell>
        </row>
        <row r="19">
          <cell r="BQ19">
            <v>0.90273995007163654</v>
          </cell>
          <cell r="BR19">
            <v>1.1494999999999997</v>
          </cell>
          <cell r="BU19">
            <v>1.2727922061358338E-2</v>
          </cell>
          <cell r="CC19">
            <v>0.90768210131892646</v>
          </cell>
          <cell r="CD19">
            <v>1.0945</v>
          </cell>
          <cell r="CG19">
            <v>5.9679812332143693E-2</v>
          </cell>
          <cell r="CO19">
            <v>0.91052930219078787</v>
          </cell>
          <cell r="CP19">
            <v>1.0463999999999993</v>
          </cell>
          <cell r="CS19">
            <v>4.4406305858515946E-2</v>
          </cell>
          <cell r="DA19">
            <v>0.91488828634471475</v>
          </cell>
          <cell r="DB19">
            <v>1.0251000000000001</v>
          </cell>
          <cell r="DE19">
            <v>0.30278312370407967</v>
          </cell>
          <cell r="DM19">
            <v>0.92936898379416322</v>
          </cell>
          <cell r="DN19">
            <v>1.2340000000000013</v>
          </cell>
          <cell r="DQ19">
            <v>6.3215346238075107E-2</v>
          </cell>
        </row>
        <row r="20">
          <cell r="BQ20">
            <v>0.90337092357459414</v>
          </cell>
          <cell r="BR20">
            <v>1.11775</v>
          </cell>
          <cell r="BU20">
            <v>3.6415999231106486E-2</v>
          </cell>
          <cell r="CC20">
            <v>0.90859935242390666</v>
          </cell>
          <cell r="CD20">
            <v>1.1658000000000008</v>
          </cell>
          <cell r="CG20">
            <v>3.9880822458921286E-2</v>
          </cell>
          <cell r="CO20">
            <v>0.91186225638378926</v>
          </cell>
          <cell r="CP20">
            <v>1.2171500000000002</v>
          </cell>
          <cell r="CS20">
            <v>8.71862661203016E-2</v>
          </cell>
          <cell r="DA20">
            <v>0.91622226585184086</v>
          </cell>
          <cell r="DB20">
            <v>0.92405000000000026</v>
          </cell>
          <cell r="DE20">
            <v>0.1598768432262781</v>
          </cell>
          <cell r="DM20">
            <v>0.93182043487785848</v>
          </cell>
          <cell r="DN20">
            <v>1.1699000000000015</v>
          </cell>
          <cell r="DQ20">
            <v>2.7435743110040045E-2</v>
          </cell>
        </row>
        <row r="21">
          <cell r="BQ21">
            <v>0.90392070047207596</v>
          </cell>
          <cell r="BR21">
            <v>1.0512999999999995</v>
          </cell>
          <cell r="BU21">
            <v>0.13039049045079945</v>
          </cell>
          <cell r="CC21">
            <v>0.90957752379240331</v>
          </cell>
          <cell r="CD21">
            <v>1.1326499999999999</v>
          </cell>
          <cell r="CG21">
            <v>5.7275649276102474E-3</v>
          </cell>
          <cell r="CO21">
            <v>0.91292991934020096</v>
          </cell>
          <cell r="CP21">
            <v>0.95094999999999974</v>
          </cell>
          <cell r="CS21">
            <v>6.8589357775098551E-3</v>
          </cell>
          <cell r="DA21">
            <v>0.91744025076074776</v>
          </cell>
          <cell r="DB21">
            <v>0.82225000000000037</v>
          </cell>
          <cell r="DE21">
            <v>1.5909902576697922E-2</v>
          </cell>
          <cell r="DM21">
            <v>0.93426980834223028</v>
          </cell>
          <cell r="DN21">
            <v>1.2034500000000015</v>
          </cell>
          <cell r="DQ21">
            <v>2.0011121907577249E-2</v>
          </cell>
        </row>
        <row r="22">
          <cell r="BQ22">
            <v>0.90443741245507381</v>
          </cell>
          <cell r="BR22">
            <v>1.1509999999999998</v>
          </cell>
          <cell r="BU22">
            <v>1.0606601717798614E-2</v>
          </cell>
          <cell r="CC22">
            <v>0.91045702209186063</v>
          </cell>
          <cell r="CD22">
            <v>1.1299999999999999</v>
          </cell>
          <cell r="CG22">
            <v>8.4711392386148165E-2</v>
          </cell>
          <cell r="CO22">
            <v>0.91392689505862623</v>
          </cell>
          <cell r="CP22">
            <v>1.0231499999999993</v>
          </cell>
          <cell r="CS22">
            <v>0.10373256480006593</v>
          </cell>
          <cell r="DA22">
            <v>0.91886487720874088</v>
          </cell>
          <cell r="DB22">
            <v>1.0540000000000003</v>
          </cell>
          <cell r="DE22">
            <v>2.4890158697766243E-2</v>
          </cell>
          <cell r="DM22">
            <v>0.93687980336538546</v>
          </cell>
          <cell r="DN22">
            <v>1.1395000000000013</v>
          </cell>
          <cell r="DQ22">
            <v>7.0427835406182429E-2</v>
          </cell>
        </row>
        <row r="23">
          <cell r="BQ23">
            <v>0.90505191054601397</v>
          </cell>
          <cell r="BR23">
            <v>1.0860500000000002</v>
          </cell>
          <cell r="BU23">
            <v>8.1246569158333365E-2</v>
          </cell>
          <cell r="CC23">
            <v>0.91144843674015963</v>
          </cell>
          <cell r="CD23">
            <v>1.1301499999999995</v>
          </cell>
          <cell r="CG23">
            <v>9.2630988335435371E-3</v>
          </cell>
          <cell r="CO23">
            <v>0.91501814227475231</v>
          </cell>
          <cell r="CP23">
            <v>0.95744999999999969</v>
          </cell>
          <cell r="CS23">
            <v>8.6054895270403248E-2</v>
          </cell>
          <cell r="DA23">
            <v>0.92033129700771787</v>
          </cell>
          <cell r="DB23">
            <v>1.0877999999999997</v>
          </cell>
          <cell r="DE23">
            <v>7.2690577105975984E-2</v>
          </cell>
          <cell r="DM23">
            <v>0.93933319219529987</v>
          </cell>
          <cell r="DN23">
            <v>1.1717500000000016</v>
          </cell>
          <cell r="DQ23">
            <v>2.4819448019649637E-2</v>
          </cell>
        </row>
        <row r="24">
          <cell r="BQ24">
            <v>0.90564600846888244</v>
          </cell>
          <cell r="BR24">
            <v>1.1532999999999998</v>
          </cell>
          <cell r="BU24">
            <v>1.1737972567696965E-2</v>
          </cell>
          <cell r="CC24">
            <v>0.91236887172647618</v>
          </cell>
          <cell r="CD24">
            <v>1.1008500000000003</v>
          </cell>
          <cell r="CG24">
            <v>3.9244426355853616E-2</v>
          </cell>
          <cell r="CO24">
            <v>0.91624294636063874</v>
          </cell>
          <cell r="CP24">
            <v>0.89224999999999977</v>
          </cell>
          <cell r="CS24">
            <v>7.1417784899838145E-3</v>
          </cell>
          <cell r="DA24">
            <v>0.92186599735693897</v>
          </cell>
          <cell r="DB24">
            <v>1.0885499999999997</v>
          </cell>
          <cell r="DE24">
            <v>7.1629916934196125E-2</v>
          </cell>
          <cell r="DM24">
            <v>0.94163692944657162</v>
          </cell>
          <cell r="DN24">
            <v>1.1398000000000015</v>
          </cell>
          <cell r="DQ24">
            <v>7.0003571337470233E-2</v>
          </cell>
        </row>
        <row r="25">
          <cell r="BQ25">
            <v>0.90628014643940724</v>
          </cell>
          <cell r="BR25">
            <v>1.1195499999999994</v>
          </cell>
          <cell r="BU25">
            <v>3.5991735162395545E-2</v>
          </cell>
          <cell r="CC25">
            <v>0.91334868455265739</v>
          </cell>
          <cell r="CD25">
            <v>1.1330499999999999</v>
          </cell>
          <cell r="CG25">
            <v>8.902474375138611E-2</v>
          </cell>
          <cell r="CO25">
            <v>0.91750635649218715</v>
          </cell>
          <cell r="CP25">
            <v>0.99770000000000003</v>
          </cell>
          <cell r="CS25">
            <v>3.7618080759124581E-2</v>
          </cell>
          <cell r="DA25">
            <v>0.92327407158188946</v>
          </cell>
          <cell r="DB25">
            <v>1.0892999999999997</v>
          </cell>
          <cell r="DE25">
            <v>7.0569256762416266E-2</v>
          </cell>
          <cell r="DM25">
            <v>0.94398140027127397</v>
          </cell>
          <cell r="DN25">
            <v>1.1395000000000013</v>
          </cell>
          <cell r="DQ25">
            <v>7.0427835406182429E-2</v>
          </cell>
        </row>
        <row r="26">
          <cell r="BQ26">
            <v>0.90678710232142334</v>
          </cell>
          <cell r="BR26">
            <v>1.1235999999999997</v>
          </cell>
          <cell r="BU26">
            <v>3.450681092190349E-2</v>
          </cell>
          <cell r="CC26">
            <v>0.91425380815418955</v>
          </cell>
          <cell r="CD26">
            <v>1.1341000000000001</v>
          </cell>
          <cell r="CG26">
            <v>7.77817459305148E-3</v>
          </cell>
          <cell r="CO26">
            <v>0.91846980264286904</v>
          </cell>
          <cell r="CP26">
            <v>1.0326499999999994</v>
          </cell>
          <cell r="CS26">
            <v>0.10557104243115044</v>
          </cell>
          <cell r="DA26">
            <v>0.92470025475023365</v>
          </cell>
          <cell r="DB26">
            <v>1.0900999999999996</v>
          </cell>
          <cell r="DE26">
            <v>6.9437885912517913E-2</v>
          </cell>
          <cell r="DM26">
            <v>0.94649735164370696</v>
          </cell>
          <cell r="DN26">
            <v>1.1723000000000017</v>
          </cell>
          <cell r="DQ26">
            <v>2.4041630560344366E-2</v>
          </cell>
        </row>
        <row r="27">
          <cell r="BQ27">
            <v>0.90740374595275486</v>
          </cell>
          <cell r="BR27">
            <v>1.0926</v>
          </cell>
          <cell r="BU27">
            <v>8.0468751699028729E-2</v>
          </cell>
          <cell r="CC27">
            <v>0.91526908542235352</v>
          </cell>
          <cell r="CD27">
            <v>1.1697499999999996</v>
          </cell>
          <cell r="CG27">
            <v>3.7123106012293898E-2</v>
          </cell>
          <cell r="CO27">
            <v>0.91962656240498042</v>
          </cell>
          <cell r="CP27">
            <v>1.0692499999999994</v>
          </cell>
          <cell r="CS27">
            <v>6.1447579285109709E-2</v>
          </cell>
          <cell r="DA27">
            <v>0.92604891275161805</v>
          </cell>
          <cell r="DB27">
            <v>1.1585000000000001</v>
          </cell>
          <cell r="DE27">
            <v>2.729432175380244E-2</v>
          </cell>
          <cell r="DM27">
            <v>0.94870764047652845</v>
          </cell>
          <cell r="DN27">
            <v>1.1395000000000013</v>
          </cell>
          <cell r="DQ27">
            <v>7.0427835406182429E-2</v>
          </cell>
        </row>
        <row r="28">
          <cell r="BQ28">
            <v>0.90802528057771292</v>
          </cell>
          <cell r="BR28">
            <v>1.0268499999999996</v>
          </cell>
          <cell r="BU28">
            <v>0.17557461376862032</v>
          </cell>
          <cell r="CC28">
            <v>0.91624655219217332</v>
          </cell>
          <cell r="CD28">
            <v>1.0726000000000004</v>
          </cell>
          <cell r="CG28">
            <v>1.0323759005323398E-2</v>
          </cell>
          <cell r="CO28">
            <v>0.92058686386411215</v>
          </cell>
          <cell r="CP28">
            <v>0.93674999999999997</v>
          </cell>
          <cell r="CS28">
            <v>6.3851742341144643E-2</v>
          </cell>
          <cell r="DA28">
            <v>0.92721699467924434</v>
          </cell>
          <cell r="DB28">
            <v>1.12235</v>
          </cell>
          <cell r="DE28">
            <v>2.3829498525985128E-2</v>
          </cell>
          <cell r="DM28">
            <v>0.95108617467729495</v>
          </cell>
          <cell r="DN28">
            <v>1.2039500000000016</v>
          </cell>
          <cell r="DQ28">
            <v>2.071822868876403E-2</v>
          </cell>
        </row>
        <row r="29">
          <cell r="BQ29">
            <v>0.90863075416739036</v>
          </cell>
          <cell r="BR29">
            <v>1.0937000000000001</v>
          </cell>
          <cell r="BU29">
            <v>8.2024386617639278E-2</v>
          </cell>
          <cell r="CC29">
            <v>0.9171643801971735</v>
          </cell>
          <cell r="CD29">
            <v>1.0707000000000004</v>
          </cell>
          <cell r="CG29">
            <v>0.10719738802787948</v>
          </cell>
          <cell r="CO29">
            <v>0.92167310630783006</v>
          </cell>
          <cell r="CP29">
            <v>1.0423499999999999</v>
          </cell>
          <cell r="CS29">
            <v>0.26862986617277029</v>
          </cell>
          <cell r="DA29">
            <v>0.92870994945872909</v>
          </cell>
          <cell r="DB29">
            <v>1.1561500000000002</v>
          </cell>
          <cell r="DE29">
            <v>2.3970919882225872E-2</v>
          </cell>
          <cell r="DM29">
            <v>0.9534653199281985</v>
          </cell>
          <cell r="DN29">
            <v>1.1398000000000015</v>
          </cell>
          <cell r="DQ29">
            <v>7.0003571337470233E-2</v>
          </cell>
        </row>
        <row r="30">
          <cell r="BQ30">
            <v>0.90923057341427804</v>
          </cell>
          <cell r="BR30">
            <v>1.0619500000000004</v>
          </cell>
          <cell r="BU30">
            <v>0.13116830791010409</v>
          </cell>
          <cell r="CC30">
            <v>0.91806206397469059</v>
          </cell>
          <cell r="CD30">
            <v>1.1394500000000001</v>
          </cell>
          <cell r="CG30">
            <v>7.9973776952198039E-2</v>
          </cell>
          <cell r="CO30">
            <v>0.92281798847276719</v>
          </cell>
          <cell r="CP30">
            <v>0.91005000000000003</v>
          </cell>
          <cell r="CS30">
            <v>0.17430182156248494</v>
          </cell>
          <cell r="DA30">
            <v>0.92985876584512916</v>
          </cell>
          <cell r="DB30">
            <v>1.1885000000000003</v>
          </cell>
          <cell r="DE30">
            <v>7.9620223561606848E-2</v>
          </cell>
          <cell r="DM30">
            <v>0.95581109422215416</v>
          </cell>
          <cell r="DN30">
            <v>1.2364500000000014</v>
          </cell>
          <cell r="DQ30">
            <v>6.6680169465889269E-2</v>
          </cell>
        </row>
        <row r="31">
          <cell r="BQ31">
            <v>0.90989890653371086</v>
          </cell>
          <cell r="BR31">
            <v>1.2271000000000001</v>
          </cell>
          <cell r="BU31">
            <v>0.10550033175303321</v>
          </cell>
          <cell r="CC31">
            <v>0.91896833392253252</v>
          </cell>
          <cell r="CD31">
            <v>1.1732500000000003</v>
          </cell>
          <cell r="CG31">
            <v>3.5001785668734173E-2</v>
          </cell>
          <cell r="CO31">
            <v>0.92398663932192648</v>
          </cell>
          <cell r="CP31">
            <v>0.94620000000000015</v>
          </cell>
          <cell r="CS31">
            <v>2.8142849891225574E-2</v>
          </cell>
          <cell r="DA31">
            <v>0.93137757046812841</v>
          </cell>
          <cell r="DB31">
            <v>1.1885000000000003</v>
          </cell>
          <cell r="DE31">
            <v>7.9620223561606848E-2</v>
          </cell>
          <cell r="DM31">
            <v>0.95819532637318838</v>
          </cell>
          <cell r="DN31">
            <v>1.2684500000000014</v>
          </cell>
          <cell r="DQ31">
            <v>0.11193500346182834</v>
          </cell>
        </row>
        <row r="32">
          <cell r="BQ32">
            <v>0.91043596482641242</v>
          </cell>
          <cell r="BR32">
            <v>1.0315000000000003</v>
          </cell>
          <cell r="BU32">
            <v>0.17210979054080644</v>
          </cell>
          <cell r="CC32">
            <v>0.91990185200998287</v>
          </cell>
          <cell r="CD32">
            <v>1.0745500000000003</v>
          </cell>
          <cell r="CG32">
            <v>1.7324116139070235E-2</v>
          </cell>
          <cell r="CO32">
            <v>0.92508112865615622</v>
          </cell>
          <cell r="CP32">
            <v>1.2821999999999996</v>
          </cell>
          <cell r="CS32">
            <v>0.21764746724921938</v>
          </cell>
          <cell r="DA32">
            <v>0.9327338671108647</v>
          </cell>
          <cell r="DB32">
            <v>1.1885000000000003</v>
          </cell>
          <cell r="DE32">
            <v>7.9620223561606848E-2</v>
          </cell>
          <cell r="DM32">
            <v>0.96055328438853294</v>
          </cell>
          <cell r="DN32">
            <v>1.2039500000000016</v>
          </cell>
          <cell r="DQ32">
            <v>2.071822868876403E-2</v>
          </cell>
        </row>
        <row r="33">
          <cell r="BQ33">
            <v>0.91103490341095694</v>
          </cell>
          <cell r="BR33">
            <v>0.96530000000000005</v>
          </cell>
          <cell r="BU33">
            <v>0.26261945853268326</v>
          </cell>
          <cell r="CC33">
            <v>0.92071940456097445</v>
          </cell>
          <cell r="CD33">
            <v>1.1093000000000002</v>
          </cell>
          <cell r="CG33">
            <v>6.5195245225399726E-2</v>
          </cell>
          <cell r="CO33">
            <v>0.92622058757994186</v>
          </cell>
          <cell r="CP33">
            <v>0.94770000000000021</v>
          </cell>
          <cell r="CS33">
            <v>0.12416795077635852</v>
          </cell>
          <cell r="DA33">
            <v>0.93422231636978181</v>
          </cell>
          <cell r="DB33">
            <v>1.1885000000000003</v>
          </cell>
          <cell r="DE33">
            <v>7.9620223561606848E-2</v>
          </cell>
          <cell r="DM33">
            <v>0.96277910023142421</v>
          </cell>
          <cell r="DN33">
            <v>1.1723000000000017</v>
          </cell>
          <cell r="DQ33">
            <v>2.4041630560344366E-2</v>
          </cell>
        </row>
        <row r="34">
          <cell r="BQ34">
            <v>0.9115923075729736</v>
          </cell>
          <cell r="BR34">
            <v>1.0984499999999997</v>
          </cell>
          <cell r="BU34">
            <v>7.4316922702706276E-2</v>
          </cell>
          <cell r="CC34">
            <v>0.92174581209913509</v>
          </cell>
          <cell r="CD34">
            <v>1.1405000000000003</v>
          </cell>
          <cell r="CG34">
            <v>1.5414927829867236E-2</v>
          </cell>
          <cell r="CO34">
            <v>0.92732285696927341</v>
          </cell>
          <cell r="CP34">
            <v>1.0862499999999997</v>
          </cell>
          <cell r="CS34">
            <v>0.31247048660633564</v>
          </cell>
          <cell r="DA34">
            <v>0.93565507695904837</v>
          </cell>
          <cell r="DB34">
            <v>1.1885000000000003</v>
          </cell>
          <cell r="DE34">
            <v>7.9620223561606848E-2</v>
          </cell>
          <cell r="DM34">
            <v>0.9650293004299868</v>
          </cell>
          <cell r="DN34">
            <v>1.2039500000000016</v>
          </cell>
          <cell r="DQ34">
            <v>2.071822868876403E-2</v>
          </cell>
        </row>
        <row r="35">
          <cell r="BQ35">
            <v>0.91209021686829783</v>
          </cell>
          <cell r="BR35">
            <v>1.0667</v>
          </cell>
          <cell r="BU35">
            <v>0.11921820330805166</v>
          </cell>
          <cell r="CC35">
            <v>0.92255927102303192</v>
          </cell>
          <cell r="CD35">
            <v>1.1428500000000001</v>
          </cell>
          <cell r="CG35">
            <v>7.5165450840129419E-2</v>
          </cell>
          <cell r="CO35">
            <v>0.92839309047376983</v>
          </cell>
          <cell r="CP35">
            <v>1.0548500000000001</v>
          </cell>
          <cell r="CS35">
            <v>1.9869700551340897E-2</v>
          </cell>
          <cell r="DA35">
            <v>0.93706299797604042</v>
          </cell>
          <cell r="DB35">
            <v>1.1885000000000003</v>
          </cell>
          <cell r="DE35">
            <v>7.9620223561606848E-2</v>
          </cell>
          <cell r="DM35">
            <v>0.96727701019178647</v>
          </cell>
          <cell r="DN35">
            <v>1.1723000000000017</v>
          </cell>
          <cell r="DQ35">
            <v>2.4041630560344366E-2</v>
          </cell>
        </row>
        <row r="36">
          <cell r="BQ36">
            <v>0.91262553748331154</v>
          </cell>
          <cell r="BR36">
            <v>1.2340999999999998</v>
          </cell>
          <cell r="BU36">
            <v>0.12501647891378165</v>
          </cell>
          <cell r="CC36">
            <v>0.92346260450582351</v>
          </cell>
          <cell r="CD36">
            <v>1.1088500000000003</v>
          </cell>
          <cell r="CG36">
            <v>6.7245854890839701E-2</v>
          </cell>
          <cell r="CO36">
            <v>0.92952318973629122</v>
          </cell>
          <cell r="CP36">
            <v>0.92054999999999954</v>
          </cell>
          <cell r="CS36">
            <v>7.5024029483892432E-2</v>
          </cell>
          <cell r="DA36">
            <v>0.93851631097489863</v>
          </cell>
          <cell r="DB36">
            <v>1.1885000000000003</v>
          </cell>
          <cell r="DE36">
            <v>7.9620223561606848E-2</v>
          </cell>
          <cell r="DM36">
            <v>0.96960783785921589</v>
          </cell>
          <cell r="DN36">
            <v>1.1395000000000013</v>
          </cell>
          <cell r="DQ36">
            <v>7.0427835406182429E-2</v>
          </cell>
        </row>
        <row r="37">
          <cell r="BQ37">
            <v>0.91316145833078843</v>
          </cell>
          <cell r="BR37">
            <v>1.0343999999999998</v>
          </cell>
          <cell r="BU37">
            <v>0.15641201999846324</v>
          </cell>
          <cell r="CC37">
            <v>0.92436917909737715</v>
          </cell>
          <cell r="CD37">
            <v>1.0422000000000002</v>
          </cell>
          <cell r="CG37">
            <v>2.7011479041327221E-2</v>
          </cell>
          <cell r="CO37">
            <v>0.93061433340002664</v>
          </cell>
          <cell r="CP37">
            <v>0.88769999999999971</v>
          </cell>
          <cell r="CS37">
            <v>0.12247089450150973</v>
          </cell>
          <cell r="DA37">
            <v>0.94005978151197622</v>
          </cell>
          <cell r="DB37">
            <v>1.0881999999999996</v>
          </cell>
          <cell r="DE37">
            <v>7.2124891681026815E-2</v>
          </cell>
          <cell r="DM37">
            <v>0.97163798774255017</v>
          </cell>
          <cell r="DN37">
            <v>1.1395000000000013</v>
          </cell>
          <cell r="DQ37">
            <v>7.0427835406182429E-2</v>
          </cell>
        </row>
        <row r="38">
          <cell r="BQ38">
            <v>0.91371992532453061</v>
          </cell>
          <cell r="BR38">
            <v>1.0341499999999995</v>
          </cell>
          <cell r="BU38">
            <v>0.15464425304549712</v>
          </cell>
          <cell r="CC38">
            <v>0.92534708643074182</v>
          </cell>
          <cell r="CD38">
            <v>1.1108500000000001</v>
          </cell>
          <cell r="CG38">
            <v>6.4417427766093827E-2</v>
          </cell>
          <cell r="CO38">
            <v>0.93168358828894826</v>
          </cell>
          <cell r="CP38">
            <v>1.0896499999999998</v>
          </cell>
          <cell r="CS38">
            <v>0.21913239148971109</v>
          </cell>
          <cell r="DA38">
            <v>0.94146330215218976</v>
          </cell>
          <cell r="DB38">
            <v>1.0240499999999999</v>
          </cell>
          <cell r="DE38">
            <v>1.7465537495308471E-2</v>
          </cell>
          <cell r="DM38">
            <v>0.97357255567231138</v>
          </cell>
          <cell r="DN38">
            <v>1.1723000000000017</v>
          </cell>
          <cell r="DQ38">
            <v>2.4041630560344366E-2</v>
          </cell>
        </row>
        <row r="39">
          <cell r="BQ39">
            <v>0.9142954617182748</v>
          </cell>
          <cell r="BR39">
            <v>1.0381999999999998</v>
          </cell>
          <cell r="BU39">
            <v>0.14891668811788614</v>
          </cell>
          <cell r="CC39">
            <v>0.92629087323916848</v>
          </cell>
          <cell r="CD39">
            <v>1.0457000000000001</v>
          </cell>
          <cell r="CG39">
            <v>3.1961226509632824E-2</v>
          </cell>
          <cell r="CO39">
            <v>0.93277067043523476</v>
          </cell>
          <cell r="CP39">
            <v>0.79109999999999925</v>
          </cell>
          <cell r="CS39">
            <v>0.17041273426595932</v>
          </cell>
          <cell r="DA39">
            <v>0.94275125125258841</v>
          </cell>
          <cell r="DB39">
            <v>0.95680000000000032</v>
          </cell>
          <cell r="DE39">
            <v>7.7640324574281591E-2</v>
          </cell>
          <cell r="DM39">
            <v>0.97588602679794223</v>
          </cell>
          <cell r="DN39">
            <v>1.2684500000000014</v>
          </cell>
          <cell r="DQ39">
            <v>0.11193500346182834</v>
          </cell>
        </row>
        <row r="40">
          <cell r="BQ40">
            <v>0.91494956790923898</v>
          </cell>
          <cell r="BR40">
            <v>1.1684999999999999</v>
          </cell>
          <cell r="BU40">
            <v>4.384062043356677E-2</v>
          </cell>
          <cell r="CC40">
            <v>0.92718014814044292</v>
          </cell>
          <cell r="CD40">
            <v>1.0761500000000002</v>
          </cell>
          <cell r="CG40">
            <v>0.11349063838044016</v>
          </cell>
          <cell r="CO40">
            <v>0.93352749692358727</v>
          </cell>
          <cell r="CP40">
            <v>1.0265999999999993</v>
          </cell>
          <cell r="CS40">
            <v>2.5314422766478439E-2</v>
          </cell>
          <cell r="DA40">
            <v>0.94419963481318758</v>
          </cell>
          <cell r="DB40">
            <v>0.95680000000000032</v>
          </cell>
          <cell r="DE40">
            <v>7.7640324574281591E-2</v>
          </cell>
          <cell r="DM40">
            <v>0.97797241513458588</v>
          </cell>
          <cell r="DN40">
            <v>1.1723000000000017</v>
          </cell>
          <cell r="DQ40">
            <v>2.4041630560344366E-2</v>
          </cell>
        </row>
        <row r="41">
          <cell r="BQ41">
            <v>0.91541152929719738</v>
          </cell>
          <cell r="BR41">
            <v>1.1060999999999996</v>
          </cell>
          <cell r="BU41">
            <v>4.3416356364853317E-2</v>
          </cell>
          <cell r="CC41">
            <v>0.92820586339947164</v>
          </cell>
          <cell r="CD41">
            <v>1.1439500000000002</v>
          </cell>
          <cell r="CG41">
            <v>2.0293964620054349E-2</v>
          </cell>
          <cell r="CO41">
            <v>0.93455592400190945</v>
          </cell>
          <cell r="CP41">
            <v>0.98844999999999938</v>
          </cell>
          <cell r="CS41">
            <v>7.5024029483892432E-2</v>
          </cell>
          <cell r="DA41">
            <v>0.94548348634653401</v>
          </cell>
          <cell r="DB41">
            <v>1.0956999999999999</v>
          </cell>
          <cell r="DE41">
            <v>8.3862864248723773E-2</v>
          </cell>
          <cell r="DM41">
            <v>0.97999837902132847</v>
          </cell>
          <cell r="DN41">
            <v>1.1720000000000015</v>
          </cell>
          <cell r="DQ41">
            <v>2.4465894629056559E-2</v>
          </cell>
        </row>
        <row r="42">
          <cell r="BQ42">
            <v>0.91602379185765492</v>
          </cell>
          <cell r="BR42">
            <v>0.90609999999999946</v>
          </cell>
          <cell r="BU42">
            <v>0.32526911934581104</v>
          </cell>
          <cell r="CC42">
            <v>0.92911572407275966</v>
          </cell>
          <cell r="CD42">
            <v>0.94179999999999975</v>
          </cell>
          <cell r="CG42">
            <v>0.2119906129997266</v>
          </cell>
          <cell r="CO42">
            <v>0.93577594151847765</v>
          </cell>
          <cell r="CP42">
            <v>0.85339999999999971</v>
          </cell>
          <cell r="CS42">
            <v>7.4953318805773952E-2</v>
          </cell>
          <cell r="DA42">
            <v>0.94688669623013566</v>
          </cell>
          <cell r="DB42">
            <v>1.0956999999999999</v>
          </cell>
          <cell r="DE42">
            <v>8.3862864248723773E-2</v>
          </cell>
          <cell r="DM42">
            <v>0.98207458199238595</v>
          </cell>
          <cell r="DN42">
            <v>1.1720000000000015</v>
          </cell>
          <cell r="DQ42">
            <v>2.4465894629056559E-2</v>
          </cell>
        </row>
        <row r="43">
          <cell r="BQ43">
            <v>0.91647840948595793</v>
          </cell>
          <cell r="BR43">
            <v>1.0106999999999999</v>
          </cell>
          <cell r="BU43">
            <v>0.17734238072158434</v>
          </cell>
          <cell r="CC43">
            <v>0.93010383999038293</v>
          </cell>
          <cell r="CD43">
            <v>1.0415000000000001</v>
          </cell>
          <cell r="CG43">
            <v>0.16249313831666784</v>
          </cell>
          <cell r="CO43">
            <v>0.93680927624455168</v>
          </cell>
          <cell r="CP43">
            <v>0.95569999999999933</v>
          </cell>
          <cell r="CS43">
            <v>2.5314422766478439E-2</v>
          </cell>
          <cell r="DA43">
            <v>0.9482090959359053</v>
          </cell>
          <cell r="DB43">
            <v>1.1633000000000004</v>
          </cell>
          <cell r="DE43">
            <v>1.1737972567698223E-2</v>
          </cell>
          <cell r="DM43">
            <v>0.98399989834738522</v>
          </cell>
          <cell r="DN43">
            <v>1.1726000000000014</v>
          </cell>
          <cell r="DQ43">
            <v>2.3617366491632798E-2</v>
          </cell>
        </row>
        <row r="44">
          <cell r="BQ44">
            <v>0.91705106097030953</v>
          </cell>
          <cell r="BR44">
            <v>1.1113499999999998</v>
          </cell>
          <cell r="BU44">
            <v>3.5001785668732917E-2</v>
          </cell>
          <cell r="CC44">
            <v>0.93100387320749611</v>
          </cell>
          <cell r="CD44">
            <v>1.1098000000000008</v>
          </cell>
          <cell r="CG44">
            <v>6.8589357775094784E-2</v>
          </cell>
          <cell r="CO44">
            <v>0.9378965802405399</v>
          </cell>
          <cell r="CP44">
            <v>0.89074999999999971</v>
          </cell>
          <cell r="CS44">
            <v>2.2132442251138855E-2</v>
          </cell>
          <cell r="DA44">
            <v>0.94956973273763112</v>
          </cell>
          <cell r="DB44">
            <v>1.0618999999999996</v>
          </cell>
          <cell r="DE44">
            <v>0.13166328265693478</v>
          </cell>
          <cell r="DM44">
            <v>0.98604778550032557</v>
          </cell>
          <cell r="DN44">
            <v>1.1742000000000012</v>
          </cell>
          <cell r="DQ44">
            <v>2.1354624791836092E-2</v>
          </cell>
        </row>
        <row r="45">
          <cell r="BQ45">
            <v>0.91767794706965433</v>
          </cell>
          <cell r="BR45">
            <v>1.0460999999999991</v>
          </cell>
          <cell r="BU45">
            <v>0.12727922061357835</v>
          </cell>
          <cell r="CC45">
            <v>0.93191571529703499</v>
          </cell>
          <cell r="CD45">
            <v>1.0117500000000001</v>
          </cell>
          <cell r="CG45">
            <v>0.2157382789400161</v>
          </cell>
          <cell r="CO45">
            <v>0.93893977169417031</v>
          </cell>
          <cell r="CP45">
            <v>0.91979999999999951</v>
          </cell>
          <cell r="CS45">
            <v>6.9720728624993136E-2</v>
          </cell>
          <cell r="DA45">
            <v>0.95086033514128865</v>
          </cell>
          <cell r="DB45">
            <v>1.0618999999999996</v>
          </cell>
          <cell r="DE45">
            <v>0.13166328265693478</v>
          </cell>
          <cell r="DM45">
            <v>0.98816433066308917</v>
          </cell>
          <cell r="DN45">
            <v>1.1744500000000015</v>
          </cell>
          <cell r="DQ45">
            <v>2.100107140124239E-2</v>
          </cell>
        </row>
        <row r="46">
          <cell r="BQ46">
            <v>0.91820513948952254</v>
          </cell>
          <cell r="BR46">
            <v>1.0810499999999994</v>
          </cell>
          <cell r="BU46">
            <v>7.7852456608638321E-2</v>
          </cell>
          <cell r="CC46">
            <v>0.93287647336513779</v>
          </cell>
          <cell r="CD46">
            <v>1.1443500000000002</v>
          </cell>
          <cell r="CG46">
            <v>7.3044130496569701E-2</v>
          </cell>
          <cell r="CO46">
            <v>0.94005216878559761</v>
          </cell>
          <cell r="CP46">
            <v>0.92060000000000031</v>
          </cell>
          <cell r="CS46">
            <v>6.4346717087976582E-2</v>
          </cell>
          <cell r="DA46">
            <v>0.95238279374129142</v>
          </cell>
          <cell r="DB46">
            <v>1.0362499999999999</v>
          </cell>
          <cell r="DE46">
            <v>9.5388704782065278E-2</v>
          </cell>
          <cell r="DM46">
            <v>0.99013822823929609</v>
          </cell>
          <cell r="DN46">
            <v>1.1422000000000017</v>
          </cell>
          <cell r="DQ46">
            <v>6.660945878777455E-2</v>
          </cell>
        </row>
        <row r="47">
          <cell r="BQ47">
            <v>0.9187398857042206</v>
          </cell>
          <cell r="BR47">
            <v>1.0818999999999992</v>
          </cell>
          <cell r="BU47">
            <v>7.3397683887163404E-2</v>
          </cell>
          <cell r="CC47">
            <v>0.93377728957839257</v>
          </cell>
          <cell r="CD47">
            <v>1.1429499999999999</v>
          </cell>
          <cell r="CG47">
            <v>2.3122391744800228E-2</v>
          </cell>
          <cell r="CO47">
            <v>0.94114078961749614</v>
          </cell>
          <cell r="CP47">
            <v>0.92434999999999956</v>
          </cell>
          <cell r="CS47">
            <v>6.427600640985684E-2</v>
          </cell>
          <cell r="DA47">
            <v>0.95360670581993978</v>
          </cell>
          <cell r="DB47">
            <v>1.2048500000000004</v>
          </cell>
          <cell r="DE47">
            <v>0.14417907268393765</v>
          </cell>
          <cell r="DM47">
            <v>0.99211495264830796</v>
          </cell>
          <cell r="DN47">
            <v>1.1422000000000017</v>
          </cell>
          <cell r="DQ47">
            <v>6.660945878777455E-2</v>
          </cell>
        </row>
        <row r="48">
          <cell r="BQ48">
            <v>0.91931859747197975</v>
          </cell>
          <cell r="BR48">
            <v>1.1127499999999992</v>
          </cell>
          <cell r="BU48">
            <v>2.2415284963612815E-2</v>
          </cell>
          <cell r="CC48">
            <v>0.93471639348488988</v>
          </cell>
          <cell r="CD48">
            <v>1.0756500000000004</v>
          </cell>
          <cell r="CG48">
            <v>0.11688475093013646</v>
          </cell>
          <cell r="CO48">
            <v>0.9422505096362781</v>
          </cell>
          <cell r="CP48">
            <v>0.89084999999999948</v>
          </cell>
          <cell r="CS48">
            <v>1.1525840533340241E-2</v>
          </cell>
          <cell r="DA48">
            <v>0.95490687620300574</v>
          </cell>
          <cell r="DB48">
            <v>1.1397000000000004</v>
          </cell>
          <cell r="DE48">
            <v>4.6103362133362219E-2</v>
          </cell>
          <cell r="DM48">
            <v>0.99408285129380158</v>
          </cell>
          <cell r="DN48">
            <v>1.2712000000000017</v>
          </cell>
          <cell r="DQ48">
            <v>0.11582409075835472</v>
          </cell>
        </row>
        <row r="49">
          <cell r="BQ49">
            <v>0.91992283361126759</v>
          </cell>
          <cell r="BR49">
            <v>1.0458999999999996</v>
          </cell>
          <cell r="BU49">
            <v>0.11695546160825369</v>
          </cell>
          <cell r="CC49">
            <v>0.93557120440329955</v>
          </cell>
          <cell r="CD49">
            <v>1.1761500000000007</v>
          </cell>
          <cell r="CG49">
            <v>2.5243712088359949E-2</v>
          </cell>
          <cell r="CO49">
            <v>0.94334034738929984</v>
          </cell>
          <cell r="CP49">
            <v>0.95844999999999914</v>
          </cell>
          <cell r="CS49">
            <v>8.3085046789419137E-2</v>
          </cell>
          <cell r="DA49">
            <v>0.95628600844986755</v>
          </cell>
          <cell r="DB49">
            <v>1.0054500000000006</v>
          </cell>
          <cell r="DE49">
            <v>0.14333054454651181</v>
          </cell>
          <cell r="DM49">
            <v>0.99608249349413358</v>
          </cell>
          <cell r="DN49">
            <v>1.1424500000000015</v>
          </cell>
          <cell r="DQ49">
            <v>6.6255905397181472E-2</v>
          </cell>
        </row>
        <row r="50">
          <cell r="BQ50">
            <v>0.92050700748793701</v>
          </cell>
          <cell r="BR50">
            <v>1.079299999999999</v>
          </cell>
          <cell r="BU50">
            <v>6.9720728624993136E-2</v>
          </cell>
          <cell r="CC50">
            <v>0.93647611369475603</v>
          </cell>
          <cell r="CD50">
            <v>1.0408500000000007</v>
          </cell>
          <cell r="CG50">
            <v>6.9084332521925459E-2</v>
          </cell>
          <cell r="CO50">
            <v>0.944371800275011</v>
          </cell>
          <cell r="CP50">
            <v>1.0588999999999995</v>
          </cell>
          <cell r="CS50">
            <v>3.6203867196749756E-2</v>
          </cell>
          <cell r="DA50">
            <v>0.95772673168700251</v>
          </cell>
          <cell r="DB50">
            <v>1.0764500000000004</v>
          </cell>
          <cell r="DE50">
            <v>0.14446191539641287</v>
          </cell>
          <cell r="DM50">
            <v>0.9980544498252848</v>
          </cell>
          <cell r="DN50">
            <v>1.2397500000000012</v>
          </cell>
          <cell r="DQ50">
            <v>7.1347074221720277E-2</v>
          </cell>
        </row>
        <row r="51">
          <cell r="BQ51">
            <v>0.92104833784450291</v>
          </cell>
          <cell r="BR51">
            <v>1.111699999999999</v>
          </cell>
          <cell r="BU51">
            <v>2.3900209204104874E-2</v>
          </cell>
          <cell r="CC51">
            <v>0.93731545950703765</v>
          </cell>
          <cell r="CD51">
            <v>1.0415000000000001</v>
          </cell>
          <cell r="CG51">
            <v>0.16249313831666784</v>
          </cell>
          <cell r="CO51">
            <v>0.94542477657850954</v>
          </cell>
          <cell r="CP51">
            <v>0.92704999999999949</v>
          </cell>
          <cell r="CS51">
            <v>0.15026019100214247</v>
          </cell>
          <cell r="DA51">
            <v>0.95913493949884465</v>
          </cell>
          <cell r="DB51">
            <v>1.1113999999999997</v>
          </cell>
          <cell r="DE51">
            <v>9.5176572747708549E-2</v>
          </cell>
          <cell r="DM51">
            <v>1.0000994694517034</v>
          </cell>
          <cell r="DN51">
            <v>1.1752500000000015</v>
          </cell>
          <cell r="DQ51">
            <v>1.9869700551344037E-2</v>
          </cell>
        </row>
        <row r="52">
          <cell r="BQ52">
            <v>0.92171513834911745</v>
          </cell>
          <cell r="BR52">
            <v>1.0752499999999996</v>
          </cell>
          <cell r="BU52">
            <v>7.5448293552603379E-2</v>
          </cell>
          <cell r="CC52">
            <v>0.93823424609858164</v>
          </cell>
          <cell r="CD52">
            <v>1.1761999999999997</v>
          </cell>
          <cell r="CG52">
            <v>2.8001428534987337E-2</v>
          </cell>
          <cell r="CO52">
            <v>0.94650963125795218</v>
          </cell>
          <cell r="CP52">
            <v>0.92825000000000024</v>
          </cell>
          <cell r="CS52">
            <v>5.3527983335822503E-2</v>
          </cell>
          <cell r="DA52">
            <v>0.96048856617270162</v>
          </cell>
          <cell r="DB52">
            <v>1.1456</v>
          </cell>
          <cell r="DE52">
            <v>4.6810468914548375E-2</v>
          </cell>
          <cell r="DM52">
            <v>1.0019087002921776</v>
          </cell>
          <cell r="DN52">
            <v>1.1761000000000013</v>
          </cell>
          <cell r="DQ52">
            <v>1.8667619023327194E-2</v>
          </cell>
        </row>
        <row r="53">
          <cell r="BQ53">
            <v>0.92233708018313609</v>
          </cell>
          <cell r="BR53">
            <v>1.1409999999999991</v>
          </cell>
          <cell r="BU53">
            <v>1.7536248173426958E-2</v>
          </cell>
          <cell r="CC53">
            <v>0.93918063639822869</v>
          </cell>
          <cell r="CD53">
            <v>1.0393500000000007</v>
          </cell>
          <cell r="CG53">
            <v>7.1205652865485178E-2</v>
          </cell>
          <cell r="CO53">
            <v>0.94762833032427374</v>
          </cell>
          <cell r="CP53">
            <v>0.89395000000000024</v>
          </cell>
          <cell r="CS53">
            <v>5.0204581464253478E-3</v>
          </cell>
          <cell r="DA53">
            <v>0.96185152112143446</v>
          </cell>
          <cell r="DB53">
            <v>1.0121500000000001</v>
          </cell>
          <cell r="DE53">
            <v>0.23553726881323755</v>
          </cell>
          <cell r="DM53">
            <v>1.0038560574944673</v>
          </cell>
          <cell r="DN53">
            <v>1.1440500000000013</v>
          </cell>
          <cell r="DQ53">
            <v>6.3993163697384767E-2</v>
          </cell>
        </row>
        <row r="54">
          <cell r="BQ54">
            <v>0.92287116273397118</v>
          </cell>
          <cell r="BR54">
            <v>0.97704999999999931</v>
          </cell>
          <cell r="BU54">
            <v>0.21432406537764184</v>
          </cell>
          <cell r="CC54">
            <v>0.94009784051364131</v>
          </cell>
          <cell r="CD54">
            <v>1.1384999999999996</v>
          </cell>
          <cell r="CG54">
            <v>2.5314422766478439E-2</v>
          </cell>
          <cell r="CO54">
            <v>0.94871515836429721</v>
          </cell>
          <cell r="CP54">
            <v>0.86094999999999988</v>
          </cell>
          <cell r="CS54">
            <v>0.1487045560835317</v>
          </cell>
          <cell r="DA54">
            <v>0.96311512672102517</v>
          </cell>
          <cell r="DB54">
            <v>1.0442</v>
          </cell>
          <cell r="DE54">
            <v>9.7863578516218699E-2</v>
          </cell>
          <cell r="DM54">
            <v>1.0058096409614845</v>
          </cell>
          <cell r="DN54">
            <v>1.1449000000000016</v>
          </cell>
          <cell r="DQ54">
            <v>6.2791082169367296E-2</v>
          </cell>
        </row>
        <row r="55">
          <cell r="BQ55">
            <v>0.92349562283199016</v>
          </cell>
          <cell r="BR55">
            <v>1.0742499999999993</v>
          </cell>
          <cell r="BU55">
            <v>7.6862507114976941E-2</v>
          </cell>
          <cell r="CC55">
            <v>0.94110664025989377</v>
          </cell>
          <cell r="CD55">
            <v>1.1091500000000005</v>
          </cell>
          <cell r="CG55">
            <v>2.6092240225784342E-2</v>
          </cell>
          <cell r="CO55">
            <v>0.94987024448400526</v>
          </cell>
          <cell r="CP55">
            <v>0.9955999999999996</v>
          </cell>
          <cell r="CS55">
            <v>4.2709249583665905E-2</v>
          </cell>
          <cell r="DA55">
            <v>0.96455799216648774</v>
          </cell>
          <cell r="DB55">
            <v>1.1479499999999998</v>
          </cell>
          <cell r="DE55">
            <v>4.3487067042971811E-2</v>
          </cell>
          <cell r="DM55">
            <v>1.0077170649795848</v>
          </cell>
          <cell r="DN55">
            <v>1.1446000000000014</v>
          </cell>
          <cell r="DQ55">
            <v>6.3215346238079492E-2</v>
          </cell>
        </row>
        <row r="56">
          <cell r="BQ56">
            <v>0.92397061902706468</v>
          </cell>
          <cell r="BR56">
            <v>1.0757499999999993</v>
          </cell>
          <cell r="BU56">
            <v>7.8983827458536673E-2</v>
          </cell>
          <cell r="CC56">
            <v>0.94203369480756582</v>
          </cell>
          <cell r="CD56">
            <v>1.1102000000000007</v>
          </cell>
          <cell r="CG56">
            <v>2.899137802864871E-2</v>
          </cell>
          <cell r="CO56">
            <v>0.95099538206275247</v>
          </cell>
          <cell r="CP56">
            <v>0.83030000000000026</v>
          </cell>
          <cell r="CS56">
            <v>0.19205020177026708</v>
          </cell>
          <cell r="DA56">
            <v>0.96578271702014096</v>
          </cell>
          <cell r="DB56">
            <v>1.0840999999999994</v>
          </cell>
          <cell r="DE56">
            <v>4.5679098064650023E-2</v>
          </cell>
          <cell r="DM56">
            <v>1.0096981480010236</v>
          </cell>
          <cell r="DN56">
            <v>1.1766000000000014</v>
          </cell>
          <cell r="DQ56">
            <v>1.796051224214041E-2</v>
          </cell>
        </row>
        <row r="57">
          <cell r="BQ57">
            <v>0.92457677658546622</v>
          </cell>
          <cell r="BR57">
            <v>1.0111999999999997</v>
          </cell>
          <cell r="BU57">
            <v>0.1766352739403983</v>
          </cell>
          <cell r="CC57">
            <v>0.94301438866143017</v>
          </cell>
          <cell r="CD57">
            <v>1.1132</v>
          </cell>
          <cell r="CG57">
            <v>3.1819805153394588E-2</v>
          </cell>
          <cell r="CO57">
            <v>0.95210777699074045</v>
          </cell>
          <cell r="CP57">
            <v>0.99899999999999967</v>
          </cell>
          <cell r="CS57">
            <v>0.33333013665133887</v>
          </cell>
          <cell r="DA57">
            <v>0.96723635267915309</v>
          </cell>
          <cell r="DB57">
            <v>1.1187999999999994</v>
          </cell>
          <cell r="DE57">
            <v>9.4752308678996353E-2</v>
          </cell>
          <cell r="DM57">
            <v>1.0116106083383789</v>
          </cell>
          <cell r="DN57">
            <v>1.1771500000000015</v>
          </cell>
          <cell r="DQ57">
            <v>1.7182694782835139E-2</v>
          </cell>
        </row>
        <row r="58">
          <cell r="BQ58">
            <v>0.92517727504567271</v>
          </cell>
          <cell r="BR58">
            <v>1.0769499999999992</v>
          </cell>
          <cell r="BU58">
            <v>8.3650732214368306E-2</v>
          </cell>
          <cell r="CC58">
            <v>0.94392179882523153</v>
          </cell>
          <cell r="CD58">
            <v>1.1842000000000006</v>
          </cell>
          <cell r="CG58">
            <v>3.0971277015971455E-2</v>
          </cell>
          <cell r="CO58">
            <v>0.95318455231387866</v>
          </cell>
          <cell r="CP58">
            <v>0.92959999999999976</v>
          </cell>
          <cell r="CS58">
            <v>0.23518371542264715</v>
          </cell>
          <cell r="DA58">
            <v>0.96853450926499696</v>
          </cell>
          <cell r="DB58">
            <v>0.94934999999999992</v>
          </cell>
          <cell r="DE58">
            <v>0.14488617946512392</v>
          </cell>
          <cell r="DM58">
            <v>1.0135418839502339</v>
          </cell>
          <cell r="DN58">
            <v>1.1771500000000015</v>
          </cell>
          <cell r="DQ58">
            <v>1.7182694782835139E-2</v>
          </cell>
        </row>
        <row r="59">
          <cell r="BQ59">
            <v>0.92583253751753203</v>
          </cell>
          <cell r="BR59">
            <v>1.0405499999999996</v>
          </cell>
          <cell r="BU59">
            <v>0.13512810588474833</v>
          </cell>
          <cell r="CC59">
            <v>0.94488737074138673</v>
          </cell>
          <cell r="CD59">
            <v>0.94990000000000041</v>
          </cell>
          <cell r="CG59">
            <v>1.8950461735799271E-2</v>
          </cell>
          <cell r="CO59">
            <v>0.95432045287277678</v>
          </cell>
          <cell r="CP59">
            <v>0.89930000000000021</v>
          </cell>
          <cell r="CS59">
            <v>0.28439834739322983</v>
          </cell>
          <cell r="DA59">
            <v>0.96988335286292671</v>
          </cell>
          <cell r="DB59">
            <v>0.94934999999999992</v>
          </cell>
          <cell r="DE59">
            <v>0.14488617946512392</v>
          </cell>
          <cell r="DM59">
            <v>1.0157158018300825</v>
          </cell>
          <cell r="DN59">
            <v>1.1771500000000015</v>
          </cell>
          <cell r="DQ59">
            <v>1.7182694782835139E-2</v>
          </cell>
        </row>
        <row r="60">
          <cell r="BQ60">
            <v>0.92641619254366603</v>
          </cell>
          <cell r="BR60">
            <v>1.1083499999999997</v>
          </cell>
          <cell r="BU60">
            <v>4.2355696193073458E-2</v>
          </cell>
          <cell r="CC60">
            <v>0.94572714164384974</v>
          </cell>
          <cell r="CD60">
            <v>1.1524999999999999</v>
          </cell>
          <cell r="CG60">
            <v>9.6166522241372433E-3</v>
          </cell>
          <cell r="CO60">
            <v>0.95545560683647057</v>
          </cell>
          <cell r="CP60">
            <v>0.93579999999999952</v>
          </cell>
          <cell r="CS60">
            <v>0.13788582233137794</v>
          </cell>
          <cell r="DA60">
            <v>0.97122342922076765</v>
          </cell>
          <cell r="DB60">
            <v>1.0170500000000002</v>
          </cell>
          <cell r="DE60">
            <v>0.24062843763778227</v>
          </cell>
          <cell r="DM60">
            <v>1.0173302014382504</v>
          </cell>
          <cell r="DN60">
            <v>1.1449000000000016</v>
          </cell>
          <cell r="DQ60">
            <v>6.2791082169367296E-2</v>
          </cell>
        </row>
        <row r="61">
          <cell r="BQ61">
            <v>0.92702806636032387</v>
          </cell>
          <cell r="BR61">
            <v>1.0766</v>
          </cell>
          <cell r="BU61">
            <v>9.4610887322759379E-2</v>
          </cell>
          <cell r="CC61">
            <v>0.94667989104527916</v>
          </cell>
          <cell r="CD61">
            <v>1.1196999999999999</v>
          </cell>
          <cell r="CG61">
            <v>3.9597979746447326E-2</v>
          </cell>
          <cell r="CO61">
            <v>0.95656367458237967</v>
          </cell>
          <cell r="CP61">
            <v>1.0709499999999998</v>
          </cell>
          <cell r="CS61">
            <v>5.1123820279786306E-2</v>
          </cell>
          <cell r="DA61">
            <v>0.97250254928930713</v>
          </cell>
          <cell r="DB61">
            <v>1.0509500000000003</v>
          </cell>
          <cell r="DE61">
            <v>0.28857027740223085</v>
          </cell>
          <cell r="DM61">
            <v>1.0192908486269199</v>
          </cell>
          <cell r="DN61">
            <v>1.1449000000000016</v>
          </cell>
          <cell r="DQ61">
            <v>6.2791082169367296E-2</v>
          </cell>
        </row>
        <row r="62">
          <cell r="BQ62">
            <v>0.92756236131653458</v>
          </cell>
          <cell r="BR62">
            <v>1.1427999999999994</v>
          </cell>
          <cell r="BU62">
            <v>9.899494936613715E-4</v>
          </cell>
          <cell r="CC62">
            <v>0.94760627169675271</v>
          </cell>
          <cell r="CD62">
            <v>1.1193</v>
          </cell>
          <cell r="CG62">
            <v>6.0811183182043295E-2</v>
          </cell>
          <cell r="CO62">
            <v>0.95761334633989814</v>
          </cell>
          <cell r="CP62">
            <v>1.0404999999999998</v>
          </cell>
          <cell r="CS62">
            <v>9.5317994103948048E-2</v>
          </cell>
          <cell r="DA62">
            <v>0.97396149302517165</v>
          </cell>
          <cell r="DB62">
            <v>1.2211999999999996</v>
          </cell>
          <cell r="DE62">
            <v>4.8931789258110613E-2</v>
          </cell>
          <cell r="DM62">
            <v>1.0212576482616473</v>
          </cell>
          <cell r="DN62">
            <v>1.1777000000000015</v>
          </cell>
          <cell r="DQ62">
            <v>1.6404877323529864E-2</v>
          </cell>
        </row>
        <row r="63">
          <cell r="BQ63">
            <v>0.9282527886557026</v>
          </cell>
          <cell r="BR63">
            <v>1.0121500000000001</v>
          </cell>
          <cell r="BU63">
            <v>0.19636355313550241</v>
          </cell>
          <cell r="CC63">
            <v>0.94855416385029045</v>
          </cell>
          <cell r="CD63">
            <v>1.1565000000000003</v>
          </cell>
          <cell r="CG63">
            <v>1.2303657992646141E-2</v>
          </cell>
          <cell r="CO63">
            <v>0.95880348473131805</v>
          </cell>
          <cell r="CP63">
            <v>0.94049999999999923</v>
          </cell>
          <cell r="CS63">
            <v>4.6103362133362219E-2</v>
          </cell>
          <cell r="DA63">
            <v>0.97525871925220653</v>
          </cell>
          <cell r="DB63">
            <v>1.0863999999999994</v>
          </cell>
          <cell r="DE63">
            <v>4.8931789258108101E-2</v>
          </cell>
          <cell r="DM63">
            <v>1.023167032433554</v>
          </cell>
          <cell r="DN63">
            <v>1.1462000000000017</v>
          </cell>
          <cell r="DQ63">
            <v>6.0952604538282162E-2</v>
          </cell>
        </row>
        <row r="64">
          <cell r="BQ64">
            <v>0.92895934177001926</v>
          </cell>
          <cell r="BR64">
            <v>1.0784000000000002</v>
          </cell>
          <cell r="BU64">
            <v>0.1100258151526266</v>
          </cell>
          <cell r="CC64">
            <v>0.94940479013072143</v>
          </cell>
          <cell r="CD64">
            <v>1.0552000000000001</v>
          </cell>
          <cell r="CG64">
            <v>5.8548441482246597E-2</v>
          </cell>
          <cell r="CO64">
            <v>0.95978287386583272</v>
          </cell>
          <cell r="CP64">
            <v>1.0412999999999997</v>
          </cell>
          <cell r="CS64">
            <v>9.64493649538464E-2</v>
          </cell>
          <cell r="DA64">
            <v>0.97657754326721102</v>
          </cell>
          <cell r="DB64">
            <v>1.1887999999999996</v>
          </cell>
          <cell r="DE64">
            <v>9.5883679528897217E-2</v>
          </cell>
          <cell r="DM64">
            <v>1.025239005242458</v>
          </cell>
          <cell r="DN64">
            <v>1.1777000000000015</v>
          </cell>
          <cell r="DQ64">
            <v>1.6404877323529864E-2</v>
          </cell>
        </row>
        <row r="65">
          <cell r="BQ65">
            <v>0.92942636239801013</v>
          </cell>
          <cell r="BR65">
            <v>1.1137500000000005</v>
          </cell>
          <cell r="BU65">
            <v>6.0033365722737396E-2</v>
          </cell>
          <cell r="CC65">
            <v>0.95042316118412962</v>
          </cell>
          <cell r="CD65">
            <v>1.1227500000000008</v>
          </cell>
          <cell r="CG65">
            <v>6.0033365722737396E-2</v>
          </cell>
          <cell r="CO65">
            <v>0.9608970709853244</v>
          </cell>
          <cell r="CP65">
            <v>0.94320000000000004</v>
          </cell>
          <cell r="CS65">
            <v>0.24366899679688533</v>
          </cell>
          <cell r="DA65">
            <v>0.97791120537360809</v>
          </cell>
          <cell r="DB65">
            <v>1.0539499999999995</v>
          </cell>
          <cell r="DE65">
            <v>4.5961940777131515E-3</v>
          </cell>
          <cell r="DM65">
            <v>1.0272819108497915</v>
          </cell>
          <cell r="DN65">
            <v>1.1457000000000015</v>
          </cell>
          <cell r="DQ65">
            <v>6.1659711319468943E-2</v>
          </cell>
        </row>
        <row r="66">
          <cell r="BQ66">
            <v>0.93001285617737206</v>
          </cell>
          <cell r="BR66">
            <v>1.0127999999999995</v>
          </cell>
          <cell r="BU66">
            <v>0.20590949468152156</v>
          </cell>
          <cell r="CC66">
            <v>0.9513602052837149</v>
          </cell>
          <cell r="CD66">
            <v>1.1236500000000005</v>
          </cell>
          <cell r="CG66">
            <v>3.6840263299819938E-2</v>
          </cell>
          <cell r="CO66">
            <v>0.96204257750537137</v>
          </cell>
          <cell r="CP66">
            <v>1.0125000000000002</v>
          </cell>
          <cell r="CS66">
            <v>0.14566399692442941</v>
          </cell>
          <cell r="DA66">
            <v>0.97915263223097937</v>
          </cell>
          <cell r="DB66">
            <v>1.1201499999999998</v>
          </cell>
          <cell r="DE66">
            <v>9.8217131906812402E-2</v>
          </cell>
          <cell r="DM66">
            <v>1.0289145166499707</v>
          </cell>
          <cell r="DN66">
            <v>1.1475500000000016</v>
          </cell>
          <cell r="DQ66">
            <v>5.9043416229078535E-2</v>
          </cell>
        </row>
        <row r="67">
          <cell r="BQ67">
            <v>0.93073634785940285</v>
          </cell>
          <cell r="BR67">
            <v>1.1789499999999995</v>
          </cell>
          <cell r="BU67">
            <v>2.9062088706768456E-2</v>
          </cell>
          <cell r="CC67">
            <v>0.95227137319890098</v>
          </cell>
          <cell r="CD67">
            <v>1.1912000000000003</v>
          </cell>
          <cell r="CG67">
            <v>3.5355339059327882E-2</v>
          </cell>
          <cell r="CO67">
            <v>0.96294898309905674</v>
          </cell>
          <cell r="CP67">
            <v>1.0140999999999991</v>
          </cell>
          <cell r="CS67">
            <v>0.43190082194874418</v>
          </cell>
          <cell r="DA67">
            <v>0.98052427942341125</v>
          </cell>
          <cell r="DB67">
            <v>1.0543499999999995</v>
          </cell>
          <cell r="DE67">
            <v>5.1618795026623279E-3</v>
          </cell>
          <cell r="DM67">
            <v>1.0308816604235498</v>
          </cell>
          <cell r="DN67">
            <v>1.1475500000000016</v>
          </cell>
          <cell r="DQ67">
            <v>5.9043416229078535E-2</v>
          </cell>
        </row>
        <row r="68">
          <cell r="BQ68">
            <v>0.93128721008426218</v>
          </cell>
          <cell r="BR68">
            <v>0.98274999999999935</v>
          </cell>
          <cell r="BU68">
            <v>0.25901321394863125</v>
          </cell>
          <cell r="CC68">
            <v>0.95319466993023316</v>
          </cell>
          <cell r="CD68">
            <v>1.0595999999999997</v>
          </cell>
          <cell r="CG68">
            <v>3.7759502115361561E-2</v>
          </cell>
          <cell r="CO68">
            <v>0.96405841418485094</v>
          </cell>
          <cell r="CP68">
            <v>0.94999999999999929</v>
          </cell>
          <cell r="CS68">
            <v>0.24366899679688442</v>
          </cell>
          <cell r="DA68">
            <v>0.98185468847473256</v>
          </cell>
          <cell r="DB68">
            <v>1.1183499999999995</v>
          </cell>
          <cell r="DE68">
            <v>8.5347788489215828E-2</v>
          </cell>
          <cell r="DM68">
            <v>1.0328824894640507</v>
          </cell>
          <cell r="DN68">
            <v>1.1475500000000016</v>
          </cell>
          <cell r="DQ68">
            <v>5.9043416229078535E-2</v>
          </cell>
        </row>
        <row r="69">
          <cell r="BQ69">
            <v>0.93188443400511201</v>
          </cell>
          <cell r="BR69">
            <v>1.149049999999999</v>
          </cell>
          <cell r="BU69">
            <v>2.2839549032325011E-2</v>
          </cell>
          <cell r="CC69">
            <v>0.95416822230318976</v>
          </cell>
          <cell r="CD69">
            <v>1.1280999999999999</v>
          </cell>
          <cell r="CG69">
            <v>0.13463313113791889</v>
          </cell>
          <cell r="CO69">
            <v>0.96516830994066527</v>
          </cell>
          <cell r="CP69">
            <v>0.91725000000000012</v>
          </cell>
          <cell r="CS69">
            <v>5.5861435713745232E-3</v>
          </cell>
          <cell r="DA69">
            <v>0.98317114431723307</v>
          </cell>
          <cell r="DB69">
            <v>1.1155499999999998</v>
          </cell>
          <cell r="DE69">
            <v>8.1387990514571601E-2</v>
          </cell>
          <cell r="DM69">
            <v>1.0347730583588537</v>
          </cell>
          <cell r="DN69">
            <v>1.1475500000000016</v>
          </cell>
          <cell r="DQ69">
            <v>5.9043416229078535E-2</v>
          </cell>
        </row>
        <row r="70">
          <cell r="BQ70">
            <v>0.93248972405182284</v>
          </cell>
          <cell r="BR70">
            <v>1.0493999999999994</v>
          </cell>
          <cell r="BU70">
            <v>0.16475588001646393</v>
          </cell>
          <cell r="CC70">
            <v>0.95508461941364375</v>
          </cell>
          <cell r="CD70">
            <v>1.16195</v>
          </cell>
          <cell r="CG70">
            <v>8.8176215613961717E-2</v>
          </cell>
          <cell r="CO70">
            <v>0.96627422321071466</v>
          </cell>
          <cell r="CP70">
            <v>0.88389999999999969</v>
          </cell>
          <cell r="CS70">
            <v>5.3740115370179233E-2</v>
          </cell>
          <cell r="DA70">
            <v>0.98443630770666934</v>
          </cell>
          <cell r="DB70">
            <v>1.218</v>
          </cell>
          <cell r="DE70">
            <v>6.3498188950552203E-2</v>
          </cell>
          <cell r="DM70">
            <v>1.0365819750915635</v>
          </cell>
          <cell r="DN70">
            <v>1.1798500000000014</v>
          </cell>
          <cell r="DQ70">
            <v>1.3364318164427888E-2</v>
          </cell>
        </row>
        <row r="71">
          <cell r="BQ71">
            <v>0.93314837429521935</v>
          </cell>
          <cell r="BR71">
            <v>1.0826999999999991</v>
          </cell>
          <cell r="BU71">
            <v>0.11766256838944111</v>
          </cell>
          <cell r="CC71">
            <v>0.95598298856678954</v>
          </cell>
          <cell r="CD71">
            <v>1.0905000000000005</v>
          </cell>
          <cell r="CG71">
            <v>0.10705596667164249</v>
          </cell>
          <cell r="CO71">
            <v>0.9674813192149041</v>
          </cell>
          <cell r="CP71">
            <v>1.0529500000000001</v>
          </cell>
          <cell r="CS71">
            <v>0.197494923985403</v>
          </cell>
          <cell r="DA71">
            <v>0.98580939527726574</v>
          </cell>
          <cell r="DB71">
            <v>1.2164000000000001</v>
          </cell>
          <cell r="DE71">
            <v>6.1235447250755491E-2</v>
          </cell>
          <cell r="DM71">
            <v>1.0386036943392363</v>
          </cell>
          <cell r="DN71">
            <v>1.1798500000000014</v>
          </cell>
          <cell r="DQ71">
            <v>1.3364318164427888E-2</v>
          </cell>
        </row>
        <row r="72">
          <cell r="BQ72">
            <v>0.93374478329117383</v>
          </cell>
          <cell r="BR72">
            <v>1.0824499999999997</v>
          </cell>
          <cell r="BU72">
            <v>0.12013744212359329</v>
          </cell>
          <cell r="CC72">
            <v>0.95688155796962315</v>
          </cell>
          <cell r="CD72">
            <v>1.1247499999999997</v>
          </cell>
          <cell r="CG72">
            <v>5.8619152160365083E-2</v>
          </cell>
          <cell r="CO72">
            <v>0.96858119961310507</v>
          </cell>
          <cell r="CP72">
            <v>0.85374999999999979</v>
          </cell>
          <cell r="CS72">
            <v>0.29309576080182437</v>
          </cell>
          <cell r="DA72">
            <v>0.98716420565910346</v>
          </cell>
          <cell r="DB72">
            <v>1.1813500000000001</v>
          </cell>
          <cell r="DE72">
            <v>1.1667261889578477E-2</v>
          </cell>
          <cell r="DM72">
            <v>1.04035561613198</v>
          </cell>
          <cell r="DN72">
            <v>1.1798500000000014</v>
          </cell>
          <cell r="DQ72">
            <v>1.3364318164427888E-2</v>
          </cell>
        </row>
        <row r="73">
          <cell r="BQ73">
            <v>0.93437176947715106</v>
          </cell>
          <cell r="BR73">
            <v>1.0503999999999998</v>
          </cell>
          <cell r="BU73">
            <v>0.16758430714121131</v>
          </cell>
          <cell r="CC73">
            <v>0.95779556567995283</v>
          </cell>
          <cell r="CD73">
            <v>1.0912999999999995</v>
          </cell>
          <cell r="CG73">
            <v>8.1175858480216134E-2</v>
          </cell>
          <cell r="CO73">
            <v>0.96961567446326669</v>
          </cell>
          <cell r="CP73">
            <v>0.92474999999999952</v>
          </cell>
          <cell r="CS73">
            <v>0.10076271631908433</v>
          </cell>
          <cell r="DA73">
            <v>0.98863966757654631</v>
          </cell>
          <cell r="DB73">
            <v>1.1840999999999999</v>
          </cell>
          <cell r="DE73">
            <v>1.5556349186104216E-2</v>
          </cell>
          <cell r="DM73">
            <v>1.0423114483424119</v>
          </cell>
          <cell r="DN73">
            <v>1.1481000000000017</v>
          </cell>
          <cell r="DQ73">
            <v>5.8265598769773261E-2</v>
          </cell>
        </row>
        <row r="74">
          <cell r="BQ74">
            <v>0.93487561896161764</v>
          </cell>
          <cell r="BR74">
            <v>1.1174499999999998</v>
          </cell>
          <cell r="BU74">
            <v>7.389265863399283E-2</v>
          </cell>
          <cell r="CC74">
            <v>0.95871465906094766</v>
          </cell>
          <cell r="CD74">
            <v>1.1574499999999999</v>
          </cell>
          <cell r="CG74">
            <v>1.2374368670764632E-2</v>
          </cell>
          <cell r="CO74">
            <v>0.9708049806524025</v>
          </cell>
          <cell r="CP74">
            <v>0.95839999999999925</v>
          </cell>
          <cell r="CS74">
            <v>0.1483510026929396</v>
          </cell>
          <cell r="DA74">
            <v>0.98996332429043066</v>
          </cell>
          <cell r="DB74">
            <v>1.1501999999999999</v>
          </cell>
          <cell r="DE74">
            <v>3.2385490578343765E-2</v>
          </cell>
          <cell r="DM74">
            <v>1.04430748803142</v>
          </cell>
          <cell r="DN74">
            <v>1.1489000000000016</v>
          </cell>
          <cell r="DQ74">
            <v>5.7134227919874915E-2</v>
          </cell>
        </row>
        <row r="75">
          <cell r="BQ75">
            <v>0.93548767843961333</v>
          </cell>
          <cell r="BR75">
            <v>1.0162999999999993</v>
          </cell>
          <cell r="BU75">
            <v>0.22217295064881318</v>
          </cell>
          <cell r="CC75">
            <v>0.95964433350322997</v>
          </cell>
          <cell r="CD75">
            <v>1.0593000000000004</v>
          </cell>
          <cell r="CG75">
            <v>0.15966471119192305</v>
          </cell>
          <cell r="CO75">
            <v>0.97185899285847255</v>
          </cell>
          <cell r="CP75">
            <v>0.99194999999999922</v>
          </cell>
          <cell r="CS75">
            <v>0.38671669863092362</v>
          </cell>
          <cell r="DA75">
            <v>0.99119227471641291</v>
          </cell>
          <cell r="DB75">
            <v>1.1840999999999999</v>
          </cell>
          <cell r="DE75">
            <v>1.5556349186104216E-2</v>
          </cell>
          <cell r="DM75">
            <v>1.0464756760449183</v>
          </cell>
          <cell r="DN75">
            <v>1.1497000000000015</v>
          </cell>
          <cell r="DQ75">
            <v>5.6002857069976562E-2</v>
          </cell>
        </row>
        <row r="76">
          <cell r="BQ76">
            <v>0.93609195926763067</v>
          </cell>
          <cell r="BR76">
            <v>1.1146999999999991</v>
          </cell>
          <cell r="BU76">
            <v>8.3014336111300643E-2</v>
          </cell>
          <cell r="CC76">
            <v>0.96057827550526942</v>
          </cell>
          <cell r="CD76">
            <v>1.16045</v>
          </cell>
          <cell r="CG76">
            <v>1.6617009357884079E-2</v>
          </cell>
          <cell r="CO76">
            <v>0.97297411249153487</v>
          </cell>
          <cell r="CP76">
            <v>1.02935</v>
          </cell>
          <cell r="CS76">
            <v>5.5507882323143992E-2</v>
          </cell>
          <cell r="DA76">
            <v>0.992650162027372</v>
          </cell>
          <cell r="DB76">
            <v>1.1814</v>
          </cell>
          <cell r="DE76">
            <v>1.1737972567696965E-2</v>
          </cell>
          <cell r="DM76">
            <v>1.048271684844488</v>
          </cell>
          <cell r="DN76">
            <v>1.1500000000000012</v>
          </cell>
          <cell r="DQ76">
            <v>5.5578593001264998E-2</v>
          </cell>
        </row>
        <row r="77">
          <cell r="BQ77">
            <v>0.93671874729395266</v>
          </cell>
          <cell r="BR77">
            <v>1.0147999999999993</v>
          </cell>
          <cell r="BU77">
            <v>0.22429427099237351</v>
          </cell>
          <cell r="CC77">
            <v>0.96144220478843112</v>
          </cell>
          <cell r="CD77">
            <v>1.1623000000000001</v>
          </cell>
          <cell r="CG77">
            <v>7.6226111011910541E-2</v>
          </cell>
          <cell r="CO77">
            <v>0.97411680208260654</v>
          </cell>
          <cell r="CP77">
            <v>0.89544999999999941</v>
          </cell>
          <cell r="CS77">
            <v>0.24812376951836013</v>
          </cell>
          <cell r="DA77">
            <v>0.9939968314284604</v>
          </cell>
          <cell r="DB77">
            <v>1.1837</v>
          </cell>
          <cell r="DE77">
            <v>1.4990663761155041E-2</v>
          </cell>
          <cell r="DM77">
            <v>1.0504398590544353</v>
          </cell>
          <cell r="DN77">
            <v>1.2472000000000016</v>
          </cell>
          <cell r="DQ77">
            <v>8.1882965261400403E-2</v>
          </cell>
        </row>
        <row r="78">
          <cell r="BQ78">
            <v>0.93721615080814691</v>
          </cell>
          <cell r="BR78">
            <v>1.0132999999999992</v>
          </cell>
          <cell r="BU78">
            <v>0.22217295064881318</v>
          </cell>
          <cell r="CC78">
            <v>0.96240503947182288</v>
          </cell>
          <cell r="CD78">
            <v>0.99354999999999993</v>
          </cell>
          <cell r="CG78">
            <v>6.6680169465890532E-2</v>
          </cell>
          <cell r="CO78">
            <v>0.97525829615230908</v>
          </cell>
          <cell r="CP78">
            <v>0.9300499999999996</v>
          </cell>
          <cell r="CS78">
            <v>8.5559920523573824E-3</v>
          </cell>
          <cell r="DA78">
            <v>0.99538633142148736</v>
          </cell>
          <cell r="DB78">
            <v>1.2077</v>
          </cell>
          <cell r="DE78">
            <v>7.5660425586961358E-2</v>
          </cell>
          <cell r="DM78">
            <v>1.0522939710620207</v>
          </cell>
          <cell r="DN78">
            <v>1.1502500000000015</v>
          </cell>
          <cell r="DQ78">
            <v>5.5225039610671288E-2</v>
          </cell>
        </row>
        <row r="79">
          <cell r="BQ79">
            <v>0.93784920070844824</v>
          </cell>
          <cell r="BR79">
            <v>1.1442499999999995</v>
          </cell>
          <cell r="BU79">
            <v>3.061772362537649E-2</v>
          </cell>
          <cell r="CC79">
            <v>0.96340251316665304</v>
          </cell>
          <cell r="CD79">
            <v>1.12575</v>
          </cell>
          <cell r="CG79">
            <v>6.2861792847483278E-2</v>
          </cell>
          <cell r="CO79">
            <v>0.97638711066774952</v>
          </cell>
          <cell r="CP79">
            <v>0.86099999999999977</v>
          </cell>
          <cell r="CS79">
            <v>0.20152543263816755</v>
          </cell>
          <cell r="DA79">
            <v>0.99662504634730242</v>
          </cell>
          <cell r="DB79">
            <v>1.2077</v>
          </cell>
          <cell r="DE79">
            <v>7.5660425586961358E-2</v>
          </cell>
          <cell r="DM79">
            <v>1.0543802287560418</v>
          </cell>
          <cell r="DN79">
            <v>1.2795500000000013</v>
          </cell>
          <cell r="DQ79">
            <v>0.12763277400416953</v>
          </cell>
        </row>
        <row r="80">
          <cell r="BQ80">
            <v>0.93848767559241275</v>
          </cell>
          <cell r="BR80">
            <v>1.1071999999999989</v>
          </cell>
          <cell r="BU80">
            <v>7.2407734393502024E-2</v>
          </cell>
          <cell r="CC80">
            <v>0.964292082062431</v>
          </cell>
          <cell r="CD80">
            <v>1.0949499999999999</v>
          </cell>
          <cell r="CG80">
            <v>0.11476343058657675</v>
          </cell>
          <cell r="CO80">
            <v>0.97746456104903556</v>
          </cell>
          <cell r="CP80">
            <v>0.9275500000000001</v>
          </cell>
          <cell r="CS80">
            <v>0.39110076067427979</v>
          </cell>
          <cell r="DA80">
            <v>0.99789506402948425</v>
          </cell>
          <cell r="DB80">
            <v>1.2041500000000003</v>
          </cell>
          <cell r="DE80">
            <v>8.0680883733385445E-2</v>
          </cell>
          <cell r="DM80">
            <v>1.0565627649346476</v>
          </cell>
          <cell r="DN80">
            <v>1.1825500000000013</v>
          </cell>
          <cell r="DQ80">
            <v>9.5459415460206372E-3</v>
          </cell>
        </row>
        <row r="81">
          <cell r="BQ81">
            <v>0.93905393777337021</v>
          </cell>
          <cell r="BR81">
            <v>1.1715999999999998</v>
          </cell>
          <cell r="BU81">
            <v>2.5031580054003223E-2</v>
          </cell>
          <cell r="CC81">
            <v>0.96528452488365735</v>
          </cell>
          <cell r="CD81">
            <v>1.0944500000000001</v>
          </cell>
          <cell r="CG81">
            <v>0.1154705373677629</v>
          </cell>
          <cell r="CO81">
            <v>0.97868478151301419</v>
          </cell>
          <cell r="CP81">
            <v>0.86054999999999993</v>
          </cell>
          <cell r="CS81">
            <v>0.29634845199528254</v>
          </cell>
          <cell r="DA81">
            <v>0.99921823732829484</v>
          </cell>
          <cell r="DB81">
            <v>1.2041500000000003</v>
          </cell>
          <cell r="DE81">
            <v>8.0680883733385445E-2</v>
          </cell>
          <cell r="DM81">
            <v>1.0584812389444926</v>
          </cell>
          <cell r="DN81">
            <v>1.2149000000000014</v>
          </cell>
          <cell r="DQ81">
            <v>3.6203867196749132E-2</v>
          </cell>
        </row>
        <row r="82">
          <cell r="BQ82">
            <v>0.93968864886421666</v>
          </cell>
          <cell r="BR82">
            <v>1.1701499999999996</v>
          </cell>
          <cell r="BU82">
            <v>2.7082189719444455E-2</v>
          </cell>
          <cell r="CC82">
            <v>0.96619419553691333</v>
          </cell>
          <cell r="CD82">
            <v>1.0956999999999999</v>
          </cell>
          <cell r="CG82">
            <v>7.4953318805773952E-2</v>
          </cell>
          <cell r="CO82">
            <v>0.97983217033743963</v>
          </cell>
          <cell r="CP82">
            <v>1.0288499999999994</v>
          </cell>
          <cell r="CS82">
            <v>0.24798234816212339</v>
          </cell>
          <cell r="DA82">
            <v>1.0004420983360789</v>
          </cell>
          <cell r="DB82">
            <v>1.1371500000000001</v>
          </cell>
          <cell r="DE82">
            <v>1.8314065632731604E-2</v>
          </cell>
          <cell r="DM82">
            <v>1.0604691271127791</v>
          </cell>
          <cell r="DN82">
            <v>1.1502500000000015</v>
          </cell>
          <cell r="DQ82">
            <v>5.5225039610671288E-2</v>
          </cell>
        </row>
        <row r="83">
          <cell r="BQ83">
            <v>0.94025413473657293</v>
          </cell>
          <cell r="BR83">
            <v>0.9676499999999999</v>
          </cell>
          <cell r="BU83">
            <v>0.25180072478052951</v>
          </cell>
          <cell r="CC83">
            <v>0.96709019648372174</v>
          </cell>
          <cell r="CD83">
            <v>1.1287000000000003</v>
          </cell>
          <cell r="CG83">
            <v>6.7033722856484235E-2</v>
          </cell>
          <cell r="CO83">
            <v>0.98096235672297871</v>
          </cell>
          <cell r="CP83">
            <v>0.92504999999999971</v>
          </cell>
          <cell r="CS83">
            <v>0.20626304807211615</v>
          </cell>
          <cell r="DA83">
            <v>1.0018946056126272</v>
          </cell>
          <cell r="DB83">
            <v>1.1694500000000003</v>
          </cell>
          <cell r="DE83">
            <v>2.7365032431919675E-2</v>
          </cell>
          <cell r="DM83">
            <v>1.0625273647566531</v>
          </cell>
          <cell r="DN83">
            <v>1.2149000000000014</v>
          </cell>
          <cell r="DQ83">
            <v>3.6203867196749132E-2</v>
          </cell>
        </row>
        <row r="84">
          <cell r="BQ84">
            <v>0.94087399460278542</v>
          </cell>
          <cell r="BR84">
            <v>1.1663999999999994</v>
          </cell>
          <cell r="BU84">
            <v>3.2385490578343765E-2</v>
          </cell>
          <cell r="CC84">
            <v>0.96801710667985796</v>
          </cell>
          <cell r="CD84">
            <v>1.0949499999999999</v>
          </cell>
          <cell r="CG84">
            <v>0.11476343058657675</v>
          </cell>
          <cell r="CO84">
            <v>0.98203680047875774</v>
          </cell>
          <cell r="CP84">
            <v>0.9916999999999998</v>
          </cell>
          <cell r="CS84">
            <v>0.110874343290051</v>
          </cell>
          <cell r="DA84">
            <v>1.00325025984858</v>
          </cell>
          <cell r="DB84">
            <v>1.1694500000000003</v>
          </cell>
          <cell r="DE84">
            <v>2.7365032431919675E-2</v>
          </cell>
          <cell r="DM84">
            <v>1.0645250637687504</v>
          </cell>
          <cell r="DN84">
            <v>1.1831000000000014</v>
          </cell>
          <cell r="DQ84">
            <v>8.7681240867153645E-3</v>
          </cell>
        </row>
        <row r="85">
          <cell r="BQ85">
            <v>0.94149832793260235</v>
          </cell>
          <cell r="BR85">
            <v>0.99984999999999946</v>
          </cell>
          <cell r="BU85">
            <v>0.20315177823489564</v>
          </cell>
          <cell r="CC85">
            <v>0.96896739754348415</v>
          </cell>
          <cell r="CD85">
            <v>1.0274999999999999</v>
          </cell>
          <cell r="CG85">
            <v>0.21015213536864172</v>
          </cell>
          <cell r="CO85">
            <v>0.98307354523923451</v>
          </cell>
          <cell r="CP85">
            <v>1.0239500000000001</v>
          </cell>
          <cell r="CS85">
            <v>3.429467888754676E-2</v>
          </cell>
          <cell r="DA85">
            <v>1.0045796068410837</v>
          </cell>
          <cell r="DB85">
            <v>1.1694500000000003</v>
          </cell>
          <cell r="DE85">
            <v>2.7365032431919675E-2</v>
          </cell>
          <cell r="DM85">
            <v>1.0665049383708278</v>
          </cell>
          <cell r="DN85">
            <v>1.2163000000000013</v>
          </cell>
          <cell r="DQ85">
            <v>3.8183766184071245E-2</v>
          </cell>
        </row>
        <row r="86">
          <cell r="BQ86">
            <v>0.94205695470003736</v>
          </cell>
          <cell r="BR86">
            <v>1.1660499999999994</v>
          </cell>
          <cell r="BU86">
            <v>3.2880465325174447E-2</v>
          </cell>
          <cell r="CC86">
            <v>0.96984557704062246</v>
          </cell>
          <cell r="CD86">
            <v>1.0612500000000002</v>
          </cell>
          <cell r="CG86">
            <v>0.16242242763854978</v>
          </cell>
          <cell r="CO86">
            <v>0.98416677939388597</v>
          </cell>
          <cell r="CP86">
            <v>1.0589999999999993</v>
          </cell>
          <cell r="CS86">
            <v>0.18441344853345124</v>
          </cell>
          <cell r="DA86">
            <v>1.0058231377715481</v>
          </cell>
          <cell r="DB86">
            <v>1.2033500000000004</v>
          </cell>
          <cell r="DE86">
            <v>7.5306872196367655E-2</v>
          </cell>
          <cell r="DM86">
            <v>1.068196121787462</v>
          </cell>
          <cell r="DN86">
            <v>1.2147000000000014</v>
          </cell>
          <cell r="DQ86">
            <v>3.592102448427454E-2</v>
          </cell>
        </row>
        <row r="87">
          <cell r="BQ87">
            <v>0.94259493146770723</v>
          </cell>
          <cell r="BR87">
            <v>0.99684999999999935</v>
          </cell>
          <cell r="BU87">
            <v>0.19890913754777559</v>
          </cell>
          <cell r="CC87">
            <v>0.97078125693344897</v>
          </cell>
          <cell r="CD87">
            <v>0.92720000000000002</v>
          </cell>
          <cell r="CG87">
            <v>0.25908392462675173</v>
          </cell>
          <cell r="CO87">
            <v>0.98534198249186411</v>
          </cell>
          <cell r="CP87">
            <v>1.0586000000000002</v>
          </cell>
          <cell r="CS87">
            <v>8.852976900455542E-2</v>
          </cell>
          <cell r="DA87">
            <v>1.0071533922963676</v>
          </cell>
          <cell r="DB87">
            <v>1.1009500000000001</v>
          </cell>
          <cell r="DE87">
            <v>6.9508596590637656E-2</v>
          </cell>
          <cell r="DM87">
            <v>1.0703685163764618</v>
          </cell>
          <cell r="DN87">
            <v>1.2073000000000014</v>
          </cell>
          <cell r="DQ87">
            <v>2.5455844122713692E-2</v>
          </cell>
        </row>
        <row r="88">
          <cell r="BQ88">
            <v>0.94316021878188461</v>
          </cell>
          <cell r="BR88">
            <v>1.0314999999999994</v>
          </cell>
          <cell r="BU88">
            <v>0.14792673862422578</v>
          </cell>
          <cell r="CC88">
            <v>0.97155926424212868</v>
          </cell>
          <cell r="CD88">
            <v>1.0279999999999996</v>
          </cell>
          <cell r="CG88">
            <v>0.21085924214982815</v>
          </cell>
          <cell r="CO88">
            <v>0.98638816205249191</v>
          </cell>
          <cell r="CP88">
            <v>1.0221</v>
          </cell>
          <cell r="CS88">
            <v>3.6910973977937168E-2</v>
          </cell>
          <cell r="DA88">
            <v>1.0081066361719144</v>
          </cell>
          <cell r="DB88">
            <v>1.1686500000000004</v>
          </cell>
          <cell r="DE88">
            <v>2.6233661582021322E-2</v>
          </cell>
          <cell r="DM88">
            <v>1.0725588441408278</v>
          </cell>
          <cell r="DN88">
            <v>1.2182500000000016</v>
          </cell>
          <cell r="DQ88">
            <v>4.0941482630699105E-2</v>
          </cell>
        </row>
        <row r="89">
          <cell r="BQ89">
            <v>0.94377883277763464</v>
          </cell>
          <cell r="BR89">
            <v>1.1006499999999999</v>
          </cell>
          <cell r="BU89">
            <v>5.013387078612494E-2</v>
          </cell>
          <cell r="CC89">
            <v>0.97236355507828631</v>
          </cell>
          <cell r="CD89">
            <v>1.1663499999999996</v>
          </cell>
          <cell r="CG89">
            <v>2.4960869375884733E-2</v>
          </cell>
          <cell r="CO89">
            <v>0.98746460232719091</v>
          </cell>
          <cell r="CP89">
            <v>1.0221</v>
          </cell>
          <cell r="CS89">
            <v>3.6910973977937168E-2</v>
          </cell>
          <cell r="DA89">
            <v>1.0094113776171922</v>
          </cell>
          <cell r="DB89">
            <v>1.1426999999999996</v>
          </cell>
          <cell r="DE89">
            <v>6.1801132675705923E-2</v>
          </cell>
          <cell r="DM89">
            <v>1.074566963262841</v>
          </cell>
          <cell r="DN89">
            <v>1.2006500000000013</v>
          </cell>
          <cell r="DQ89">
            <v>1.6051323932932546E-2</v>
          </cell>
        </row>
        <row r="90">
          <cell r="BQ90">
            <v>0.94433713144066544</v>
          </cell>
          <cell r="BR90">
            <v>1.1329499999999992</v>
          </cell>
          <cell r="BU90">
            <v>4.4547727214749163E-3</v>
          </cell>
          <cell r="CC90">
            <v>0.9732680852687241</v>
          </cell>
          <cell r="CD90">
            <v>1.1334999999999997</v>
          </cell>
          <cell r="CG90">
            <v>2.1496046148071189E-2</v>
          </cell>
          <cell r="CO90">
            <v>0.98868431806397539</v>
          </cell>
          <cell r="CP90">
            <v>0.95259999999999945</v>
          </cell>
          <cell r="CS90">
            <v>0.24748737341529123</v>
          </cell>
          <cell r="DA90">
            <v>1.0107078003557151</v>
          </cell>
          <cell r="DB90">
            <v>1.1786000000000003</v>
          </cell>
          <cell r="DE90">
            <v>1.103086578651081E-2</v>
          </cell>
          <cell r="DM90">
            <v>1.0767135919682258</v>
          </cell>
          <cell r="DN90">
            <v>1.64595</v>
          </cell>
          <cell r="DQ90">
            <v>0.10811662684342362</v>
          </cell>
        </row>
        <row r="91">
          <cell r="BQ91">
            <v>0.94490334915581853</v>
          </cell>
          <cell r="BR91">
            <v>1.0614999999999997</v>
          </cell>
          <cell r="BU91">
            <v>9.489373003523334E-2</v>
          </cell>
          <cell r="CC91">
            <v>0.97421446156496261</v>
          </cell>
          <cell r="CD91">
            <v>1.1336500000000003</v>
          </cell>
          <cell r="CG91">
            <v>7.4034079990231066E-2</v>
          </cell>
          <cell r="CO91">
            <v>0.98965020543197202</v>
          </cell>
          <cell r="CP91">
            <v>1.1491499999999997</v>
          </cell>
          <cell r="CS91">
            <v>5.8336309447891123E-2</v>
          </cell>
          <cell r="DA91">
            <v>1.0119576420451466</v>
          </cell>
          <cell r="DB91">
            <v>1.1448</v>
          </cell>
          <cell r="DE91">
            <v>3.6769552621700188E-2</v>
          </cell>
          <cell r="DM91">
            <v>1.0787973133359547</v>
          </cell>
          <cell r="DN91">
            <v>2.1898499999999985</v>
          </cell>
          <cell r="DQ91">
            <v>0.51145033483222724</v>
          </cell>
        </row>
        <row r="92">
          <cell r="BQ92">
            <v>0.94543375173694955</v>
          </cell>
          <cell r="BR92">
            <v>1.0265999999999993</v>
          </cell>
          <cell r="BU92">
            <v>0.14538115421195322</v>
          </cell>
          <cell r="CC92">
            <v>0.97514737092128256</v>
          </cell>
          <cell r="CD92">
            <v>1.0324499999999999</v>
          </cell>
          <cell r="CG92">
            <v>0.21715249250238908</v>
          </cell>
          <cell r="CO92">
            <v>0.9908321011014718</v>
          </cell>
          <cell r="CP92">
            <v>0.87974999999999959</v>
          </cell>
          <cell r="CS92">
            <v>5.8619152160366346E-2</v>
          </cell>
          <cell r="DA92">
            <v>1.0130611191108208</v>
          </cell>
          <cell r="DB92">
            <v>1.1763000000000003</v>
          </cell>
          <cell r="DE92">
            <v>6.646803743154385E-3</v>
          </cell>
          <cell r="DM92">
            <v>1.0812926347744694</v>
          </cell>
          <cell r="DN92">
            <v>3.5126500000000003</v>
          </cell>
          <cell r="DQ92">
            <v>9.4823019357115471E-2</v>
          </cell>
        </row>
        <row r="93">
          <cell r="BQ93">
            <v>0.94597223470695013</v>
          </cell>
          <cell r="BR93">
            <v>1.0595499999999998</v>
          </cell>
          <cell r="BU93">
            <v>9.7651446481860721E-2</v>
          </cell>
          <cell r="CC93">
            <v>0.97601454102028162</v>
          </cell>
          <cell r="CD93">
            <v>1.1677</v>
          </cell>
          <cell r="CG93">
            <v>6.8589357775096033E-2</v>
          </cell>
          <cell r="CO93">
            <v>0.99174868413071748</v>
          </cell>
          <cell r="CP93">
            <v>0.90835000000000043</v>
          </cell>
          <cell r="CS93">
            <v>0.29295433944558724</v>
          </cell>
          <cell r="DA93">
            <v>1.0143212407828517</v>
          </cell>
          <cell r="DB93">
            <v>1.1456</v>
          </cell>
          <cell r="DE93">
            <v>4.1295036021293592E-2</v>
          </cell>
          <cell r="DM93">
            <v>1.0834124473183724</v>
          </cell>
          <cell r="DN93">
            <v>5.1550999999999991</v>
          </cell>
          <cell r="DQ93">
            <v>1.0043744719973771</v>
          </cell>
        </row>
        <row r="94">
          <cell r="BQ94">
            <v>0.94659826508615863</v>
          </cell>
          <cell r="BR94">
            <v>1.1255999999999995</v>
          </cell>
          <cell r="BU94">
            <v>4.2426406871181902E-3</v>
          </cell>
          <cell r="CC94">
            <v>0.97693524626265182</v>
          </cell>
          <cell r="CD94">
            <v>1.0998999999999999</v>
          </cell>
          <cell r="CG94">
            <v>0.12176378772032358</v>
          </cell>
          <cell r="CO94">
            <v>0.99295095086268281</v>
          </cell>
          <cell r="CP94">
            <v>1.0066999999999995</v>
          </cell>
          <cell r="CS94">
            <v>0.24890158697766607</v>
          </cell>
          <cell r="DA94">
            <v>1.0152156081815735</v>
          </cell>
          <cell r="DB94">
            <v>1.1456</v>
          </cell>
          <cell r="DE94">
            <v>4.1295036021293592E-2</v>
          </cell>
          <cell r="DM94">
            <v>1.085698780145627</v>
          </cell>
          <cell r="DN94">
            <v>5.5964999999999998</v>
          </cell>
          <cell r="DQ94">
            <v>0.84456833944921339</v>
          </cell>
        </row>
        <row r="95">
          <cell r="BQ95">
            <v>0.94720014392013763</v>
          </cell>
          <cell r="BR95">
            <v>1.1584499999999993</v>
          </cell>
          <cell r="BU95">
            <v>4.6456915523957178E-2</v>
          </cell>
          <cell r="CC95">
            <v>0.97796176200926466</v>
          </cell>
          <cell r="CD95">
            <v>1.1331500000000005</v>
          </cell>
          <cell r="CG95">
            <v>7.4741186771417223E-2</v>
          </cell>
          <cell r="CO95">
            <v>0.99400913491568588</v>
          </cell>
          <cell r="CP95">
            <v>0.9731999999999994</v>
          </cell>
          <cell r="CS95">
            <v>1.103086578651081E-2</v>
          </cell>
          <cell r="DA95">
            <v>1.0164609625050778</v>
          </cell>
          <cell r="DB95">
            <v>1.1456</v>
          </cell>
          <cell r="DE95">
            <v>4.1295036021293592E-2</v>
          </cell>
          <cell r="DM95">
            <v>1.0884612230424455</v>
          </cell>
          <cell r="DN95">
            <v>5.7477999999999998</v>
          </cell>
          <cell r="DQ95">
            <v>0.91428906807420063</v>
          </cell>
        </row>
        <row r="96">
          <cell r="BQ96">
            <v>0.94782051996464034</v>
          </cell>
          <cell r="BR96">
            <v>1.0885999999999996</v>
          </cell>
          <cell r="BU96">
            <v>4.6103362133363475E-2</v>
          </cell>
          <cell r="CC96">
            <v>0.97898306793254597</v>
          </cell>
          <cell r="CD96">
            <v>1.1336500000000003</v>
          </cell>
          <cell r="CG96">
            <v>7.4034079990231066E-2</v>
          </cell>
          <cell r="CO96">
            <v>0.99513468099451485</v>
          </cell>
          <cell r="CP96">
            <v>1.00685</v>
          </cell>
          <cell r="CS96">
            <v>3.6557420587344722E-2</v>
          </cell>
          <cell r="DA96">
            <v>1.0177479848024629</v>
          </cell>
          <cell r="DB96">
            <v>1.0770999999999997</v>
          </cell>
          <cell r="DE96">
            <v>0.13816866504385092</v>
          </cell>
          <cell r="DM96">
            <v>1.0912106979187812</v>
          </cell>
          <cell r="DN96">
            <v>6.2632500000000002</v>
          </cell>
          <cell r="DQ96">
            <v>0.86472088271302971</v>
          </cell>
        </row>
        <row r="97">
          <cell r="BQ97">
            <v>0.94830234728871987</v>
          </cell>
          <cell r="BR97">
            <v>0.9892000000000003</v>
          </cell>
          <cell r="BU97">
            <v>0.18667619023324791</v>
          </cell>
          <cell r="CC97">
            <v>0.9798634127080772</v>
          </cell>
          <cell r="CD97">
            <v>1.2026000000000003</v>
          </cell>
          <cell r="CG97">
            <v>1.9233304448274487E-2</v>
          </cell>
          <cell r="CO97">
            <v>0.99644363171197758</v>
          </cell>
          <cell r="CP97">
            <v>1.0707000000000004</v>
          </cell>
          <cell r="CS97">
            <v>5.3740115370177977E-2</v>
          </cell>
          <cell r="DA97">
            <v>1.0191316075534587</v>
          </cell>
          <cell r="DB97">
            <v>1.0770999999999997</v>
          </cell>
          <cell r="DE97">
            <v>0.13816866504385092</v>
          </cell>
          <cell r="DM97">
            <v>1.0937246019610809</v>
          </cell>
          <cell r="DN97">
            <v>6.3982999999999999</v>
          </cell>
          <cell r="DQ97">
            <v>0.30985419151594523</v>
          </cell>
        </row>
        <row r="98">
          <cell r="BQ98">
            <v>0.94894237842845863</v>
          </cell>
          <cell r="BR98">
            <v>1.1219000000000001</v>
          </cell>
          <cell r="BU98">
            <v>9.899494936613715E-4</v>
          </cell>
          <cell r="CC98">
            <v>0.98079831977350351</v>
          </cell>
          <cell r="CD98">
            <v>1.1682000000000006</v>
          </cell>
          <cell r="CG98">
            <v>6.7882250993908627E-2</v>
          </cell>
          <cell r="CO98">
            <v>0.99740969527120849</v>
          </cell>
          <cell r="CP98">
            <v>1.13795</v>
          </cell>
          <cell r="CS98">
            <v>5.3669404692059483E-2</v>
          </cell>
          <cell r="DA98">
            <v>1.0204557853864475</v>
          </cell>
          <cell r="DB98">
            <v>1.0770999999999997</v>
          </cell>
          <cell r="DE98">
            <v>0.13816866504385092</v>
          </cell>
          <cell r="DM98">
            <v>1.0962126891331114</v>
          </cell>
          <cell r="DN98">
            <v>6.5288000000000004</v>
          </cell>
          <cell r="DQ98">
            <v>0.12303657992645953</v>
          </cell>
        </row>
        <row r="99">
          <cell r="BQ99">
            <v>0.94947038049598254</v>
          </cell>
          <cell r="BR99">
            <v>0.95540000000000003</v>
          </cell>
          <cell r="BU99">
            <v>0.23447660864145861</v>
          </cell>
          <cell r="CC99">
            <v>0.98172114854728532</v>
          </cell>
          <cell r="CD99">
            <v>1.1053500000000005</v>
          </cell>
          <cell r="CG99">
            <v>0.12805703807288299</v>
          </cell>
          <cell r="CO99">
            <v>0.99860452286159418</v>
          </cell>
          <cell r="CP99">
            <v>1.1047500000000001</v>
          </cell>
          <cell r="CS99">
            <v>6.717514421272875E-3</v>
          </cell>
          <cell r="DA99">
            <v>1.0218214107526853</v>
          </cell>
          <cell r="DB99">
            <v>1.0770999999999997</v>
          </cell>
          <cell r="DE99">
            <v>0.13816866504385092</v>
          </cell>
          <cell r="DM99">
            <v>1.0987327156347289</v>
          </cell>
          <cell r="DN99">
            <v>6.8684999999999992</v>
          </cell>
          <cell r="DQ99">
            <v>0.51081393872916159</v>
          </cell>
        </row>
        <row r="100">
          <cell r="BQ100">
            <v>0.95006415791590237</v>
          </cell>
          <cell r="BR100">
            <v>1.1222500000000002</v>
          </cell>
          <cell r="BU100">
            <v>4.9497474683068575E-4</v>
          </cell>
          <cell r="CC100">
            <v>0.98262998305998595</v>
          </cell>
          <cell r="CD100">
            <v>1.1389000000000005</v>
          </cell>
          <cell r="CG100">
            <v>1.5273506473630257E-2</v>
          </cell>
          <cell r="CO100">
            <v>0.99968056228908297</v>
          </cell>
          <cell r="CP100">
            <v>1.1713000000000005</v>
          </cell>
          <cell r="CS100">
            <v>8.9661139854453772E-2</v>
          </cell>
          <cell r="DA100">
            <v>1.0232550499876822</v>
          </cell>
          <cell r="DB100">
            <v>1.2137000000000002</v>
          </cell>
          <cell r="DE100">
            <v>5.5012907576314558E-2</v>
          </cell>
          <cell r="DM100">
            <v>1.1011638065874854</v>
          </cell>
          <cell r="DN100">
            <v>7.2644500000000001</v>
          </cell>
          <cell r="DQ100">
            <v>0.22563777387662712</v>
          </cell>
        </row>
        <row r="101">
          <cell r="BQ101">
            <v>0.95057296177427708</v>
          </cell>
          <cell r="BR101">
            <v>1.1918999999999995</v>
          </cell>
          <cell r="BU101">
            <v>9.0509667991879428E-2</v>
          </cell>
          <cell r="CC101">
            <v>0.98353687947962887</v>
          </cell>
          <cell r="CD101">
            <v>1.1039000000000003</v>
          </cell>
          <cell r="CG101">
            <v>0.12742064196981659</v>
          </cell>
          <cell r="CO101">
            <v>1.0008542201728607</v>
          </cell>
          <cell r="CP101">
            <v>1.0708000000000002</v>
          </cell>
          <cell r="CS101">
            <v>4.2426406871191945E-2</v>
          </cell>
          <cell r="DA101">
            <v>1.0245054598995278</v>
          </cell>
          <cell r="DB101">
            <v>1.181</v>
          </cell>
          <cell r="DE101">
            <v>8.7681240867141085E-3</v>
          </cell>
          <cell r="DM101">
            <v>1.1034096406641414</v>
          </cell>
          <cell r="DN101">
            <v>7.7445500000000003</v>
          </cell>
          <cell r="DQ101">
            <v>0.72230957698205867</v>
          </cell>
        </row>
        <row r="102">
          <cell r="BQ102">
            <v>0.95117259540289456</v>
          </cell>
          <cell r="BR102">
            <v>1.2255499999999993</v>
          </cell>
          <cell r="BU102">
            <v>0.13710800487207231</v>
          </cell>
          <cell r="CC102">
            <v>0.98438932016252689</v>
          </cell>
          <cell r="CD102">
            <v>1.0373999999999999</v>
          </cell>
          <cell r="CG102">
            <v>0.22415284963613513</v>
          </cell>
          <cell r="CO102">
            <v>1.0019331811627779</v>
          </cell>
          <cell r="CP102">
            <v>1.0026000000000002</v>
          </cell>
          <cell r="CS102">
            <v>0.14580541828066657</v>
          </cell>
          <cell r="DA102">
            <v>1.0258512995055313</v>
          </cell>
          <cell r="DB102">
            <v>1.181</v>
          </cell>
          <cell r="DE102">
            <v>8.7681240867141085E-3</v>
          </cell>
          <cell r="DM102">
            <v>1.1057804783262197</v>
          </cell>
          <cell r="DN102">
            <v>8.1852499999999999</v>
          </cell>
          <cell r="DQ102">
            <v>0.39859609255485678</v>
          </cell>
        </row>
        <row r="103">
          <cell r="BQ103">
            <v>0.9516890085606674</v>
          </cell>
          <cell r="BR103">
            <v>0.92629999999999946</v>
          </cell>
          <cell r="BU103">
            <v>0.28609540366807634</v>
          </cell>
          <cell r="CC103">
            <v>0.98542322144069694</v>
          </cell>
          <cell r="CD103">
            <v>1.1738</v>
          </cell>
          <cell r="CG103">
            <v>3.1254119728445412E-2</v>
          </cell>
          <cell r="CO103">
            <v>1.0029906778476889</v>
          </cell>
          <cell r="CP103">
            <v>1.1736999999999993</v>
          </cell>
          <cell r="CS103">
            <v>0.28482261146194215</v>
          </cell>
          <cell r="DA103">
            <v>1.0270738019600971</v>
          </cell>
          <cell r="DB103">
            <v>1.1206499999999995</v>
          </cell>
          <cell r="DE103">
            <v>2.757716446628645E-3</v>
          </cell>
          <cell r="DM103">
            <v>1.1081442021711898</v>
          </cell>
          <cell r="DN103">
            <v>8.3531499999999994</v>
          </cell>
          <cell r="DQ103">
            <v>0.16482659069458444</v>
          </cell>
        </row>
        <row r="104">
          <cell r="BQ104">
            <v>0.95216644064303058</v>
          </cell>
          <cell r="BR104">
            <v>1.093049999999999</v>
          </cell>
          <cell r="BU104">
            <v>5.2396612485922894E-2</v>
          </cell>
          <cell r="CC104">
            <v>0.98634513046728922</v>
          </cell>
          <cell r="CD104">
            <v>1.1763500000000002</v>
          </cell>
          <cell r="CG104">
            <v>2.7647875144393631E-2</v>
          </cell>
          <cell r="CO104">
            <v>1.004108703599246</v>
          </cell>
          <cell r="CP104">
            <v>1.0739499999999991</v>
          </cell>
          <cell r="CS104">
            <v>4.8012550442566471E-2</v>
          </cell>
          <cell r="DA104">
            <v>1.0283857272824091</v>
          </cell>
          <cell r="DB104">
            <v>1.1907999999999994</v>
          </cell>
          <cell r="DE104">
            <v>0.10196479784710118</v>
          </cell>
          <cell r="DM104">
            <v>1.1104934964025635</v>
          </cell>
          <cell r="DN104">
            <v>8.8693500000000007</v>
          </cell>
          <cell r="DQ104">
            <v>5.0558134854837136E-2</v>
          </cell>
        </row>
        <row r="105">
          <cell r="BQ105">
            <v>0.95250726790072648</v>
          </cell>
          <cell r="BR105">
            <v>1.1626999999999992</v>
          </cell>
          <cell r="BU105">
            <v>3.7618080759124581E-2</v>
          </cell>
          <cell r="CC105">
            <v>0.98723725865925505</v>
          </cell>
          <cell r="CD105">
            <v>1.2085499999999998</v>
          </cell>
          <cell r="CG105">
            <v>1.7889801564019408E-2</v>
          </cell>
          <cell r="CO105">
            <v>1.0053123758197726</v>
          </cell>
          <cell r="CP105">
            <v>0.93924999999999947</v>
          </cell>
          <cell r="CS105">
            <v>4.8578235867515647E-2</v>
          </cell>
          <cell r="DA105">
            <v>1.0297160282646711</v>
          </cell>
          <cell r="DB105">
            <v>1.2231999999999994</v>
          </cell>
          <cell r="DE105">
            <v>5.6144278426212911E-2</v>
          </cell>
          <cell r="DM105">
            <v>1.1125349303983074</v>
          </cell>
          <cell r="DN105">
            <v>9.2870500000000007</v>
          </cell>
          <cell r="DQ105">
            <v>0.43635559467021773</v>
          </cell>
        </row>
        <row r="106">
          <cell r="BQ106">
            <v>0.95306578157521127</v>
          </cell>
          <cell r="BR106">
            <v>1.0620999999999992</v>
          </cell>
          <cell r="BU106">
            <v>0.10564175310927018</v>
          </cell>
          <cell r="CC106">
            <v>0.98822469729901941</v>
          </cell>
          <cell r="CD106">
            <v>1.0759499999999997</v>
          </cell>
          <cell r="CG106">
            <v>7.5165450840129419E-2</v>
          </cell>
          <cell r="CO106">
            <v>1.0062833524243606</v>
          </cell>
          <cell r="CP106">
            <v>1.0419999999999998</v>
          </cell>
          <cell r="CS106">
            <v>9.8570685297406119E-2</v>
          </cell>
          <cell r="DA106">
            <v>1.031094553315437</v>
          </cell>
          <cell r="DB106">
            <v>1.157</v>
          </cell>
          <cell r="DE106">
            <v>3.7476659402885089E-2</v>
          </cell>
          <cell r="DM106">
            <v>1.1146059378365076</v>
          </cell>
          <cell r="DN106">
            <v>10.624549999999999</v>
          </cell>
          <cell r="DQ106">
            <v>0.48373174900971777</v>
          </cell>
        </row>
        <row r="107">
          <cell r="BQ107">
            <v>0.95366179688425734</v>
          </cell>
          <cell r="BR107">
            <v>0.99484999999999957</v>
          </cell>
          <cell r="BU107">
            <v>0.21022284604676059</v>
          </cell>
          <cell r="CC107">
            <v>0.98902987460904324</v>
          </cell>
          <cell r="CD107">
            <v>1.0086000000000004</v>
          </cell>
          <cell r="CG107">
            <v>0.26488220023248044</v>
          </cell>
          <cell r="CO107">
            <v>1.0073933010933065</v>
          </cell>
          <cell r="CP107">
            <v>1.0777499999999991</v>
          </cell>
          <cell r="CS107">
            <v>0.33863343751023822</v>
          </cell>
          <cell r="DA107">
            <v>1.0325103371702415</v>
          </cell>
          <cell r="DB107">
            <v>1.1892999999999994</v>
          </cell>
          <cell r="DE107">
            <v>8.2024386617649322E-3</v>
          </cell>
          <cell r="DM107">
            <v>1.1167959291623029</v>
          </cell>
          <cell r="DN107">
            <v>10.802499999999998</v>
          </cell>
          <cell r="DQ107">
            <v>0.35666466043049233</v>
          </cell>
        </row>
        <row r="108">
          <cell r="BQ108">
            <v>0.95425389275118866</v>
          </cell>
          <cell r="BR108">
            <v>1.0613999999999999</v>
          </cell>
          <cell r="BU108">
            <v>0.11610693347083056</v>
          </cell>
          <cell r="CC108">
            <v>0.98987244473509706</v>
          </cell>
          <cell r="CD108">
            <v>1.2115999999999998</v>
          </cell>
          <cell r="CG108">
            <v>2.0788939366885036E-2</v>
          </cell>
          <cell r="CO108">
            <v>1.008471053669217</v>
          </cell>
          <cell r="CP108">
            <v>1.0793499999999998</v>
          </cell>
          <cell r="CS108">
            <v>0.24133554441896887</v>
          </cell>
          <cell r="DA108">
            <v>1.0338792725515691</v>
          </cell>
          <cell r="DB108">
            <v>1.1908499999999993</v>
          </cell>
          <cell r="DE108">
            <v>6.0104076400867195E-3</v>
          </cell>
          <cell r="DM108">
            <v>1.1189445897239758</v>
          </cell>
          <cell r="DN108">
            <v>11.426400000000001</v>
          </cell>
          <cell r="DQ108">
            <v>9.6025100885135453E-2</v>
          </cell>
        </row>
        <row r="109">
          <cell r="BQ109">
            <v>0.95483083749755293</v>
          </cell>
          <cell r="BR109">
            <v>1.1290499999999994</v>
          </cell>
          <cell r="BU109">
            <v>2.3546655813512424E-2</v>
          </cell>
          <cell r="CC109">
            <v>0.99072321590325196</v>
          </cell>
          <cell r="CD109">
            <v>1.2130999999999998</v>
          </cell>
          <cell r="CG109">
            <v>1.866761902332531E-2</v>
          </cell>
          <cell r="CO109">
            <v>1.0096298855677279</v>
          </cell>
          <cell r="CP109">
            <v>0.9466499999999991</v>
          </cell>
          <cell r="CS109">
            <v>0.14799744930234462</v>
          </cell>
          <cell r="DA109">
            <v>1.0353180295823459</v>
          </cell>
          <cell r="DB109">
            <v>1.0891999999999999</v>
          </cell>
          <cell r="DE109">
            <v>0.13774440097513746</v>
          </cell>
          <cell r="DM109">
            <v>1.1211667403397239</v>
          </cell>
          <cell r="DN109">
            <v>12.193649999999998</v>
          </cell>
          <cell r="DQ109">
            <v>0.13343104960989954</v>
          </cell>
        </row>
        <row r="110">
          <cell r="BQ110">
            <v>0.95533772828471619</v>
          </cell>
          <cell r="BR110">
            <v>1.1646000000000001</v>
          </cell>
          <cell r="BU110">
            <v>2.0364675298172839E-2</v>
          </cell>
          <cell r="CC110">
            <v>0.99166586524270739</v>
          </cell>
          <cell r="CD110">
            <v>1.0773000000000001</v>
          </cell>
          <cell r="CG110">
            <v>1.9798989873223663E-2</v>
          </cell>
          <cell r="CO110">
            <v>1.0107042414810965</v>
          </cell>
          <cell r="CP110">
            <v>0.84980000000000011</v>
          </cell>
          <cell r="CS110">
            <v>0.1009748483534398</v>
          </cell>
          <cell r="DA110">
            <v>1.036602930803999</v>
          </cell>
          <cell r="DB110">
            <v>1.0891999999999999</v>
          </cell>
          <cell r="DE110">
            <v>0.13774440097513746</v>
          </cell>
          <cell r="DM110">
            <v>1.1231069441139661</v>
          </cell>
          <cell r="DN110">
            <v>12.884800000000002</v>
          </cell>
          <cell r="DQ110">
            <v>0.15485638507985475</v>
          </cell>
        </row>
        <row r="111">
          <cell r="BQ111">
            <v>0.95587413050620618</v>
          </cell>
          <cell r="BR111">
            <v>1.2315499999999995</v>
          </cell>
          <cell r="BU111">
            <v>0.11391490244915235</v>
          </cell>
          <cell r="CC111">
            <v>0.99258293738716641</v>
          </cell>
          <cell r="CD111">
            <v>1.1826499999999998</v>
          </cell>
          <cell r="CG111">
            <v>6.1730421997586181E-2</v>
          </cell>
          <cell r="CO111">
            <v>1.011826733737021</v>
          </cell>
          <cell r="CP111">
            <v>1.0204499999999994</v>
          </cell>
          <cell r="CS111">
            <v>0.14941166286471844</v>
          </cell>
          <cell r="DA111">
            <v>1.0380420237144572</v>
          </cell>
          <cell r="DB111">
            <v>1.0852500000000003</v>
          </cell>
          <cell r="DE111">
            <v>0.13215825740376422</v>
          </cell>
        </row>
        <row r="112">
          <cell r="BQ112">
            <v>0.95646753664510764</v>
          </cell>
          <cell r="BR112">
            <v>1.1316999999999995</v>
          </cell>
          <cell r="BU112">
            <v>2.7294321753801185E-2</v>
          </cell>
          <cell r="CC112">
            <v>0.99349514526716098</v>
          </cell>
          <cell r="CD112">
            <v>1.0813999999999995</v>
          </cell>
          <cell r="CG112">
            <v>8.1458701192690094E-2</v>
          </cell>
          <cell r="CO112">
            <v>1.0127916702479607</v>
          </cell>
          <cell r="CP112">
            <v>0.82350000000000012</v>
          </cell>
          <cell r="CS112">
            <v>0.24395183950935906</v>
          </cell>
          <cell r="DA112">
            <v>1.0392231468071444</v>
          </cell>
          <cell r="DB112">
            <v>1.1628499999999999</v>
          </cell>
          <cell r="DE112">
            <v>0.14615897167125944</v>
          </cell>
        </row>
        <row r="113">
          <cell r="BQ113">
            <v>0.95700381140763979</v>
          </cell>
          <cell r="BR113">
            <v>1.1982499999999998</v>
          </cell>
          <cell r="BU113">
            <v>6.6821590822128768E-2</v>
          </cell>
          <cell r="CC113">
            <v>0.99437758601453496</v>
          </cell>
          <cell r="CD113">
            <v>1.0471500000000002</v>
          </cell>
          <cell r="CG113">
            <v>0.12989551570396751</v>
          </cell>
          <cell r="CO113">
            <v>1.013878719971711</v>
          </cell>
          <cell r="CP113">
            <v>1.02555</v>
          </cell>
          <cell r="CS113">
            <v>5.2396612485922894E-2</v>
          </cell>
          <cell r="DA113">
            <v>1.0405927255297012</v>
          </cell>
          <cell r="DB113">
            <v>1.2210999999999999</v>
          </cell>
          <cell r="DE113">
            <v>0.13265323215059632</v>
          </cell>
        </row>
        <row r="114">
          <cell r="BQ114">
            <v>0.95744776561132616</v>
          </cell>
          <cell r="BR114">
            <v>1.165</v>
          </cell>
          <cell r="BU114">
            <v>1.9798989873223663E-2</v>
          </cell>
          <cell r="CC114">
            <v>0.99530080587754721</v>
          </cell>
          <cell r="CD114">
            <v>1.1495499999999996</v>
          </cell>
          <cell r="CG114">
            <v>8.5206367132978855E-2</v>
          </cell>
          <cell r="CO114">
            <v>1.0150752231949478</v>
          </cell>
          <cell r="CP114">
            <v>0.89424999999999955</v>
          </cell>
          <cell r="CS114">
            <v>0.23907280271917231</v>
          </cell>
          <cell r="DA114">
            <v>1.0420706993203717</v>
          </cell>
          <cell r="DB114">
            <v>1.3844000000000001</v>
          </cell>
          <cell r="DE114">
            <v>0.26672067786356535</v>
          </cell>
          <cell r="DM114"/>
          <cell r="DN114"/>
        </row>
        <row r="115">
          <cell r="BQ115">
            <v>0.95799460094865396</v>
          </cell>
          <cell r="BR115">
            <v>0.96555000000000035</v>
          </cell>
          <cell r="BU115">
            <v>0.26438722548564919</v>
          </cell>
          <cell r="CC115">
            <v>0.99616684992886406</v>
          </cell>
          <cell r="CD115">
            <v>1.1538500000000003</v>
          </cell>
          <cell r="CG115">
            <v>7.0003571337480903E-3</v>
          </cell>
          <cell r="CO115">
            <v>1.0161484138298489</v>
          </cell>
          <cell r="CP115">
            <v>0.99650000000000016</v>
          </cell>
          <cell r="CS115">
            <v>7.0710678118615568E-4</v>
          </cell>
          <cell r="DA115">
            <v>1.0433956896288601</v>
          </cell>
          <cell r="DB115">
            <v>2.5095000000000001</v>
          </cell>
          <cell r="DE115">
            <v>5.8124177413535656E-2</v>
          </cell>
          <cell r="DM115"/>
          <cell r="DN115"/>
        </row>
        <row r="116">
          <cell r="BQ116">
            <v>0.95858772434692907</v>
          </cell>
          <cell r="BR116">
            <v>1.2011999999999992</v>
          </cell>
          <cell r="BU116">
            <v>6.264966081312906E-2</v>
          </cell>
          <cell r="CC116">
            <v>0.99707809229230437</v>
          </cell>
          <cell r="CD116">
            <v>1.1538000000000004</v>
          </cell>
          <cell r="CG116">
            <v>1.4142135623723114E-3</v>
          </cell>
          <cell r="CO116">
            <v>1.0172535721186819</v>
          </cell>
          <cell r="CP116">
            <v>1.0668499999999996</v>
          </cell>
          <cell r="CS116">
            <v>0.19311086194204774</v>
          </cell>
          <cell r="DA116">
            <v>1.0447732148062057</v>
          </cell>
          <cell r="DB116">
            <v>3.7347999999999999</v>
          </cell>
          <cell r="DE116">
            <v>9.7439314447506198E-2</v>
          </cell>
          <cell r="DM116"/>
          <cell r="DN116"/>
        </row>
        <row r="117">
          <cell r="BQ117">
            <v>0.95918277996101597</v>
          </cell>
          <cell r="BR117">
            <v>1.099899999999999</v>
          </cell>
          <cell r="BU117">
            <v>8.0610173055265702E-2</v>
          </cell>
          <cell r="CC117">
            <v>0.99810316434862234</v>
          </cell>
          <cell r="CD117">
            <v>1.0840500000000004</v>
          </cell>
          <cell r="CG117">
            <v>3.88908729652574E-3</v>
          </cell>
          <cell r="CO117">
            <v>1.0183197341774628</v>
          </cell>
          <cell r="CP117">
            <v>0.8987999999999996</v>
          </cell>
          <cell r="CS117">
            <v>0.23801214254739256</v>
          </cell>
          <cell r="DA117">
            <v>1.0463619415581391</v>
          </cell>
          <cell r="DB117">
            <v>4.2909000000000006</v>
          </cell>
          <cell r="DE117">
            <v>0.24607315985291844</v>
          </cell>
          <cell r="DM117"/>
          <cell r="DN117"/>
        </row>
        <row r="118">
          <cell r="BQ118">
            <v>0.95967556927567177</v>
          </cell>
          <cell r="BR118">
            <v>1.0345499999999994</v>
          </cell>
          <cell r="BU118">
            <v>0.17515034969990634</v>
          </cell>
          <cell r="CC118">
            <v>0.99907347006016178</v>
          </cell>
          <cell r="CD118">
            <v>1.1537499999999996</v>
          </cell>
          <cell r="CG118">
            <v>7.1417784899838145E-3</v>
          </cell>
          <cell r="CO118">
            <v>1.0192902684055127</v>
          </cell>
          <cell r="CP118">
            <v>0.86850000000000005</v>
          </cell>
          <cell r="CS118">
            <v>0.19091883092036807</v>
          </cell>
          <cell r="DA118">
            <v>1.04789189576648</v>
          </cell>
          <cell r="DB118">
            <v>5.1713500000000003</v>
          </cell>
          <cell r="DE118">
            <v>8.2731493398827943E-3</v>
          </cell>
          <cell r="DM118"/>
          <cell r="DN118"/>
        </row>
        <row r="119">
          <cell r="BQ119">
            <v>0.96025585997907115</v>
          </cell>
          <cell r="BR119">
            <v>1.1353999999999989</v>
          </cell>
          <cell r="BU119">
            <v>3.2526911934580745E-2</v>
          </cell>
          <cell r="CC119">
            <v>0.99998631724916609</v>
          </cell>
          <cell r="CD119">
            <v>1.0513000000000003</v>
          </cell>
          <cell r="CG119">
            <v>0.13491597385039411</v>
          </cell>
          <cell r="CO119">
            <v>1.0204479648301898</v>
          </cell>
          <cell r="CP119">
            <v>0.96929999999999961</v>
          </cell>
          <cell r="CS119">
            <v>4.907321061434633E-2</v>
          </cell>
          <cell r="DA119">
            <v>1.0493548212022237</v>
          </cell>
          <cell r="DB119">
            <v>6.4553000000000003</v>
          </cell>
          <cell r="DE119">
            <v>5.303300858899182E-2</v>
          </cell>
          <cell r="DM119"/>
          <cell r="DN119"/>
        </row>
        <row r="120">
          <cell r="BQ120">
            <v>0.96074758926291848</v>
          </cell>
          <cell r="BR120">
            <v>1.1000999999999994</v>
          </cell>
          <cell r="BU120">
            <v>8.2448650686350211E-2</v>
          </cell>
          <cell r="CC120">
            <v>1.0010352726759568</v>
          </cell>
          <cell r="CD120">
            <v>1.0838500000000009</v>
          </cell>
          <cell r="CG120">
            <v>8.8883322395149122E-2</v>
          </cell>
          <cell r="CO120">
            <v>1.0214988010472399</v>
          </cell>
          <cell r="CP120">
            <v>1.10405</v>
          </cell>
          <cell r="CS120">
            <v>0.14149206691542876</v>
          </cell>
          <cell r="DA120">
            <v>1.0509329055182581</v>
          </cell>
          <cell r="DB120">
            <v>6.7427999999999999</v>
          </cell>
          <cell r="DE120">
            <v>1.6970562748479041E-2</v>
          </cell>
          <cell r="DM120"/>
          <cell r="DN120"/>
        </row>
        <row r="121">
          <cell r="BQ121">
            <v>0.96134140184082051</v>
          </cell>
          <cell r="BR121">
            <v>1.0314499999999995</v>
          </cell>
          <cell r="BU121">
            <v>0.18066578259316141</v>
          </cell>
          <cell r="CC121">
            <v>1.0020522990330107</v>
          </cell>
          <cell r="CD121">
            <v>1.1192500000000001</v>
          </cell>
          <cell r="CG121">
            <v>4.0234375849514989E-2</v>
          </cell>
          <cell r="CO121">
            <v>1.0226496508306171</v>
          </cell>
          <cell r="CP121">
            <v>1.0380999999999991</v>
          </cell>
          <cell r="CS121">
            <v>0.14170419894978423</v>
          </cell>
          <cell r="DA121">
            <v>1.052472163462792</v>
          </cell>
          <cell r="DB121">
            <v>7.3351999999999995</v>
          </cell>
          <cell r="DE121">
            <v>7.4953318805771441E-2</v>
          </cell>
          <cell r="DM121"/>
          <cell r="DN121"/>
        </row>
        <row r="122">
          <cell r="BQ122">
            <v>0.96188528841802601</v>
          </cell>
          <cell r="BR122">
            <v>0.99804999999999922</v>
          </cell>
          <cell r="BU122">
            <v>0.22889046507008476</v>
          </cell>
          <cell r="CC122">
            <v>1.0029854704928152</v>
          </cell>
          <cell r="CD122">
            <v>1.1180000000000003</v>
          </cell>
          <cell r="CG122">
            <v>5.6285699782448635E-2</v>
          </cell>
          <cell r="CO122">
            <v>1.0237049217199767</v>
          </cell>
          <cell r="CP122">
            <v>0.93599999999999994</v>
          </cell>
          <cell r="CS122">
            <v>0.19077740956413045</v>
          </cell>
          <cell r="DA122">
            <v>1.0541559626794816</v>
          </cell>
          <cell r="DB122">
            <v>7.7012499999999999</v>
          </cell>
          <cell r="DE122">
            <v>0.48825723240930863</v>
          </cell>
          <cell r="DM122"/>
          <cell r="DN122"/>
        </row>
        <row r="123">
          <cell r="BQ123">
            <v>0.96250543055159143</v>
          </cell>
          <cell r="BR123">
            <v>1.0970499999999994</v>
          </cell>
          <cell r="BU123">
            <v>8.6762002051588155E-2</v>
          </cell>
          <cell r="CC123">
            <v>1.0038628070867071</v>
          </cell>
          <cell r="CD123">
            <v>1.1864999999999997</v>
          </cell>
          <cell r="CG123">
            <v>3.917371567773513E-2</v>
          </cell>
          <cell r="CO123">
            <v>1.0247909814643652</v>
          </cell>
          <cell r="CP123">
            <v>1.0762</v>
          </cell>
          <cell r="CS123">
            <v>0.10281332598452304</v>
          </cell>
          <cell r="DA123">
            <v>1.0559363883621045</v>
          </cell>
          <cell r="DB123">
            <v>8.1981999999999999</v>
          </cell>
          <cell r="DE123">
            <v>6.4629559800450542E-2</v>
          </cell>
          <cell r="DM123"/>
          <cell r="DN123"/>
        </row>
        <row r="124">
          <cell r="BQ124">
            <v>0.96306177537198023</v>
          </cell>
          <cell r="BR124">
            <v>1.030549999999999</v>
          </cell>
          <cell r="BU124">
            <v>0.18080720394939923</v>
          </cell>
          <cell r="CC124">
            <v>1.00479973189498</v>
          </cell>
          <cell r="CD124">
            <v>1.1202499999999995</v>
          </cell>
          <cell r="CG124">
            <v>4.0234375849514989E-2</v>
          </cell>
          <cell r="CO124">
            <v>1.0260023574078312</v>
          </cell>
          <cell r="CP124">
            <v>0.97004999999999963</v>
          </cell>
          <cell r="CS124">
            <v>4.8012550442566471E-2</v>
          </cell>
          <cell r="DA124">
            <v>1.0575909694507253</v>
          </cell>
          <cell r="DB124">
            <v>8.7888999999999999</v>
          </cell>
          <cell r="DE124">
            <v>6.1235447250755491E-2</v>
          </cell>
          <cell r="DM124"/>
          <cell r="DN124"/>
        </row>
        <row r="125">
          <cell r="BQ125">
            <v>0.96364478000909082</v>
          </cell>
          <cell r="BR125">
            <v>1.1630000000000003</v>
          </cell>
          <cell r="BU125">
            <v>9.6166522241372433E-3</v>
          </cell>
          <cell r="CC125">
            <v>1.0057551942649943</v>
          </cell>
          <cell r="CD125">
            <v>1.1205000000000007</v>
          </cell>
          <cell r="CG125">
            <v>0.13534023791910504</v>
          </cell>
          <cell r="CO125">
            <v>1.0270805491246457</v>
          </cell>
          <cell r="CP125">
            <v>0.93574999999999964</v>
          </cell>
          <cell r="CS125">
            <v>9.5812968850778724E-2</v>
          </cell>
          <cell r="DA125">
            <v>1.0593404212582915</v>
          </cell>
          <cell r="DB125">
            <v>9.0910000000000011</v>
          </cell>
          <cell r="DE125">
            <v>0.39258568491477064</v>
          </cell>
          <cell r="DM125"/>
          <cell r="DN125"/>
        </row>
        <row r="126">
          <cell r="BQ126">
            <v>0.96427376292976297</v>
          </cell>
          <cell r="BR126">
            <v>1.1265999999999998</v>
          </cell>
          <cell r="BU126">
            <v>3.450681092190349E-2</v>
          </cell>
          <cell r="CC126">
            <v>1.0068085631567416</v>
          </cell>
          <cell r="CD126">
            <v>1.2205000000000004</v>
          </cell>
          <cell r="CG126">
            <v>6.0811183182039527E-3</v>
          </cell>
          <cell r="CO126">
            <v>1.0280598279345727</v>
          </cell>
          <cell r="CP126">
            <v>1.0005499999999996</v>
          </cell>
          <cell r="CS126">
            <v>9.9489924112947742E-2</v>
          </cell>
          <cell r="DA126">
            <v>1.0611132570357906</v>
          </cell>
          <cell r="DB126">
            <v>9.5557999999999996</v>
          </cell>
          <cell r="DE126">
            <v>1.9374725804508955E-2</v>
          </cell>
          <cell r="DM126"/>
          <cell r="DN126"/>
        </row>
        <row r="127">
          <cell r="BQ127">
            <v>0.96483260841289309</v>
          </cell>
          <cell r="BR127">
            <v>1.0251000000000001</v>
          </cell>
          <cell r="BU127">
            <v>0.17168552647209209</v>
          </cell>
          <cell r="CC127">
            <v>1.0077761584996503</v>
          </cell>
          <cell r="CD127">
            <v>1.2210000000000001</v>
          </cell>
          <cell r="CG127">
            <v>6.7882250993901083E-3</v>
          </cell>
          <cell r="CO127">
            <v>1.0293184714433168</v>
          </cell>
          <cell r="CP127">
            <v>0.96724999999999994</v>
          </cell>
          <cell r="CS127">
            <v>4.0941482630701145E-2</v>
          </cell>
          <cell r="DA127">
            <v>1.0630236436634783</v>
          </cell>
          <cell r="DB127">
            <v>10.32025</v>
          </cell>
          <cell r="DE127">
            <v>6.4983113191042996E-2</v>
          </cell>
          <cell r="DM127"/>
          <cell r="DN127"/>
        </row>
        <row r="128">
          <cell r="BQ128">
            <v>0.96545930901442545</v>
          </cell>
          <cell r="BR128">
            <v>1.0567000000000002</v>
          </cell>
          <cell r="BU128">
            <v>0.12374368670764506</v>
          </cell>
          <cell r="CC128">
            <v>1.0086436336452382</v>
          </cell>
          <cell r="CD128">
            <v>1.1539999999999999</v>
          </cell>
          <cell r="CG128">
            <v>8.7964083579607499E-2</v>
          </cell>
          <cell r="CO128">
            <v>1.0303726834764211</v>
          </cell>
          <cell r="CP128">
            <v>1.03695</v>
          </cell>
          <cell r="CS128">
            <v>5.7629202666703711E-2</v>
          </cell>
          <cell r="DA128">
            <v>1.0642837122314761</v>
          </cell>
          <cell r="DB128">
            <v>10.55415</v>
          </cell>
          <cell r="DE128">
            <v>1.7041273426593763E-2</v>
          </cell>
          <cell r="DM128"/>
          <cell r="DN128"/>
        </row>
        <row r="129">
          <cell r="BQ129">
            <v>0.96594117855545869</v>
          </cell>
          <cell r="BR129">
            <v>1.0895999999999999</v>
          </cell>
          <cell r="BU129">
            <v>7.6226111011909278E-2</v>
          </cell>
          <cell r="CC129">
            <v>1.0096192148169774</v>
          </cell>
          <cell r="CD129">
            <v>1.1545500000000004</v>
          </cell>
          <cell r="CG129">
            <v>0.10359114344382896</v>
          </cell>
          <cell r="CO129">
            <v>1.031305342267179</v>
          </cell>
          <cell r="CP129">
            <v>1.3069999999999995</v>
          </cell>
          <cell r="CS129">
            <v>3.931513703397211E-2</v>
          </cell>
          <cell r="DM129"/>
          <cell r="DN129"/>
        </row>
        <row r="130">
          <cell r="BQ130">
            <v>0.96653583682347266</v>
          </cell>
          <cell r="BR130">
            <v>1.0888499999999999</v>
          </cell>
          <cell r="BU130">
            <v>7.5165450840129419E-2</v>
          </cell>
          <cell r="CC130">
            <v>1.0105529599107952</v>
          </cell>
          <cell r="CD130">
            <v>1.15625</v>
          </cell>
          <cell r="CG130">
            <v>1.0677312395917104E-2</v>
          </cell>
          <cell r="CO130">
            <v>1.0324282362402928</v>
          </cell>
          <cell r="CP130">
            <v>3.2871999999999995</v>
          </cell>
          <cell r="CS130">
            <v>0.29528779182350146</v>
          </cell>
          <cell r="DM130"/>
          <cell r="DN130"/>
        </row>
        <row r="131">
          <cell r="BQ131">
            <v>0.96710711782947878</v>
          </cell>
          <cell r="BR131">
            <v>1.1196999999999999</v>
          </cell>
          <cell r="BU131">
            <v>2.3193102422917462E-2</v>
          </cell>
          <cell r="CC131">
            <v>1.0114365219528003</v>
          </cell>
          <cell r="CD131">
            <v>1.1575000000000006</v>
          </cell>
          <cell r="CG131">
            <v>8.3014336111300643E-2</v>
          </cell>
          <cell r="CO131">
            <v>1.0335002931389177</v>
          </cell>
          <cell r="CP131">
            <v>4.4592499999999999</v>
          </cell>
          <cell r="CS131">
            <v>0.35744247788979949</v>
          </cell>
          <cell r="DM131"/>
          <cell r="DN131"/>
        </row>
        <row r="132">
          <cell r="BQ132">
            <v>0.9675402952443084</v>
          </cell>
          <cell r="BR132">
            <v>1.1871999999999998</v>
          </cell>
          <cell r="BU132">
            <v>7.22663130372663E-2</v>
          </cell>
          <cell r="CC132">
            <v>1.0124643984927348</v>
          </cell>
          <cell r="CD132">
            <v>1.1570499999999999</v>
          </cell>
          <cell r="CG132">
            <v>0.10712667734976099</v>
          </cell>
          <cell r="CO132">
            <v>1.034707453873835</v>
          </cell>
          <cell r="CP132">
            <v>5.4245999999999999</v>
          </cell>
          <cell r="CS132">
            <v>0.45763950878393406</v>
          </cell>
          <cell r="DM132"/>
          <cell r="DN132"/>
        </row>
        <row r="133">
          <cell r="BQ133">
            <v>0.96814383053703112</v>
          </cell>
          <cell r="BR133">
            <v>1.1528999999999998</v>
          </cell>
          <cell r="BU133">
            <v>2.375878784786915E-2</v>
          </cell>
          <cell r="CC133">
            <v>1.0133572423885524</v>
          </cell>
          <cell r="CD133">
            <v>1.19245</v>
          </cell>
          <cell r="CG133">
            <v>3.358757210636186E-2</v>
          </cell>
          <cell r="CO133">
            <v>1.035984534511067</v>
          </cell>
          <cell r="CP133">
            <v>5.3275499999999987</v>
          </cell>
          <cell r="CS133">
            <v>0.1412092242029529</v>
          </cell>
          <cell r="DM133"/>
          <cell r="DN133"/>
        </row>
        <row r="134">
          <cell r="BQ134">
            <v>0.96871402780289051</v>
          </cell>
          <cell r="BR134">
            <v>1.1857999999999995</v>
          </cell>
          <cell r="BU134">
            <v>7.1417784899841907E-2</v>
          </cell>
          <cell r="CC134">
            <v>1.014377001460391</v>
          </cell>
          <cell r="CD134">
            <v>1.226</v>
          </cell>
          <cell r="CG134">
            <v>1.3859292911255433E-2</v>
          </cell>
          <cell r="CO134">
            <v>1.0371434197914429</v>
          </cell>
          <cell r="CP134">
            <v>5.7531499999999998</v>
          </cell>
          <cell r="CS134">
            <v>3.1819805153395844E-3</v>
          </cell>
          <cell r="DM134"/>
          <cell r="DN134"/>
        </row>
        <row r="135">
          <cell r="BQ135">
            <v>0.96927683856160241</v>
          </cell>
          <cell r="BR135">
            <v>1.1191499999999994</v>
          </cell>
          <cell r="BU135">
            <v>2.3970919882223364E-2</v>
          </cell>
          <cell r="CC135">
            <v>1.0152638280997728</v>
          </cell>
          <cell r="CD135">
            <v>1.226</v>
          </cell>
          <cell r="CG135">
            <v>1.3859292911255433E-2</v>
          </cell>
          <cell r="CO135">
            <v>1.0385837145878258</v>
          </cell>
          <cell r="CP135">
            <v>6.3921499999999991</v>
          </cell>
          <cell r="CS135">
            <v>7.2054181002910209E-2</v>
          </cell>
          <cell r="DM135"/>
          <cell r="DN135"/>
        </row>
        <row r="136">
          <cell r="BQ136">
            <v>0.96985940043468633</v>
          </cell>
          <cell r="BR136">
            <v>1.0843999999999996</v>
          </cell>
          <cell r="BU136">
            <v>6.887220048756873E-2</v>
          </cell>
          <cell r="CC136">
            <v>1.0162559421910173</v>
          </cell>
          <cell r="CD136">
            <v>1.1949499999999995</v>
          </cell>
          <cell r="CG136">
            <v>3.7123106012293898E-2</v>
          </cell>
          <cell r="CO136">
            <v>1.0398768072019333</v>
          </cell>
          <cell r="CP136">
            <v>6.7363999999999997</v>
          </cell>
          <cell r="CS136">
            <v>0.29090372978014534</v>
          </cell>
          <cell r="DM136"/>
          <cell r="DN136"/>
        </row>
        <row r="137">
          <cell r="BQ137">
            <v>0.97035602258119658</v>
          </cell>
          <cell r="BR137">
            <v>1.016049999999999</v>
          </cell>
          <cell r="BU137">
            <v>0.16030110729498864</v>
          </cell>
          <cell r="CC137">
            <v>1.0171387760469346</v>
          </cell>
          <cell r="CD137">
            <v>1.2269999999999994</v>
          </cell>
          <cell r="CG137">
            <v>1.2445079348883122E-2</v>
          </cell>
          <cell r="CO137">
            <v>1.0413281903595215</v>
          </cell>
          <cell r="CP137">
            <v>7.7191999999999998</v>
          </cell>
          <cell r="CS137">
            <v>0.25809397513309001</v>
          </cell>
          <cell r="DM137"/>
          <cell r="DN137"/>
        </row>
        <row r="138">
          <cell r="BQ138">
            <v>0.97096523423351522</v>
          </cell>
          <cell r="BR138">
            <v>1.1486499999999991</v>
          </cell>
          <cell r="BU138">
            <v>2.8354981925581044E-2</v>
          </cell>
          <cell r="CC138">
            <v>1.0180125852782882</v>
          </cell>
          <cell r="CD138">
            <v>1.1639999999999997</v>
          </cell>
          <cell r="CG138">
            <v>8.8105504935844486E-2</v>
          </cell>
          <cell r="CO138">
            <v>1.0428082374718497</v>
          </cell>
          <cell r="CP138">
            <v>8.4142499999999991</v>
          </cell>
          <cell r="CS138">
            <v>1.6758430714121059E-2</v>
          </cell>
          <cell r="DM138"/>
          <cell r="DN138"/>
        </row>
        <row r="139">
          <cell r="BQ139">
            <v>0.97149544548565991</v>
          </cell>
          <cell r="BR139">
            <v>1.0821499999999995</v>
          </cell>
          <cell r="BU139">
            <v>6.5690219972229152E-2</v>
          </cell>
          <cell r="CC139">
            <v>1.0190352189118872</v>
          </cell>
          <cell r="CD139">
            <v>1.2310499999999998</v>
          </cell>
          <cell r="CG139">
            <v>6.7175144212716191E-3</v>
          </cell>
          <cell r="CO139">
            <v>1.0441374548752531</v>
          </cell>
          <cell r="CP139">
            <v>9.1174499999999981</v>
          </cell>
          <cell r="CS139">
            <v>0.11745043635508438</v>
          </cell>
        </row>
        <row r="140">
          <cell r="BQ140">
            <v>0.97206682232961472</v>
          </cell>
          <cell r="BR140">
            <v>1.1452999999999998</v>
          </cell>
          <cell r="BU140">
            <v>3.3092597359529921E-2</v>
          </cell>
          <cell r="CC140">
            <v>1.0199321478223897</v>
          </cell>
          <cell r="CD140">
            <v>1.1265000000000001</v>
          </cell>
          <cell r="CG140">
            <v>5.9679812332143693E-2</v>
          </cell>
          <cell r="CO140">
            <v>1.0450837115989424</v>
          </cell>
          <cell r="CP140">
            <v>8.7454999999999998</v>
          </cell>
          <cell r="CS140">
            <v>0.83679016485615954</v>
          </cell>
        </row>
        <row r="141">
          <cell r="BQ141">
            <v>0.97265771068153195</v>
          </cell>
          <cell r="BR141">
            <v>1.1793000000000005</v>
          </cell>
          <cell r="BU141">
            <v>7.9054538136656416E-2</v>
          </cell>
          <cell r="CC141">
            <v>1.0208360725567716</v>
          </cell>
          <cell r="CD141">
            <v>1.1637500000000003</v>
          </cell>
          <cell r="CG141">
            <v>7.0003571337455784E-3</v>
          </cell>
          <cell r="CO141"/>
          <cell r="CP141"/>
        </row>
        <row r="142">
          <cell r="BQ142">
            <v>0.9731699905654454</v>
          </cell>
          <cell r="BR142">
            <v>1.1452999999999998</v>
          </cell>
          <cell r="BU142">
            <v>3.3092597359529921E-2</v>
          </cell>
          <cell r="CC142">
            <v>1.0217154107635731</v>
          </cell>
          <cell r="CD142">
            <v>1.1973000000000003</v>
          </cell>
          <cell r="CG142">
            <v>5.4447222151362877E-2</v>
          </cell>
          <cell r="CO142"/>
          <cell r="CP142"/>
        </row>
        <row r="143">
          <cell r="BQ143">
            <v>0.97374745756708325</v>
          </cell>
          <cell r="BR143">
            <v>1.0784500000000001</v>
          </cell>
          <cell r="BU143">
            <v>6.0457629791449592E-2</v>
          </cell>
          <cell r="CC143">
            <v>1.0227272535731693</v>
          </cell>
          <cell r="CD143">
            <v>1.1970499999999999</v>
          </cell>
          <cell r="CG143">
            <v>0.1495530842209542</v>
          </cell>
          <cell r="CO143"/>
          <cell r="CP143"/>
        </row>
        <row r="144">
          <cell r="BQ144">
            <v>0.97439425686496473</v>
          </cell>
          <cell r="BR144">
            <v>1.1449499999999997</v>
          </cell>
          <cell r="BU144">
            <v>3.3587572106360604E-2</v>
          </cell>
          <cell r="CC144">
            <v>1.0237825864543204</v>
          </cell>
          <cell r="CD144">
            <v>1.6967999999999996</v>
          </cell>
          <cell r="CG144">
            <v>0.95176572747709309</v>
          </cell>
        </row>
        <row r="145">
          <cell r="BQ145">
            <v>0.97498047659201603</v>
          </cell>
          <cell r="BR145">
            <v>1.0784500000000001</v>
          </cell>
          <cell r="BU145">
            <v>6.0457629791449592E-2</v>
          </cell>
          <cell r="CC145">
            <v>1.0248316758860834</v>
          </cell>
          <cell r="CD145">
            <v>2.3362500000000006</v>
          </cell>
          <cell r="CG145">
            <v>0.80588959851830777</v>
          </cell>
        </row>
        <row r="146">
          <cell r="BQ146">
            <v>0.97547646627164064</v>
          </cell>
          <cell r="BR146">
            <v>1.1449499999999997</v>
          </cell>
          <cell r="BU146">
            <v>3.3587572106360604E-2</v>
          </cell>
          <cell r="CC146">
            <v>1.0258470467225413</v>
          </cell>
          <cell r="CD146">
            <v>3.3446499999999997</v>
          </cell>
          <cell r="CG146">
            <v>5.9184837585314259E-2</v>
          </cell>
        </row>
        <row r="147">
          <cell r="BQ147">
            <v>0.97607381632765444</v>
          </cell>
          <cell r="BR147">
            <v>1.1797000000000004</v>
          </cell>
          <cell r="BU147">
            <v>7.8488852711707233E-2</v>
          </cell>
          <cell r="CC147">
            <v>1.026979596549654</v>
          </cell>
          <cell r="CD147">
            <v>3.8496000000000006</v>
          </cell>
          <cell r="CG147">
            <v>0.10352043276571046</v>
          </cell>
        </row>
        <row r="148">
          <cell r="BQ148">
            <v>0.97664857925474546</v>
          </cell>
          <cell r="BR148">
            <v>1.148299999999999</v>
          </cell>
          <cell r="BU148">
            <v>2.884995667241173E-2</v>
          </cell>
          <cell r="CC148">
            <v>1.0280479163452931</v>
          </cell>
          <cell r="CD148">
            <v>3.8111500000000005</v>
          </cell>
          <cell r="CG148">
            <v>0.60224284553658036</v>
          </cell>
        </row>
        <row r="149">
          <cell r="BQ149">
            <v>0.97721277281762187</v>
          </cell>
          <cell r="BR149">
            <v>1.1486499999999991</v>
          </cell>
          <cell r="BU149">
            <v>2.8354981925581044E-2</v>
          </cell>
          <cell r="CC149">
            <v>1.0292785428004474</v>
          </cell>
          <cell r="CD149">
            <v>3.9763000000000002</v>
          </cell>
          <cell r="CG149">
            <v>0.558048671712424</v>
          </cell>
        </row>
        <row r="150">
          <cell r="BQ150">
            <v>0.97767496050880442</v>
          </cell>
          <cell r="BR150">
            <v>1.1818999999999997</v>
          </cell>
          <cell r="BU150">
            <v>7.5377582874487398E-2</v>
          </cell>
          <cell r="CC150">
            <v>1.0306776415722585</v>
          </cell>
          <cell r="CD150">
            <v>4.3083999999999998</v>
          </cell>
          <cell r="CG150">
            <v>0.75038171619516492</v>
          </cell>
        </row>
        <row r="151">
          <cell r="BQ151">
            <v>0.9782094426829</v>
          </cell>
          <cell r="BR151">
            <v>1.2184999999999997</v>
          </cell>
          <cell r="BU151">
            <v>0.11766256838944236</v>
          </cell>
          <cell r="CC151">
            <v>1.0320281326841383</v>
          </cell>
          <cell r="CD151">
            <v>5.0752499999999996</v>
          </cell>
          <cell r="CG151">
            <v>0.51442018331321393</v>
          </cell>
        </row>
        <row r="152">
          <cell r="BQ152">
            <v>0.97881479249324865</v>
          </cell>
          <cell r="BR152">
            <v>1.1523999999999992</v>
          </cell>
          <cell r="BU152">
            <v>2.3051681066681737E-2</v>
          </cell>
          <cell r="CC152">
            <v>1.0332749217596255</v>
          </cell>
          <cell r="CD152">
            <v>5.8051500000000003</v>
          </cell>
          <cell r="CG152">
            <v>0.32350135239284394</v>
          </cell>
        </row>
        <row r="153">
          <cell r="BQ153">
            <v>0.97934876545677407</v>
          </cell>
          <cell r="BR153">
            <v>1.2188999999999997</v>
          </cell>
          <cell r="BU153">
            <v>0.11709688296449319</v>
          </cell>
          <cell r="CC153">
            <v>1.0348172439773853</v>
          </cell>
          <cell r="CD153">
            <v>6.0758000000000001</v>
          </cell>
          <cell r="CG153">
            <v>0.51519800077251987</v>
          </cell>
        </row>
        <row r="154">
          <cell r="BQ154">
            <v>0.97987373091587693</v>
          </cell>
          <cell r="BR154">
            <v>1.1527499999999993</v>
          </cell>
          <cell r="BU154">
            <v>2.2556706319851051E-2</v>
          </cell>
          <cell r="CC154">
            <v>1.0359182285013804</v>
          </cell>
          <cell r="CD154">
            <v>6.50725</v>
          </cell>
          <cell r="CG154">
            <v>0.47496362492300365</v>
          </cell>
        </row>
        <row r="155">
          <cell r="BQ155">
            <v>0.98045407810603158</v>
          </cell>
          <cell r="BR155">
            <v>1.1553499999999994</v>
          </cell>
          <cell r="BU155">
            <v>1.887975105768078E-2</v>
          </cell>
          <cell r="CC155">
            <v>1.03726226074274</v>
          </cell>
          <cell r="CD155">
            <v>6.8289500000000016</v>
          </cell>
          <cell r="CG155">
            <v>0.54496719626047196</v>
          </cell>
        </row>
        <row r="156">
          <cell r="BQ156">
            <v>0.98089174688964886</v>
          </cell>
          <cell r="BR156">
            <v>1.1893500000000001</v>
          </cell>
          <cell r="BU156">
            <v>6.4841691834807272E-2</v>
          </cell>
          <cell r="CC156">
            <v>1.0385431631033559</v>
          </cell>
          <cell r="CD156">
            <v>7.5793000000000008</v>
          </cell>
          <cell r="CG156">
            <v>0.28581256095560337</v>
          </cell>
        </row>
        <row r="157">
          <cell r="BQ157">
            <v>0.98145101615972208</v>
          </cell>
          <cell r="BR157">
            <v>1.1560999999999995</v>
          </cell>
          <cell r="BU157">
            <v>1.7819090885900918E-2</v>
          </cell>
          <cell r="CC157">
            <v>1.0397881891666356</v>
          </cell>
          <cell r="CD157">
            <v>8.1181999999999981</v>
          </cell>
          <cell r="CG157">
            <v>0.1373201369064278</v>
          </cell>
        </row>
        <row r="158">
          <cell r="BQ158">
            <v>0.98197462209801123</v>
          </cell>
          <cell r="BR158">
            <v>1.1235999999999997</v>
          </cell>
          <cell r="BU158">
            <v>3.0264170234784043E-2</v>
          </cell>
          <cell r="CC158">
            <v>1.0409795258849541</v>
          </cell>
          <cell r="CD158">
            <v>8.3838499999999989</v>
          </cell>
          <cell r="CG158">
            <v>9.3974491219690454E-2</v>
          </cell>
        </row>
        <row r="159">
          <cell r="BQ159">
            <v>0.98252702951546556</v>
          </cell>
          <cell r="BR159">
            <v>1.1574499999999999</v>
          </cell>
          <cell r="BU159">
            <v>1.4495689014324355E-2</v>
          </cell>
          <cell r="CC159">
            <v>1.0421537625089827</v>
          </cell>
          <cell r="CD159">
            <v>8.565100000000001</v>
          </cell>
          <cell r="CG159">
            <v>6.7457986925196431E-2</v>
          </cell>
        </row>
        <row r="160">
          <cell r="BQ160">
            <v>0.98310835945337138</v>
          </cell>
          <cell r="BR160">
            <v>1.1265999999999998</v>
          </cell>
          <cell r="BU160">
            <v>3.450681092190349E-2</v>
          </cell>
          <cell r="CC160">
            <v>1.0435172410606901</v>
          </cell>
          <cell r="CD160">
            <v>9.7170500000000004</v>
          </cell>
          <cell r="CG160">
            <v>0.94886658967422866</v>
          </cell>
        </row>
        <row r="161">
          <cell r="BQ161">
            <v>0.98364735745763987</v>
          </cell>
          <cell r="BR161">
            <v>1.1593499999999999</v>
          </cell>
          <cell r="BU161">
            <v>1.1808683245815457E-2</v>
          </cell>
          <cell r="CC161">
            <v>1.0447831447450735</v>
          </cell>
          <cell r="CD161">
            <v>9.8856999999999999</v>
          </cell>
          <cell r="CG161">
            <v>0.80822305089622304</v>
          </cell>
        </row>
        <row r="162">
          <cell r="BQ162">
            <v>0.98414884660240509</v>
          </cell>
          <cell r="BR162">
            <v>1.1265999999999998</v>
          </cell>
          <cell r="BU162">
            <v>3.450681092190349E-2</v>
          </cell>
          <cell r="CC162">
            <v>1.0455152573268585</v>
          </cell>
          <cell r="CD162">
            <v>10.532499999999999</v>
          </cell>
          <cell r="CG162">
            <v>0.39979817408287549</v>
          </cell>
        </row>
        <row r="163">
          <cell r="BQ163">
            <v>0.98472717589184677</v>
          </cell>
          <cell r="BR163">
            <v>1.1960499999999996</v>
          </cell>
          <cell r="BU163">
            <v>5.5366460966908268E-2</v>
          </cell>
          <cell r="CC163">
            <v>1.0465401320461694</v>
          </cell>
          <cell r="CD163">
            <v>10.69415</v>
          </cell>
          <cell r="CG163">
            <v>0.23454731931957759</v>
          </cell>
        </row>
        <row r="164">
          <cell r="BQ164">
            <v>0.98520967320590791</v>
          </cell>
          <cell r="BR164">
            <v>1.1967999999999996</v>
          </cell>
          <cell r="BU164">
            <v>5.4305800795128409E-2</v>
          </cell>
        </row>
        <row r="165">
          <cell r="BQ165">
            <v>0.98577155120502735</v>
          </cell>
          <cell r="BR165">
            <v>1.0970499999999994</v>
          </cell>
          <cell r="BU165">
            <v>8.6762002051588155E-2</v>
          </cell>
        </row>
        <row r="166">
          <cell r="BQ166">
            <v>0.9863420716274991</v>
          </cell>
          <cell r="BR166">
            <v>1.2300499999999994</v>
          </cell>
          <cell r="BU166">
            <v>0.1013284017440335</v>
          </cell>
        </row>
        <row r="167">
          <cell r="BQ167">
            <v>0.9868961177071538</v>
          </cell>
          <cell r="BR167">
            <v>1.0974499999999994</v>
          </cell>
          <cell r="BU167">
            <v>8.7327687476537325E-2</v>
          </cell>
        </row>
        <row r="168">
          <cell r="BQ168">
            <v>0.98749558762638756</v>
          </cell>
          <cell r="BR168">
            <v>1.2325499999999998</v>
          </cell>
          <cell r="BU168">
            <v>9.6378654275727907E-2</v>
          </cell>
        </row>
        <row r="169">
          <cell r="BQ169">
            <v>0.9879825829941008</v>
          </cell>
          <cell r="BR169">
            <v>1.165049999999999</v>
          </cell>
          <cell r="BU169">
            <v>5.1618795026623279E-3</v>
          </cell>
        </row>
        <row r="170">
          <cell r="BQ170">
            <v>0.988538706924461</v>
          </cell>
          <cell r="BR170">
            <v>1.1975499999999997</v>
          </cell>
          <cell r="BU170">
            <v>5.3245140623348543E-2</v>
          </cell>
        </row>
        <row r="171">
          <cell r="BQ171">
            <v>0.98908901975495556</v>
          </cell>
          <cell r="BR171">
            <v>1.0970499999999994</v>
          </cell>
          <cell r="BU171">
            <v>8.6762002051588155E-2</v>
          </cell>
        </row>
        <row r="172">
          <cell r="BQ172">
            <v>0.98966475519208275</v>
          </cell>
          <cell r="BR172">
            <v>1.1964500000000005</v>
          </cell>
          <cell r="BU172">
            <v>5.4800775541957836E-2</v>
          </cell>
        </row>
        <row r="173">
          <cell r="BQ173">
            <v>0.99017177630218467</v>
          </cell>
          <cell r="BR173">
            <v>1.1965500000000002</v>
          </cell>
          <cell r="BU173">
            <v>6.342747827243371E-2</v>
          </cell>
        </row>
        <row r="174">
          <cell r="BQ174">
            <v>0.99073744487075621</v>
          </cell>
          <cell r="BR174">
            <v>1.165</v>
          </cell>
          <cell r="BU174">
            <v>1.9798989873223663E-2</v>
          </cell>
        </row>
        <row r="175">
          <cell r="BQ175">
            <v>0.99135090781317758</v>
          </cell>
          <cell r="BR175">
            <v>1.0288499999999994</v>
          </cell>
          <cell r="BU175">
            <v>0.16426090526963566</v>
          </cell>
        </row>
        <row r="176">
          <cell r="BQ176">
            <v>0.99190383060084075</v>
          </cell>
          <cell r="BR176">
            <v>1.2277999999999993</v>
          </cell>
          <cell r="BU176">
            <v>0.11921820330805166</v>
          </cell>
        </row>
        <row r="177">
          <cell r="BQ177">
            <v>0.99243466699301564</v>
          </cell>
          <cell r="BR177">
            <v>1.0601500000000001</v>
          </cell>
          <cell r="BU177">
            <v>0.11575338008023685</v>
          </cell>
        </row>
        <row r="178">
          <cell r="BQ178">
            <v>0.99297736181745178</v>
          </cell>
          <cell r="BR178">
            <v>1.1897999999999991</v>
          </cell>
          <cell r="BU178">
            <v>7.5943268299435318E-2</v>
          </cell>
        </row>
        <row r="179">
          <cell r="BQ179">
            <v>0.99350444476260047</v>
          </cell>
          <cell r="BR179">
            <v>1.1907999999999994</v>
          </cell>
          <cell r="BU179">
            <v>7.735748186180888E-2</v>
          </cell>
        </row>
        <row r="180">
          <cell r="BQ180">
            <v>0.99402017521231523</v>
          </cell>
          <cell r="BR180">
            <v>1.1238499999999991</v>
          </cell>
          <cell r="BU180">
            <v>1.6192745289171882E-2</v>
          </cell>
        </row>
        <row r="181">
          <cell r="BQ181">
            <v>0.99451722981159563</v>
          </cell>
          <cell r="BR181">
            <v>1.1550999999999991</v>
          </cell>
          <cell r="BU181">
            <v>3.2244069222106785E-2</v>
          </cell>
        </row>
        <row r="182">
          <cell r="BQ182">
            <v>0.99506145209391228</v>
          </cell>
          <cell r="BR182">
            <v>1.2198499999999992</v>
          </cell>
          <cell r="BU182">
            <v>0.12904698756654562</v>
          </cell>
        </row>
        <row r="183">
          <cell r="BQ183">
            <v>0.99564051856705738</v>
          </cell>
          <cell r="BR183">
            <v>1.1527499999999993</v>
          </cell>
          <cell r="BU183">
            <v>3.4153257531311036E-2</v>
          </cell>
        </row>
        <row r="184">
          <cell r="BQ184">
            <v>0.99618553874632454</v>
          </cell>
          <cell r="BR184">
            <v>1.0206499999999989</v>
          </cell>
          <cell r="BU184">
            <v>0.15266435405817572</v>
          </cell>
        </row>
        <row r="185">
          <cell r="BQ185">
            <v>0.99674896043828032</v>
          </cell>
          <cell r="BR185">
            <v>1.1846499999999995</v>
          </cell>
          <cell r="BU185">
            <v>8.0256619664674511E-2</v>
          </cell>
        </row>
        <row r="186">
          <cell r="BQ186">
            <v>0.99730028936852599</v>
          </cell>
          <cell r="BR186">
            <v>1.1190999999999995</v>
          </cell>
          <cell r="BU186">
            <v>1.2445079348881866E-2</v>
          </cell>
        </row>
        <row r="187">
          <cell r="BQ187">
            <v>0.99783133831250126</v>
          </cell>
          <cell r="BR187">
            <v>1.1480499999999996</v>
          </cell>
          <cell r="BU187">
            <v>3.7971634149717028E-2</v>
          </cell>
        </row>
        <row r="188">
          <cell r="BQ188">
            <v>0.99841690636559166</v>
          </cell>
          <cell r="BR188">
            <v>1.1479999999999997</v>
          </cell>
          <cell r="BU188">
            <v>3.7900923471598541E-2</v>
          </cell>
        </row>
        <row r="189">
          <cell r="BQ189">
            <v>0.9989715395737343</v>
          </cell>
          <cell r="BR189">
            <v>1.1449499999999997</v>
          </cell>
          <cell r="BU189">
            <v>3.3587572106360604E-2</v>
          </cell>
        </row>
        <row r="190">
          <cell r="BQ190">
            <v>0.9995333688235013</v>
          </cell>
          <cell r="BR190">
            <v>1.1116999999999999</v>
          </cell>
          <cell r="BU190">
            <v>1.3435028842544494E-2</v>
          </cell>
        </row>
        <row r="191">
          <cell r="BQ191">
            <v>1.0001054829105365</v>
          </cell>
          <cell r="BR191">
            <v>1.2114500000000001</v>
          </cell>
          <cell r="BU191">
            <v>0.12763277400417206</v>
          </cell>
        </row>
        <row r="192">
          <cell r="BQ192">
            <v>1.0006295280466895</v>
          </cell>
          <cell r="BR192">
            <v>1.1782000000000004</v>
          </cell>
          <cell r="BU192">
            <v>8.0610173055266965E-2</v>
          </cell>
        </row>
        <row r="193">
          <cell r="BQ193">
            <v>1.0012325612429975</v>
          </cell>
          <cell r="BR193">
            <v>1.1452999999999998</v>
          </cell>
          <cell r="BU193">
            <v>3.3092597359529921E-2</v>
          </cell>
        </row>
        <row r="194">
          <cell r="BQ194">
            <v>1.0017675920341942</v>
          </cell>
          <cell r="BR194">
            <v>1.1127500000000001</v>
          </cell>
          <cell r="BU194">
            <v>1.1950104602052437E-2</v>
          </cell>
        </row>
        <row r="195">
          <cell r="BQ195">
            <v>1.002365176027002</v>
          </cell>
          <cell r="BR195">
            <v>1.17875</v>
          </cell>
          <cell r="BU195">
            <v>8.1387990514571601E-2</v>
          </cell>
        </row>
        <row r="196">
          <cell r="BQ196">
            <v>1.0028877664370603</v>
          </cell>
          <cell r="BR196">
            <v>1.1456999999999997</v>
          </cell>
          <cell r="BU196">
            <v>3.2526911934580745E-2</v>
          </cell>
        </row>
        <row r="197">
          <cell r="BQ197">
            <v>1.0034205919878232</v>
          </cell>
          <cell r="BR197">
            <v>1.1800499999999996</v>
          </cell>
          <cell r="BU197">
            <v>7.7993877964877806E-2</v>
          </cell>
        </row>
        <row r="198">
          <cell r="BQ198">
            <v>1.0040859353960319</v>
          </cell>
          <cell r="BR198">
            <v>1.1818999999999997</v>
          </cell>
          <cell r="BU198">
            <v>7.5377582874487398E-2</v>
          </cell>
        </row>
        <row r="199">
          <cell r="BQ199">
            <v>1.0045740901351978</v>
          </cell>
          <cell r="BR199">
            <v>1.1837499999999999</v>
          </cell>
          <cell r="BU199">
            <v>7.276128778409699E-2</v>
          </cell>
        </row>
        <row r="200">
          <cell r="BQ200">
            <v>1.0051264893911354</v>
          </cell>
          <cell r="BR200">
            <v>1.1523999999999992</v>
          </cell>
          <cell r="BU200">
            <v>2.3051681066681737E-2</v>
          </cell>
        </row>
        <row r="201">
          <cell r="BQ201">
            <v>1.0056937500193288</v>
          </cell>
          <cell r="BR201">
            <v>1.1196499999999991</v>
          </cell>
          <cell r="BU201">
            <v>2.3263813101037208E-2</v>
          </cell>
        </row>
        <row r="202">
          <cell r="BQ202">
            <v>1.0062072613144735</v>
          </cell>
          <cell r="BR202">
            <v>1.1212999999999997</v>
          </cell>
          <cell r="BU202">
            <v>2.4041630560341854E-2</v>
          </cell>
        </row>
        <row r="203">
          <cell r="BQ203">
            <v>1.0067902284353152</v>
          </cell>
          <cell r="BR203">
            <v>1.1191499999999994</v>
          </cell>
          <cell r="BU203">
            <v>2.3970919882223364E-2</v>
          </cell>
        </row>
        <row r="204">
          <cell r="BQ204">
            <v>1.0072896351780747</v>
          </cell>
          <cell r="BR204">
            <v>1.0888999999999998</v>
          </cell>
          <cell r="BU204">
            <v>7.0852099474891475E-2</v>
          </cell>
        </row>
        <row r="205">
          <cell r="BQ205">
            <v>1.0078353551060346</v>
          </cell>
          <cell r="BR205">
            <v>1.0900999999999996</v>
          </cell>
          <cell r="BU205">
            <v>7.5519004230723122E-2</v>
          </cell>
        </row>
        <row r="206">
          <cell r="BQ206">
            <v>1.0083601503170938</v>
          </cell>
          <cell r="BR206">
            <v>1.0900999999999996</v>
          </cell>
          <cell r="BU206">
            <v>7.5519004230723122E-2</v>
          </cell>
        </row>
        <row r="207">
          <cell r="BQ207">
            <v>1.0089830215421016</v>
          </cell>
          <cell r="BR207">
            <v>1.1235999999999997</v>
          </cell>
          <cell r="BU207">
            <v>3.0264170234784043E-2</v>
          </cell>
        </row>
        <row r="208">
          <cell r="BQ208">
            <v>1.0093811937706327</v>
          </cell>
          <cell r="BR208">
            <v>1.1605499999999997</v>
          </cell>
          <cell r="BU208">
            <v>1.887975105768078E-2</v>
          </cell>
        </row>
        <row r="209">
          <cell r="BQ209">
            <v>1.0100014828000026</v>
          </cell>
          <cell r="BR209">
            <v>1.13035</v>
          </cell>
          <cell r="BU209">
            <v>2.8072139213105828E-2</v>
          </cell>
        </row>
        <row r="210">
          <cell r="BQ210">
            <v>1.010571805328303</v>
          </cell>
          <cell r="BR210">
            <v>1.1312999999999995</v>
          </cell>
          <cell r="BU210">
            <v>2.6728636328852008E-2</v>
          </cell>
        </row>
        <row r="211">
          <cell r="BQ211">
            <v>1.0111481009580912</v>
          </cell>
          <cell r="BR211">
            <v>1.1316999999999995</v>
          </cell>
          <cell r="BU211">
            <v>2.7294321753801185E-2</v>
          </cell>
        </row>
        <row r="212">
          <cell r="BQ212">
            <v>1.011659589832361</v>
          </cell>
          <cell r="BR212">
            <v>1.0973999999999995</v>
          </cell>
          <cell r="BU212">
            <v>7.5801846943198345E-2</v>
          </cell>
        </row>
        <row r="213">
          <cell r="BQ213">
            <v>1.0122785103706855</v>
          </cell>
          <cell r="BR213">
            <v>1.0318499999999995</v>
          </cell>
          <cell r="BU213">
            <v>0.16850354595675382</v>
          </cell>
        </row>
        <row r="214">
          <cell r="BQ214">
            <v>1.0128607771804194</v>
          </cell>
          <cell r="BR214">
            <v>1.1316999999999995</v>
          </cell>
          <cell r="BU214">
            <v>2.7294321753801185E-2</v>
          </cell>
        </row>
        <row r="215">
          <cell r="BQ215">
            <v>1.0134901437078998</v>
          </cell>
          <cell r="BR215">
            <v>1.1316999999999995</v>
          </cell>
          <cell r="BU215">
            <v>2.7294321753801185E-2</v>
          </cell>
        </row>
        <row r="216">
          <cell r="BQ216">
            <v>1.0141563926504034</v>
          </cell>
          <cell r="BR216">
            <v>1.5479499999999993</v>
          </cell>
          <cell r="BU216">
            <v>0.13710800487207231</v>
          </cell>
        </row>
        <row r="217">
          <cell r="BQ217">
            <v>1.0149969579193567</v>
          </cell>
          <cell r="BR217">
            <v>2.1140999999999996</v>
          </cell>
          <cell r="BU217">
            <v>0.66241763261555797</v>
          </cell>
        </row>
        <row r="218">
          <cell r="BQ218">
            <v>1.0158392894163142</v>
          </cell>
          <cell r="BR218">
            <v>2.5624500000000001</v>
          </cell>
          <cell r="BU218">
            <v>0.58725218177542937</v>
          </cell>
        </row>
        <row r="219">
          <cell r="BQ219">
            <v>1.0166887168414007</v>
          </cell>
          <cell r="BR219">
            <v>2.8202999999999996</v>
          </cell>
          <cell r="BU219">
            <v>0.33064313088283026</v>
          </cell>
        </row>
        <row r="220">
          <cell r="BQ220">
            <v>1.017451435580373</v>
          </cell>
          <cell r="BR220">
            <v>3.2478499999999997</v>
          </cell>
          <cell r="BU220">
            <v>0.85467996642017963</v>
          </cell>
        </row>
        <row r="221">
          <cell r="BQ221">
            <v>1.0182436166842539</v>
          </cell>
          <cell r="BR221">
            <v>3.8318999999999992</v>
          </cell>
          <cell r="BU221">
            <v>0.97354461633763834</v>
          </cell>
        </row>
        <row r="222">
          <cell r="BQ222">
            <v>1.0189324998557934</v>
          </cell>
          <cell r="BR222">
            <v>4.3095499999999998</v>
          </cell>
          <cell r="BU222">
            <v>0.86613509627540231</v>
          </cell>
        </row>
        <row r="223">
          <cell r="BQ223">
            <v>1.0197994240231036</v>
          </cell>
          <cell r="BR223">
            <v>4.42875</v>
          </cell>
          <cell r="BU223">
            <v>1.0276382850984098</v>
          </cell>
        </row>
        <row r="224">
          <cell r="BQ224">
            <v>1.0205707975869667</v>
          </cell>
          <cell r="BR224">
            <v>4.8774500000000005</v>
          </cell>
          <cell r="BU224">
            <v>1.1946569068146753</v>
          </cell>
        </row>
        <row r="225">
          <cell r="BQ225">
            <v>1.021307253260034</v>
          </cell>
          <cell r="BR225">
            <v>4.9627999999999988</v>
          </cell>
          <cell r="BU225">
            <v>1.1681404025201749</v>
          </cell>
        </row>
        <row r="226">
          <cell r="BQ226">
            <v>1.0221018066114351</v>
          </cell>
          <cell r="BR226">
            <v>5.2791500000000005</v>
          </cell>
          <cell r="BU226">
            <v>1.0508313875213318</v>
          </cell>
        </row>
        <row r="227">
          <cell r="BQ227">
            <v>1.0227064018779448</v>
          </cell>
          <cell r="BR227">
            <v>5.7678499999999993</v>
          </cell>
          <cell r="BU227">
            <v>1.4497810334667773</v>
          </cell>
        </row>
        <row r="228">
          <cell r="BQ228">
            <v>1.0235713774846444</v>
          </cell>
          <cell r="BR228">
            <v>5.9228000000000005</v>
          </cell>
          <cell r="BU228">
            <v>1.5679385766030483</v>
          </cell>
        </row>
        <row r="229">
          <cell r="BQ229">
            <v>1.0242373068729944</v>
          </cell>
          <cell r="BR229">
            <v>6.4474</v>
          </cell>
          <cell r="BU229">
            <v>1.7236434898203281</v>
          </cell>
        </row>
        <row r="230">
          <cell r="BQ230">
            <v>1.0248728305306374</v>
          </cell>
          <cell r="BR230">
            <v>6.5722499999999995</v>
          </cell>
          <cell r="BU230">
            <v>1.6143954921270032</v>
          </cell>
        </row>
        <row r="231">
          <cell r="BQ231">
            <v>1.0249138170316889</v>
          </cell>
          <cell r="BR231">
            <v>6.6797000000000004</v>
          </cell>
          <cell r="BU231">
            <v>1.4894497238913404</v>
          </cell>
        </row>
        <row r="232">
          <cell r="BQ232">
            <v>1.0251439540880916</v>
          </cell>
          <cell r="BR232">
            <v>6.9606999999999992</v>
          </cell>
          <cell r="BU232">
            <v>1.7048344494407643</v>
          </cell>
        </row>
      </sheetData>
      <sheetData sheetId="21">
        <row r="5">
          <cell r="BQ5">
            <v>0.96639175859450011</v>
          </cell>
          <cell r="BR5">
            <v>1.1377499999999996</v>
          </cell>
          <cell r="BU5">
            <v>5.3386561979584267E-2</v>
          </cell>
          <cell r="CC5">
            <v>0.9672887984948253</v>
          </cell>
          <cell r="CD5">
            <v>0.98540000000000116</v>
          </cell>
          <cell r="CG5">
            <v>0.10408611819065963</v>
          </cell>
          <cell r="CO5">
            <v>0.9674407104243794</v>
          </cell>
          <cell r="CP5">
            <v>1.1510499999999997</v>
          </cell>
          <cell r="CS5">
            <v>5.1548084348499765E-2</v>
          </cell>
          <cell r="DA5">
            <v>0.96947167092186837</v>
          </cell>
          <cell r="DB5">
            <v>1.1098499999999989</v>
          </cell>
          <cell r="DE5">
            <v>3.2739043968937467E-2</v>
          </cell>
          <cell r="DM5">
            <v>0.97126646091263025</v>
          </cell>
          <cell r="DN5">
            <v>1.0788999999999991</v>
          </cell>
          <cell r="DQ5">
            <v>0.1476438959117512</v>
          </cell>
        </row>
        <row r="6">
          <cell r="BQ6">
            <v>0.96803998700193894</v>
          </cell>
          <cell r="BR6">
            <v>1.0427499999999998</v>
          </cell>
          <cell r="BU6">
            <v>0.18632263684265554</v>
          </cell>
          <cell r="CC6">
            <v>0.96982414496671998</v>
          </cell>
          <cell r="CD6">
            <v>0.98410000000000064</v>
          </cell>
          <cell r="CG6">
            <v>0.29344931419241765</v>
          </cell>
          <cell r="CO6">
            <v>0.97064549855260851</v>
          </cell>
          <cell r="CP6">
            <v>1.1175499999999996</v>
          </cell>
          <cell r="CS6">
            <v>4.1719300090009561E-3</v>
          </cell>
          <cell r="DA6">
            <v>0.97472049325047005</v>
          </cell>
          <cell r="DB6">
            <v>1.1430499999999988</v>
          </cell>
          <cell r="DE6">
            <v>1.4212846301849139E-2</v>
          </cell>
          <cell r="DM6">
            <v>0.97700935624225771</v>
          </cell>
          <cell r="DN6">
            <v>1.0777499999999991</v>
          </cell>
          <cell r="DQ6">
            <v>0.1448861794651238</v>
          </cell>
        </row>
        <row r="7">
          <cell r="BQ7">
            <v>0.96957099712595007</v>
          </cell>
          <cell r="BR7">
            <v>1.1753999999999998</v>
          </cell>
          <cell r="BU7">
            <v>1.2727922061353313E-3</v>
          </cell>
          <cell r="CC7">
            <v>0.9719380105108737</v>
          </cell>
          <cell r="CD7">
            <v>1.0201000000000011</v>
          </cell>
          <cell r="CG7">
            <v>5.6002857069974675E-2</v>
          </cell>
          <cell r="CO7">
            <v>0.9734212584761468</v>
          </cell>
          <cell r="CP7">
            <v>1.1510499999999997</v>
          </cell>
          <cell r="CS7">
            <v>5.1548084348499765E-2</v>
          </cell>
          <cell r="DA7">
            <v>0.97922260613525181</v>
          </cell>
          <cell r="DB7">
            <v>1.1080999999999994</v>
          </cell>
          <cell r="DE7">
            <v>0.12841059146347797</v>
          </cell>
          <cell r="DM7">
            <v>0.98185234048620085</v>
          </cell>
          <cell r="DN7">
            <v>1.0777499999999991</v>
          </cell>
          <cell r="DQ7">
            <v>0.15040161235837859</v>
          </cell>
        </row>
        <row r="8">
          <cell r="BQ8">
            <v>0.97083207641349456</v>
          </cell>
          <cell r="BR8">
            <v>1.14405</v>
          </cell>
          <cell r="BU8">
            <v>4.3062802974260871E-2</v>
          </cell>
          <cell r="CC8">
            <v>0.97391978374352339</v>
          </cell>
          <cell r="CD8">
            <v>0.95360000000000067</v>
          </cell>
          <cell r="CG8">
            <v>0.15004805896778625</v>
          </cell>
          <cell r="CO8">
            <v>0.97605007538572974</v>
          </cell>
          <cell r="CP8">
            <v>1.1514499999999996</v>
          </cell>
          <cell r="CS8">
            <v>5.2113769773448934E-2</v>
          </cell>
          <cell r="DA8">
            <v>0.98301969080159823</v>
          </cell>
          <cell r="DB8">
            <v>1.139549999999999</v>
          </cell>
          <cell r="DE8">
            <v>9.2630988335435371E-3</v>
          </cell>
          <cell r="DM8">
            <v>0.98633376969676323</v>
          </cell>
          <cell r="DN8">
            <v>1.1786499999999993</v>
          </cell>
          <cell r="DQ8">
            <v>7.7074639149329899E-3</v>
          </cell>
        </row>
        <row r="9">
          <cell r="BQ9">
            <v>0.97210240690322047</v>
          </cell>
          <cell r="BR9">
            <v>1.0794499999999996</v>
          </cell>
          <cell r="BU9">
            <v>0.13442099910356342</v>
          </cell>
          <cell r="CC9">
            <v>0.97563826434525347</v>
          </cell>
          <cell r="CD9">
            <v>1.1554000000000002</v>
          </cell>
          <cell r="CG9">
            <v>3.6628131265463208E-2</v>
          </cell>
          <cell r="CO9">
            <v>0.97868097655835085</v>
          </cell>
          <cell r="CP9">
            <v>1.1529999999999996</v>
          </cell>
          <cell r="CS9">
            <v>5.3315851301465773E-2</v>
          </cell>
          <cell r="DA9">
            <v>0.9864870331696256</v>
          </cell>
          <cell r="DB9">
            <v>1.1385499999999986</v>
          </cell>
          <cell r="DE9">
            <v>8.3085046789419137E-2</v>
          </cell>
          <cell r="DM9">
            <v>0.9902465915787666</v>
          </cell>
          <cell r="DN9">
            <v>1.1132999999999988</v>
          </cell>
          <cell r="DQ9">
            <v>0.1001263202160154</v>
          </cell>
        </row>
        <row r="10">
          <cell r="BQ10">
            <v>0.97334878612154907</v>
          </cell>
          <cell r="BR10">
            <v>1.0805999999999996</v>
          </cell>
          <cell r="BU10">
            <v>0.13604734470029248</v>
          </cell>
          <cell r="CC10">
            <v>0.97727873619192496</v>
          </cell>
          <cell r="CD10">
            <v>1.0567000000000011</v>
          </cell>
          <cell r="CG10">
            <v>1.4990663761155041E-2</v>
          </cell>
          <cell r="CO10">
            <v>0.98117370720111885</v>
          </cell>
          <cell r="CP10">
            <v>1.0531999999999995</v>
          </cell>
          <cell r="CS10">
            <v>8.6832712729707898E-2</v>
          </cell>
          <cell r="DA10">
            <v>0.98961809116755795</v>
          </cell>
          <cell r="DB10">
            <v>1.1030999999999995</v>
          </cell>
          <cell r="DE10">
            <v>5.9679812332143693E-2</v>
          </cell>
          <cell r="DM10">
            <v>0.99354975639036058</v>
          </cell>
          <cell r="DN10">
            <v>1.1110499999999988</v>
          </cell>
          <cell r="DQ10">
            <v>0.10330830073135498</v>
          </cell>
        </row>
        <row r="11">
          <cell r="BQ11">
            <v>0.97463429085719855</v>
          </cell>
          <cell r="BR11">
            <v>0.98074999999999957</v>
          </cell>
          <cell r="BU11">
            <v>0.27725656890324607</v>
          </cell>
          <cell r="CC11">
            <v>0.97881463096891674</v>
          </cell>
          <cell r="CD11">
            <v>1.0626500000000005</v>
          </cell>
          <cell r="CG11">
            <v>7.6155400333790785E-2</v>
          </cell>
          <cell r="CO11">
            <v>0.98347841799084113</v>
          </cell>
          <cell r="CP11">
            <v>1.0527999999999995</v>
          </cell>
          <cell r="CS11">
            <v>8.6267027304758714E-2</v>
          </cell>
          <cell r="DA11">
            <v>0.9928954107325213</v>
          </cell>
          <cell r="DB11">
            <v>1.138399999999999</v>
          </cell>
          <cell r="DE11">
            <v>1.2020815280170927E-2</v>
          </cell>
          <cell r="DM11">
            <v>0.99718555076832671</v>
          </cell>
          <cell r="DN11">
            <v>1.0456999999999992</v>
          </cell>
          <cell r="DQ11">
            <v>0.19685852788233343</v>
          </cell>
        </row>
        <row r="12">
          <cell r="BQ12">
            <v>0.97579634781191504</v>
          </cell>
          <cell r="BR12">
            <v>1.0828999999999995</v>
          </cell>
          <cell r="BU12">
            <v>0.13180470401317301</v>
          </cell>
          <cell r="CC12">
            <v>0.98047225383218772</v>
          </cell>
          <cell r="CD12">
            <v>0.96215000000000117</v>
          </cell>
          <cell r="CG12">
            <v>6.5973062684704376E-2</v>
          </cell>
          <cell r="CO12">
            <v>0.98588913057377736</v>
          </cell>
          <cell r="CP12">
            <v>1.0531999999999995</v>
          </cell>
          <cell r="CS12">
            <v>8.6832712729707898E-2</v>
          </cell>
          <cell r="DA12">
            <v>0.99605670002491276</v>
          </cell>
          <cell r="DB12">
            <v>1.0722499999999986</v>
          </cell>
          <cell r="DE12">
            <v>1.9304015126392977E-2</v>
          </cell>
          <cell r="DM12">
            <v>1.0004109612490615</v>
          </cell>
          <cell r="DN12">
            <v>1.1136999999999988</v>
          </cell>
          <cell r="DQ12">
            <v>0.10069200564096457</v>
          </cell>
        </row>
        <row r="13">
          <cell r="BQ13">
            <v>0.9769591725215403</v>
          </cell>
          <cell r="BR13">
            <v>1.1154499999999992</v>
          </cell>
          <cell r="BU13">
            <v>8.5772052557929288E-2</v>
          </cell>
          <cell r="CC13">
            <v>0.98208143452910379</v>
          </cell>
          <cell r="CD13">
            <v>0.99575000000000102</v>
          </cell>
          <cell r="CG13">
            <v>1.8455486988968584E-2</v>
          </cell>
          <cell r="CO13">
            <v>0.98817637167853856</v>
          </cell>
          <cell r="CP13">
            <v>1.0201499999999992</v>
          </cell>
          <cell r="CS13">
            <v>4.0092954493276753E-2</v>
          </cell>
          <cell r="DA13">
            <v>0.99903175133575939</v>
          </cell>
          <cell r="DB13">
            <v>1.1720499999999987</v>
          </cell>
          <cell r="DE13">
            <v>2.90620887067672E-2</v>
          </cell>
          <cell r="DM13">
            <v>1.0036850873180505</v>
          </cell>
          <cell r="DN13">
            <v>1.1140999999999988</v>
          </cell>
          <cell r="DQ13">
            <v>0.1001263202160154</v>
          </cell>
        </row>
        <row r="14">
          <cell r="BQ14">
            <v>0.9781937305709798</v>
          </cell>
          <cell r="BR14">
            <v>1.1173499999999992</v>
          </cell>
          <cell r="BU14">
            <v>8.3085046789420386E-2</v>
          </cell>
          <cell r="CC14">
            <v>0.98359001535589252</v>
          </cell>
          <cell r="CD14">
            <v>0.99575000000000102</v>
          </cell>
          <cell r="CG14">
            <v>1.8455486988968584E-2</v>
          </cell>
          <cell r="CO14">
            <v>0.99046779825435438</v>
          </cell>
          <cell r="CP14">
            <v>1.0891499999999992</v>
          </cell>
          <cell r="CS14">
            <v>5.5366460966907012E-2</v>
          </cell>
          <cell r="DA14">
            <v>1.0025572170247115</v>
          </cell>
          <cell r="DB14">
            <v>1.1720999999999986</v>
          </cell>
          <cell r="DE14">
            <v>2.8001428534987337E-2</v>
          </cell>
          <cell r="DM14">
            <v>1.0068544304595035</v>
          </cell>
          <cell r="DN14">
            <v>0.9806499999999998</v>
          </cell>
          <cell r="DQ14">
            <v>0.19353512601075859</v>
          </cell>
        </row>
        <row r="15">
          <cell r="BQ15">
            <v>0.97953063139204888</v>
          </cell>
          <cell r="BR15">
            <v>1.1552999999999995</v>
          </cell>
          <cell r="BU15">
            <v>3.931513703397211E-2</v>
          </cell>
          <cell r="CC15">
            <v>0.98507928179414217</v>
          </cell>
          <cell r="CD15">
            <v>1.0630000000000006</v>
          </cell>
          <cell r="CG15">
            <v>7.6650375080621475E-2</v>
          </cell>
          <cell r="CO15">
            <v>0.99255378913934367</v>
          </cell>
          <cell r="CP15">
            <v>1.0591499999999989</v>
          </cell>
          <cell r="CS15">
            <v>9.779286783810022E-2</v>
          </cell>
          <cell r="DA15">
            <v>1.0065597326759324</v>
          </cell>
          <cell r="DB15">
            <v>1.0727999999999991</v>
          </cell>
          <cell r="DE15">
            <v>7.4104790668350809E-2</v>
          </cell>
          <cell r="DM15">
            <v>1.0100587069394005</v>
          </cell>
          <cell r="DN15">
            <v>1.1136499999999998</v>
          </cell>
          <cell r="DQ15">
            <v>5.4447222151362872E-3</v>
          </cell>
        </row>
        <row r="16">
          <cell r="BQ16">
            <v>0.98058509190911458</v>
          </cell>
          <cell r="BR16">
            <v>1.055699999999999</v>
          </cell>
          <cell r="BU16">
            <v>0.10380327547818567</v>
          </cell>
          <cell r="CC16">
            <v>0.98662987608698727</v>
          </cell>
          <cell r="CD16">
            <v>0.93375000000000075</v>
          </cell>
          <cell r="CG16">
            <v>0.30695505371307968</v>
          </cell>
          <cell r="CO16">
            <v>0.99469411706192234</v>
          </cell>
          <cell r="CP16">
            <v>1.1588499999999993</v>
          </cell>
          <cell r="CS16">
            <v>5.1689505704736738E-2</v>
          </cell>
          <cell r="DA16">
            <v>1.0100127073302825</v>
          </cell>
          <cell r="DB16">
            <v>1.1724999999999985</v>
          </cell>
          <cell r="DE16">
            <v>2.7435743110038161E-2</v>
          </cell>
          <cell r="DM16">
            <v>1.0132480292870891</v>
          </cell>
          <cell r="DN16">
            <v>1.080449999999999</v>
          </cell>
          <cell r="DQ16">
            <v>0.14658323573997134</v>
          </cell>
        </row>
        <row r="17">
          <cell r="BQ17">
            <v>0.98167083171721525</v>
          </cell>
          <cell r="BR17">
            <v>0.99099999999999877</v>
          </cell>
          <cell r="BU17">
            <v>1.2303657992646141E-2</v>
          </cell>
          <cell r="CC17">
            <v>0.9884493115189521</v>
          </cell>
          <cell r="CD17">
            <v>1.0365500000000001</v>
          </cell>
          <cell r="CG17">
            <v>0.16157389950112638</v>
          </cell>
          <cell r="CO17">
            <v>0.99682123855790672</v>
          </cell>
          <cell r="CP17">
            <v>1.1588499999999993</v>
          </cell>
          <cell r="CS17">
            <v>5.1689505704736738E-2</v>
          </cell>
          <cell r="DA17">
            <v>1.0131751772146811</v>
          </cell>
          <cell r="DB17">
            <v>1.139149999999999</v>
          </cell>
          <cell r="DE17">
            <v>1.9728279195103917E-2</v>
          </cell>
          <cell r="DM17">
            <v>1.0164565103726082</v>
          </cell>
          <cell r="DN17">
            <v>1.0471499999999994</v>
          </cell>
          <cell r="DQ17">
            <v>9.9489924112947742E-2</v>
          </cell>
        </row>
        <row r="18">
          <cell r="BQ18">
            <v>0.98274489230277984</v>
          </cell>
          <cell r="BR18">
            <v>1.1615499999999992</v>
          </cell>
          <cell r="BU18">
            <v>5.3810826048295207E-2</v>
          </cell>
          <cell r="CC18">
            <v>0.99003438739692562</v>
          </cell>
          <cell r="CD18">
            <v>0.96965000000000057</v>
          </cell>
          <cell r="CG18">
            <v>0.25618478682388562</v>
          </cell>
          <cell r="CO18">
            <v>0.99877677305879398</v>
          </cell>
          <cell r="CP18">
            <v>1.1618999999999993</v>
          </cell>
          <cell r="CS18">
            <v>4.7376154339498801E-2</v>
          </cell>
          <cell r="DA18">
            <v>1.0164744674194888</v>
          </cell>
          <cell r="DB18">
            <v>1.1394999999999991</v>
          </cell>
          <cell r="DE18">
            <v>2.0223253941934603E-2</v>
          </cell>
          <cell r="DM18">
            <v>1.0200337300289941</v>
          </cell>
          <cell r="DN18">
            <v>1.1473499999999994</v>
          </cell>
          <cell r="DQ18">
            <v>5.1972348417210698E-2</v>
          </cell>
        </row>
        <row r="19">
          <cell r="BQ19">
            <v>0.98374195492461125</v>
          </cell>
          <cell r="BR19">
            <v>1.1282499999999995</v>
          </cell>
          <cell r="BU19">
            <v>6.7175144212716191E-3</v>
          </cell>
          <cell r="CC19">
            <v>0.99185434583069521</v>
          </cell>
          <cell r="CD19">
            <v>1.0443000000000007</v>
          </cell>
          <cell r="CG19">
            <v>7.6226111011909278E-2</v>
          </cell>
          <cell r="CO19">
            <v>1.0008607714053335</v>
          </cell>
          <cell r="CP19">
            <v>1.1614999999999993</v>
          </cell>
          <cell r="CS19">
            <v>4.7941839764447977E-2</v>
          </cell>
          <cell r="DA19">
            <v>1.0200251196803893</v>
          </cell>
          <cell r="DB19">
            <v>1.1708999999999987</v>
          </cell>
          <cell r="DE19">
            <v>2.418305191658009E-2</v>
          </cell>
          <cell r="DM19">
            <v>1.0238398517621299</v>
          </cell>
          <cell r="DN19">
            <v>1.1484999999999994</v>
          </cell>
          <cell r="DQ19">
            <v>5.0346002820481663E-2</v>
          </cell>
        </row>
        <row r="20">
          <cell r="BQ20">
            <v>0.98471052163797101</v>
          </cell>
          <cell r="BR20">
            <v>1.0449000000000002</v>
          </cell>
          <cell r="BU20">
            <v>1.569777054233994E-2</v>
          </cell>
          <cell r="CC20">
            <v>0.99359628807113631</v>
          </cell>
          <cell r="CD20">
            <v>0.91095000000000059</v>
          </cell>
          <cell r="CG20">
            <v>0.17218050121892359</v>
          </cell>
          <cell r="CO20">
            <v>1.0030611069301218</v>
          </cell>
          <cell r="CP20">
            <v>1.1287499999999993</v>
          </cell>
          <cell r="CS20">
            <v>6.3639610306766563E-4</v>
          </cell>
          <cell r="DA20">
            <v>1.0233679632452617</v>
          </cell>
          <cell r="DB20">
            <v>1.1728499999999986</v>
          </cell>
          <cell r="DE20">
            <v>2.5809397513309126E-2</v>
          </cell>
          <cell r="DM20">
            <v>1.0284005020876936</v>
          </cell>
          <cell r="DN20">
            <v>1.0475499999999993</v>
          </cell>
          <cell r="DQ20">
            <v>0.1931108619420466</v>
          </cell>
        </row>
        <row r="21">
          <cell r="BQ21">
            <v>0.98574242302688875</v>
          </cell>
          <cell r="BR21">
            <v>1.0452500000000002</v>
          </cell>
          <cell r="BU21">
            <v>1.5202795795509254E-2</v>
          </cell>
          <cell r="CC21">
            <v>0.99511112849481465</v>
          </cell>
          <cell r="CD21">
            <v>1.0783000000000005</v>
          </cell>
          <cell r="CG21">
            <v>2.913279938488569E-2</v>
          </cell>
          <cell r="CO21">
            <v>1.0054369181699205</v>
          </cell>
          <cell r="CP21">
            <v>1.1321999999999992</v>
          </cell>
          <cell r="CS21">
            <v>3.2526911934580745E-3</v>
          </cell>
          <cell r="DA21">
            <v>1.0263904832438979</v>
          </cell>
          <cell r="DB21">
            <v>1.1747999999999994</v>
          </cell>
          <cell r="DE21">
            <v>2.4183051916578831E-2</v>
          </cell>
          <cell r="DM21">
            <v>1.0331490841327404</v>
          </cell>
          <cell r="DN21">
            <v>1.0811500000000001</v>
          </cell>
          <cell r="DQ21">
            <v>4.2638538905548674E-2</v>
          </cell>
        </row>
        <row r="22">
          <cell r="BQ22">
            <v>0.98669224326292659</v>
          </cell>
          <cell r="BR22">
            <v>1.1456499999999998</v>
          </cell>
          <cell r="BU22">
            <v>0.12678424586674891</v>
          </cell>
          <cell r="CC22">
            <v>0.99679601709216914</v>
          </cell>
          <cell r="CD22">
            <v>1.1824500000000002</v>
          </cell>
          <cell r="CG22">
            <v>1.7182694782834511E-2</v>
          </cell>
          <cell r="CO22">
            <v>1.0076336468814975</v>
          </cell>
          <cell r="CP22">
            <v>1.1325999999999992</v>
          </cell>
          <cell r="CS22">
            <v>2.6870057685088986E-3</v>
          </cell>
          <cell r="DA22">
            <v>1.0293622529743784</v>
          </cell>
          <cell r="DB22">
            <v>1.1414499999999999</v>
          </cell>
          <cell r="DE22">
            <v>2.2980970388563247E-2</v>
          </cell>
          <cell r="DM22">
            <v>1.0377274285131417</v>
          </cell>
          <cell r="DN22">
            <v>1.080449999999999</v>
          </cell>
          <cell r="DQ22">
            <v>0.14658323573997134</v>
          </cell>
        </row>
        <row r="23">
          <cell r="BQ23">
            <v>0.98772385893436931</v>
          </cell>
          <cell r="BR23">
            <v>1.0789499999999999</v>
          </cell>
          <cell r="BU23">
            <v>3.2456201256463514E-2</v>
          </cell>
          <cell r="CC23">
            <v>0.99818245547209927</v>
          </cell>
          <cell r="CD23">
            <v>1.0821000000000005</v>
          </cell>
          <cell r="CG23">
            <v>0.12628927111991697</v>
          </cell>
          <cell r="CO23">
            <v>1.0100892145152347</v>
          </cell>
          <cell r="CP23">
            <v>1.1333499999999992</v>
          </cell>
          <cell r="CS23">
            <v>1.6263455967290372E-3</v>
          </cell>
          <cell r="DA23">
            <v>1.0327004319763926</v>
          </cell>
          <cell r="DB23">
            <v>1.1763499999999993</v>
          </cell>
          <cell r="DE23">
            <v>2.1991020894900619E-2</v>
          </cell>
          <cell r="DM23">
            <v>1.0425466110769506</v>
          </cell>
          <cell r="DN23">
            <v>1.0819499999999991</v>
          </cell>
          <cell r="DQ23">
            <v>0.14658323573997134</v>
          </cell>
        </row>
        <row r="24">
          <cell r="BQ24">
            <v>0.9888771233416972</v>
          </cell>
          <cell r="BR24">
            <v>1.0142000000000007</v>
          </cell>
          <cell r="BU24">
            <v>0.15457354236737877</v>
          </cell>
          <cell r="CC24">
            <v>0.99969113838039503</v>
          </cell>
          <cell r="CD24">
            <v>1.0154500000000004</v>
          </cell>
          <cell r="CG24">
            <v>0.2205466050520847</v>
          </cell>
          <cell r="CO24">
            <v>1.0122919950688536</v>
          </cell>
          <cell r="CP24">
            <v>1.099499999999999</v>
          </cell>
          <cell r="CS24">
            <v>4.9497474683058526E-2</v>
          </cell>
          <cell r="DA24">
            <v>1.0359815828211181</v>
          </cell>
          <cell r="DB24">
            <v>1.1427499999999986</v>
          </cell>
          <cell r="DE24">
            <v>6.9508596590637656E-2</v>
          </cell>
          <cell r="DM24">
            <v>1.0466122918194207</v>
          </cell>
          <cell r="DN24">
            <v>1.080849999999999</v>
          </cell>
          <cell r="DQ24">
            <v>0.14714892116492051</v>
          </cell>
        </row>
        <row r="25">
          <cell r="BQ25">
            <v>0.98990033663727217</v>
          </cell>
          <cell r="BR25">
            <v>1.2484500000000001</v>
          </cell>
          <cell r="BU25">
            <v>8.1246569158335877E-2</v>
          </cell>
          <cell r="CC25">
            <v>1.0012443041841508</v>
          </cell>
          <cell r="CD25">
            <v>1.1520000000000001</v>
          </cell>
          <cell r="CG25">
            <v>0.15994755390439733</v>
          </cell>
          <cell r="CO25">
            <v>1.0142705203329476</v>
          </cell>
          <cell r="CP25">
            <v>1.102549999999999</v>
          </cell>
          <cell r="CS25">
            <v>4.5184123317820589E-2</v>
          </cell>
          <cell r="DA25">
            <v>1.0392609437171836</v>
          </cell>
          <cell r="DB25">
            <v>1.1763499999999993</v>
          </cell>
          <cell r="DE25">
            <v>2.1991020894900619E-2</v>
          </cell>
          <cell r="DM25">
            <v>1.0508721953872189</v>
          </cell>
          <cell r="DN25">
            <v>2.1128499999999999</v>
          </cell>
          <cell r="DQ25">
            <v>4.3133513652379362E-3</v>
          </cell>
        </row>
        <row r="26">
          <cell r="BQ26">
            <v>0.99105546912637565</v>
          </cell>
          <cell r="BR26">
            <v>1.0836499999999996</v>
          </cell>
          <cell r="BU26">
            <v>0.15634130932034407</v>
          </cell>
          <cell r="CC26">
            <v>1.0028923045329201</v>
          </cell>
          <cell r="CD26">
            <v>1.0852500000000003</v>
          </cell>
          <cell r="CG26">
            <v>2.8072139213105828E-2</v>
          </cell>
          <cell r="CO26">
            <v>1.0163481623753052</v>
          </cell>
          <cell r="CP26">
            <v>1.1360499999999991</v>
          </cell>
          <cell r="CS26">
            <v>2.1920310216782127E-3</v>
          </cell>
          <cell r="DA26">
            <v>1.04252823772917</v>
          </cell>
          <cell r="DB26">
            <v>1.6763499999999993</v>
          </cell>
          <cell r="DE26">
            <v>0.68511576029164656</v>
          </cell>
          <cell r="DM26">
            <v>1.0550327927449241</v>
          </cell>
          <cell r="DN26">
            <v>3.9755499999999993</v>
          </cell>
          <cell r="DQ26">
            <v>0.37073608537610575</v>
          </cell>
        </row>
        <row r="27">
          <cell r="BQ27">
            <v>0.99237268388970368</v>
          </cell>
          <cell r="BR27">
            <v>1.0511499999999998</v>
          </cell>
          <cell r="BU27">
            <v>0.20668731214082683</v>
          </cell>
          <cell r="CC27">
            <v>1.0044204343104708</v>
          </cell>
          <cell r="CD27">
            <v>1.0347999999999997</v>
          </cell>
          <cell r="CG27">
            <v>5.7982756057299934E-3</v>
          </cell>
          <cell r="CO27">
            <v>1.0183930182799763</v>
          </cell>
          <cell r="CP27">
            <v>1.0377499999999991</v>
          </cell>
          <cell r="CS27">
            <v>4.7588286373854274E-2</v>
          </cell>
          <cell r="DA27">
            <v>1.0459660173298579</v>
          </cell>
          <cell r="DB27">
            <v>2.7738499999999999</v>
          </cell>
          <cell r="DE27">
            <v>0.91732962723330713</v>
          </cell>
          <cell r="DM27">
            <v>1.0589147515530035</v>
          </cell>
          <cell r="DN27">
            <v>5.33575</v>
          </cell>
          <cell r="DQ27">
            <v>0.41273822817858802</v>
          </cell>
        </row>
        <row r="28">
          <cell r="BQ28">
            <v>0.99351884261585499</v>
          </cell>
          <cell r="BR28">
            <v>1.1518500000000005</v>
          </cell>
          <cell r="BU28">
            <v>3.1324830406565161E-2</v>
          </cell>
          <cell r="CC28">
            <v>1.0060491694007874</v>
          </cell>
          <cell r="CD28">
            <v>1.1126000000000005</v>
          </cell>
          <cell r="CG28">
            <v>2.0647518010646796E-2</v>
          </cell>
          <cell r="CO28">
            <v>1.0207784653844989</v>
          </cell>
          <cell r="CP28">
            <v>1.038899999999999</v>
          </cell>
          <cell r="CS28">
            <v>4.921463197058331E-2</v>
          </cell>
          <cell r="DA28">
            <v>1.0489292223512958</v>
          </cell>
          <cell r="DB28">
            <v>4.3677999999999999</v>
          </cell>
          <cell r="DE28">
            <v>1.5687871047404756</v>
          </cell>
          <cell r="DM28">
            <v>1.0641615163327256</v>
          </cell>
          <cell r="DN28">
            <v>6.1347999999999994</v>
          </cell>
          <cell r="DQ28">
            <v>4.2002142802479749E-2</v>
          </cell>
        </row>
        <row r="29">
          <cell r="BQ29">
            <v>0.99458094239430261</v>
          </cell>
          <cell r="BR29">
            <v>0.98465000000000025</v>
          </cell>
          <cell r="BU29">
            <v>1.6334166645408862E-2</v>
          </cell>
          <cell r="CC29">
            <v>1.0075359705330549</v>
          </cell>
          <cell r="CD29">
            <v>1.0792999999999999</v>
          </cell>
          <cell r="CG29">
            <v>6.774082963767164E-2</v>
          </cell>
          <cell r="CO29">
            <v>1.0229799600644294</v>
          </cell>
          <cell r="CP29">
            <v>1.074349999999999</v>
          </cell>
          <cell r="CS29">
            <v>9.9348502756709506E-2</v>
          </cell>
          <cell r="DA29">
            <v>1.051764379617969</v>
          </cell>
          <cell r="DB29">
            <v>5.1340500000000002</v>
          </cell>
          <cell r="DE29">
            <v>1.3348054708458412</v>
          </cell>
          <cell r="DM29">
            <v>1.0685772096034691</v>
          </cell>
          <cell r="DN29">
            <v>7.2701500000000001</v>
          </cell>
          <cell r="DQ29">
            <v>0.42829457736469223</v>
          </cell>
        </row>
        <row r="30">
          <cell r="BQ30">
            <v>0.99576067799172918</v>
          </cell>
          <cell r="BR30">
            <v>0.9850500000000002</v>
          </cell>
          <cell r="BU30">
            <v>1.5768481220459686E-2</v>
          </cell>
          <cell r="CC30">
            <v>1.0091435733916461</v>
          </cell>
          <cell r="CD30">
            <v>1.0792999999999999</v>
          </cell>
          <cell r="CG30">
            <v>6.774082963767164E-2</v>
          </cell>
          <cell r="CO30">
            <v>1.0253223697404061</v>
          </cell>
          <cell r="CP30">
            <v>1.1105999999999989</v>
          </cell>
          <cell r="CS30">
            <v>4.907321061434633E-2</v>
          </cell>
          <cell r="DA30">
            <v>1.0550315302380824</v>
          </cell>
          <cell r="DB30">
            <v>5.8023499999999997</v>
          </cell>
          <cell r="DE30">
            <v>0.58414091193820583</v>
          </cell>
          <cell r="DM30">
            <v>1.0720814481165828</v>
          </cell>
          <cell r="DN30">
            <v>7.6694499999999994</v>
          </cell>
          <cell r="DQ30">
            <v>0.33127952698589858</v>
          </cell>
        </row>
        <row r="31">
          <cell r="BQ31">
            <v>0.99686482840975421</v>
          </cell>
          <cell r="BR31">
            <v>1.1189</v>
          </cell>
          <cell r="BU31">
            <v>7.7923167286759312E-2</v>
          </cell>
          <cell r="CC31">
            <v>1.01067933332378</v>
          </cell>
          <cell r="CD31">
            <v>1.0127000000000006</v>
          </cell>
          <cell r="CG31">
            <v>0.16192745289171795</v>
          </cell>
          <cell r="CO31">
            <v>1.0271013375280376</v>
          </cell>
          <cell r="CP31">
            <v>1.1109999999999989</v>
          </cell>
          <cell r="CS31">
            <v>4.9638896039295506E-2</v>
          </cell>
          <cell r="DA31">
            <v>1.0581852585968576</v>
          </cell>
          <cell r="DB31">
            <v>6.1695499999999992</v>
          </cell>
          <cell r="DE31">
            <v>0.53718902166741922</v>
          </cell>
          <cell r="DM31">
            <v>1.0751263272724514</v>
          </cell>
          <cell r="DN31">
            <v>8.2698</v>
          </cell>
          <cell r="DQ31">
            <v>0.42299127650579166</v>
          </cell>
        </row>
        <row r="32">
          <cell r="BQ32">
            <v>0.99812007200039643</v>
          </cell>
          <cell r="BR32">
            <v>1.1189</v>
          </cell>
          <cell r="BU32">
            <v>7.7923167286759312E-2</v>
          </cell>
          <cell r="CC32">
            <v>1.0121238889337605</v>
          </cell>
          <cell r="CD32">
            <v>0.98090000000000011</v>
          </cell>
          <cell r="CG32">
            <v>0.20689944417518369</v>
          </cell>
          <cell r="CO32">
            <v>1.0292194347486276</v>
          </cell>
          <cell r="CP32">
            <v>1.0812999999999988</v>
          </cell>
          <cell r="CS32">
            <v>7.6367532368144999E-3</v>
          </cell>
          <cell r="DA32">
            <v>1.0611232429337085</v>
          </cell>
          <cell r="DB32">
            <v>6.6383499999999991</v>
          </cell>
          <cell r="DE32">
            <v>0.63392122933373896</v>
          </cell>
        </row>
        <row r="33">
          <cell r="BQ33">
            <v>0.99923881685792493</v>
          </cell>
          <cell r="BR33">
            <v>1.1189</v>
          </cell>
          <cell r="BU33">
            <v>7.7923167286759312E-2</v>
          </cell>
          <cell r="CC33">
            <v>1.0135704821528073</v>
          </cell>
          <cell r="CD33">
            <v>1.0827499999999999</v>
          </cell>
          <cell r="CG33">
            <v>6.2861792847484527E-2</v>
          </cell>
          <cell r="CO33">
            <v>1.031440272590697</v>
          </cell>
          <cell r="CP33">
            <v>1.0821499999999986</v>
          </cell>
          <cell r="CS33">
            <v>8.7327687476538574E-2</v>
          </cell>
          <cell r="DA33">
            <v>1.0641414290262434</v>
          </cell>
          <cell r="DB33">
            <v>7.5338000000000003</v>
          </cell>
          <cell r="DE33">
            <v>0.12430937213259549</v>
          </cell>
        </row>
        <row r="34">
          <cell r="BQ34">
            <v>1.0004689578967714</v>
          </cell>
          <cell r="BR34">
            <v>1.1554500000000001</v>
          </cell>
          <cell r="BU34">
            <v>3.288046532517571E-2</v>
          </cell>
          <cell r="CC34">
            <v>1.0151194428027877</v>
          </cell>
          <cell r="CD34">
            <v>0.98165000000000013</v>
          </cell>
          <cell r="CG34">
            <v>0.20583878400340447</v>
          </cell>
          <cell r="CO34">
            <v>1.0334814243992154</v>
          </cell>
          <cell r="CP34">
            <v>1.1511999999999993</v>
          </cell>
          <cell r="CS34">
            <v>1.0323759005324656E-2</v>
          </cell>
          <cell r="DA34">
            <v>1.0671753209983215</v>
          </cell>
          <cell r="DB34">
            <v>8.1332499999999985</v>
          </cell>
          <cell r="DE34">
            <v>0.31515749237484264</v>
          </cell>
          <cell r="DQ34"/>
        </row>
        <row r="35">
          <cell r="BQ35">
            <v>1.0017836872917902</v>
          </cell>
          <cell r="BR35">
            <v>0.95429999999999993</v>
          </cell>
          <cell r="BU35">
            <v>0.13279465350683564</v>
          </cell>
          <cell r="CC35">
            <v>1.0165805278722555</v>
          </cell>
          <cell r="CD35">
            <v>1.0827499999999999</v>
          </cell>
          <cell r="CG35">
            <v>6.2861792847484527E-2</v>
          </cell>
          <cell r="CO35">
            <v>1.0357033957268773</v>
          </cell>
          <cell r="CP35">
            <v>1.1214499999999985</v>
          </cell>
          <cell r="CS35">
            <v>3.1749094475276102E-2</v>
          </cell>
          <cell r="DA35">
            <v>1.069497870505316</v>
          </cell>
          <cell r="DB35">
            <v>8.3679000000000006</v>
          </cell>
          <cell r="DE35">
            <v>0.93267384438505552</v>
          </cell>
          <cell r="DQ35"/>
        </row>
        <row r="36">
          <cell r="BQ36">
            <v>1.0030251267390262</v>
          </cell>
          <cell r="BR36">
            <v>0.98769999999999936</v>
          </cell>
          <cell r="BU36">
            <v>0.18002938649009645</v>
          </cell>
          <cell r="CC36">
            <v>1.0182334596180265</v>
          </cell>
          <cell r="CD36">
            <v>0.98200000000000021</v>
          </cell>
          <cell r="CG36">
            <v>0.20534380925657311</v>
          </cell>
          <cell r="CO36">
            <v>1.038019020358856</v>
          </cell>
          <cell r="CP36">
            <v>1.1561999999999992</v>
          </cell>
          <cell r="CS36">
            <v>1.7394826817189978E-2</v>
          </cell>
          <cell r="DE36"/>
          <cell r="DQ36"/>
        </row>
        <row r="37">
          <cell r="BQ37">
            <v>1.0041665837373581</v>
          </cell>
          <cell r="BR37">
            <v>1.2571000000000003</v>
          </cell>
          <cell r="BU37">
            <v>8.2307229330114487E-2</v>
          </cell>
          <cell r="CC37">
            <v>1.0196776928702407</v>
          </cell>
          <cell r="CD37">
            <v>0.98500000000000032</v>
          </cell>
          <cell r="CG37">
            <v>0.20110116856945309</v>
          </cell>
          <cell r="CO37">
            <v>1.0400445006429955</v>
          </cell>
          <cell r="CP37">
            <v>1.1561999999999992</v>
          </cell>
          <cell r="CS37">
            <v>1.7394826817189978E-2</v>
          </cell>
          <cell r="DE37"/>
          <cell r="DQ37"/>
        </row>
        <row r="38">
          <cell r="BQ38">
            <v>1.0053811153991412</v>
          </cell>
          <cell r="BR38">
            <v>1.0202</v>
          </cell>
          <cell r="BU38">
            <v>0.1460882609931414</v>
          </cell>
          <cell r="CC38">
            <v>1.0211579154793271</v>
          </cell>
          <cell r="CD38">
            <v>0.98535000000000039</v>
          </cell>
          <cell r="CG38">
            <v>0.20060619382262262</v>
          </cell>
          <cell r="CO38">
            <v>1.0424654735453784</v>
          </cell>
          <cell r="CP38">
            <v>2.2415499999999993</v>
          </cell>
          <cell r="CS38">
            <v>0.4561545845434416</v>
          </cell>
          <cell r="DE38"/>
          <cell r="DQ38"/>
        </row>
        <row r="39">
          <cell r="BQ39">
            <v>1.0067056460940975</v>
          </cell>
          <cell r="BR39">
            <v>1.0866000000000007</v>
          </cell>
          <cell r="BU39">
            <v>5.2184480451566172E-2</v>
          </cell>
          <cell r="CC39">
            <v>1.0225237352134253</v>
          </cell>
          <cell r="CD39">
            <v>0.98500000000000032</v>
          </cell>
          <cell r="CG39">
            <v>0.20110116856945309</v>
          </cell>
          <cell r="CO39">
            <v>1.044653144236698</v>
          </cell>
          <cell r="CP39">
            <v>3.2063999999999995</v>
          </cell>
          <cell r="CS39">
            <v>1.4427806763330315</v>
          </cell>
          <cell r="DE39"/>
          <cell r="DQ39"/>
        </row>
        <row r="40">
          <cell r="BQ40">
            <v>1.0078660678379134</v>
          </cell>
          <cell r="BR40">
            <v>1.0192500000000004</v>
          </cell>
          <cell r="BU40">
            <v>0.23171889219482986</v>
          </cell>
          <cell r="CC40">
            <v>1.0239916936612481</v>
          </cell>
          <cell r="CD40">
            <v>1.0190999999999999</v>
          </cell>
          <cell r="CG40">
            <v>0.15287648609253165</v>
          </cell>
          <cell r="CO40">
            <v>1.0471532139934114</v>
          </cell>
          <cell r="CP40">
            <v>3.6691999999999991</v>
          </cell>
          <cell r="CS40">
            <v>1.0825804819966043</v>
          </cell>
          <cell r="DE40"/>
          <cell r="DQ40"/>
        </row>
        <row r="41">
          <cell r="BQ41">
            <v>1.0089885400514205</v>
          </cell>
          <cell r="BR41">
            <v>1.1528499999999999</v>
          </cell>
          <cell r="BU41">
            <v>4.2779960261785654E-2</v>
          </cell>
          <cell r="CC41">
            <v>1.0254690533733966</v>
          </cell>
          <cell r="CD41">
            <v>0.98535000000000039</v>
          </cell>
          <cell r="CG41">
            <v>0.20060619382262262</v>
          </cell>
          <cell r="CO41">
            <v>1.0493352436776184</v>
          </cell>
          <cell r="CP41">
            <v>4.8124999999999991</v>
          </cell>
          <cell r="CS41">
            <v>2.9981327522308827E-2</v>
          </cell>
          <cell r="DE41"/>
          <cell r="DQ41"/>
        </row>
        <row r="42">
          <cell r="BQ42">
            <v>1.0100819904431049</v>
          </cell>
          <cell r="BR42">
            <v>1.1528499999999999</v>
          </cell>
          <cell r="BU42">
            <v>4.2779960261785654E-2</v>
          </cell>
          <cell r="CC42">
            <v>1.0268769001922684</v>
          </cell>
          <cell r="CD42">
            <v>0.95195000000000007</v>
          </cell>
          <cell r="CG42">
            <v>5.7912045379178927E-2</v>
          </cell>
          <cell r="CO42">
            <v>1.0513452365242602</v>
          </cell>
          <cell r="CP42">
            <v>5.0252999999999997</v>
          </cell>
          <cell r="CS42">
            <v>0.23277955236661155</v>
          </cell>
          <cell r="DE42"/>
          <cell r="DQ42"/>
        </row>
        <row r="43">
          <cell r="BQ43">
            <v>1.0110866912552248</v>
          </cell>
          <cell r="BR43">
            <v>1.1863000000000001</v>
          </cell>
          <cell r="BU43">
            <v>4.5254833995946615E-3</v>
          </cell>
          <cell r="CC43">
            <v>1.0283042159487699</v>
          </cell>
          <cell r="CD43">
            <v>0.91955000000000009</v>
          </cell>
          <cell r="CG43">
            <v>1.2091525958290671E-2</v>
          </cell>
          <cell r="CO43">
            <v>1.0537337822192245</v>
          </cell>
          <cell r="CP43">
            <v>5.508</v>
          </cell>
          <cell r="CS43">
            <v>0.19996979771955559</v>
          </cell>
          <cell r="DE43"/>
          <cell r="DQ43"/>
        </row>
        <row r="44">
          <cell r="BQ44">
            <v>1.0121952444525943</v>
          </cell>
          <cell r="BR44">
            <v>1.1863000000000001</v>
          </cell>
          <cell r="BU44">
            <v>4.5254833995946615E-3</v>
          </cell>
          <cell r="CC44">
            <v>1.0297229621090476</v>
          </cell>
          <cell r="CD44">
            <v>1.0875000000000004</v>
          </cell>
          <cell r="CG44">
            <v>0.15117942981768323</v>
          </cell>
          <cell r="CO44">
            <v>1.0556166304550336</v>
          </cell>
          <cell r="CP44">
            <v>5.9079999999999995</v>
          </cell>
          <cell r="CS44">
            <v>0.47757992001339405</v>
          </cell>
          <cell r="DE44"/>
          <cell r="DQ44"/>
        </row>
        <row r="45">
          <cell r="BQ45">
            <v>1.0132702678107162</v>
          </cell>
          <cell r="BR45">
            <v>1.1161500000000002</v>
          </cell>
          <cell r="BU45">
            <v>0.10373256480006718</v>
          </cell>
          <cell r="CC45">
            <v>1.031069891478108</v>
          </cell>
          <cell r="CD45">
            <v>1.3583000000000007</v>
          </cell>
          <cell r="CG45">
            <v>4.2850670939904141E-2</v>
          </cell>
          <cell r="CO45">
            <v>1.0575952391850307</v>
          </cell>
          <cell r="CP45">
            <v>6.3905499999999993</v>
          </cell>
          <cell r="CS45">
            <v>0.5431287186293875</v>
          </cell>
          <cell r="DE45"/>
          <cell r="DQ45"/>
        </row>
        <row r="46">
          <cell r="BQ46">
            <v>1.0143700585058961</v>
          </cell>
          <cell r="BR46">
            <v>1.1161500000000002</v>
          </cell>
          <cell r="BU46">
            <v>0.10373256480006718</v>
          </cell>
          <cell r="CC46">
            <v>1.0325145104513624</v>
          </cell>
          <cell r="CD46">
            <v>2.2938500000000008</v>
          </cell>
          <cell r="CG46">
            <v>0.32335993103660821</v>
          </cell>
          <cell r="CO46">
            <v>1.0593291111466328</v>
          </cell>
          <cell r="CP46">
            <v>6.6725499999999993</v>
          </cell>
          <cell r="CS46">
            <v>0.51696576772548597</v>
          </cell>
          <cell r="DE46"/>
          <cell r="DQ46"/>
        </row>
        <row r="47">
          <cell r="BQ47">
            <v>1.0154910780272819</v>
          </cell>
          <cell r="BR47">
            <v>1.1150000000000002</v>
          </cell>
          <cell r="BU47">
            <v>0.10535891039679623</v>
          </cell>
          <cell r="CC47">
            <v>1.0338388380420949</v>
          </cell>
          <cell r="CD47">
            <v>2.966050000000001</v>
          </cell>
          <cell r="CG47">
            <v>6.3851742341144643E-2</v>
          </cell>
          <cell r="CO47">
            <v>1.0608946414536917</v>
          </cell>
          <cell r="CP47">
            <v>7.1398000000000001</v>
          </cell>
          <cell r="CS47">
            <v>0.32795612511432137</v>
          </cell>
          <cell r="DE47"/>
          <cell r="DQ47"/>
        </row>
        <row r="48">
          <cell r="BQ48">
            <v>1.0164996993790489</v>
          </cell>
          <cell r="BR48">
            <v>1.14785</v>
          </cell>
          <cell r="BU48">
            <v>3.8820162287141427E-2</v>
          </cell>
          <cell r="CC48">
            <v>1.0350578844902709</v>
          </cell>
          <cell r="CD48">
            <v>3.3154500000000011</v>
          </cell>
          <cell r="CG48">
            <v>0.46407418049273103</v>
          </cell>
          <cell r="CS48"/>
          <cell r="DE48"/>
          <cell r="DQ48"/>
        </row>
        <row r="49">
          <cell r="BQ49">
            <v>1.017595383196968</v>
          </cell>
          <cell r="BR49">
            <v>1.1474500000000001</v>
          </cell>
          <cell r="BU49">
            <v>3.8254476862192251E-2</v>
          </cell>
          <cell r="CC49">
            <v>1.0363847808289246</v>
          </cell>
          <cell r="CD49">
            <v>3.6689500000000006</v>
          </cell>
          <cell r="CG49">
            <v>0.68214591181066364</v>
          </cell>
          <cell r="CS49"/>
          <cell r="DE49"/>
          <cell r="DQ49"/>
        </row>
        <row r="50">
          <cell r="BQ50">
            <v>1.018627810555337</v>
          </cell>
          <cell r="BR50">
            <v>1.1442999999999994</v>
          </cell>
          <cell r="BU50">
            <v>3.3799704140716078E-2</v>
          </cell>
          <cell r="CC50">
            <v>1.0377549786185227</v>
          </cell>
          <cell r="CD50">
            <v>3.9060500000000005</v>
          </cell>
          <cell r="CG50">
            <v>0.35461405076505359</v>
          </cell>
          <cell r="CS50"/>
          <cell r="DE50"/>
          <cell r="DQ50"/>
        </row>
        <row r="51">
          <cell r="BQ51">
            <v>1.0196699259173201</v>
          </cell>
          <cell r="BR51">
            <v>1.1442999999999994</v>
          </cell>
          <cell r="BU51">
            <v>3.3799704140716078E-2</v>
          </cell>
          <cell r="CC51">
            <v>1.0390652019455831</v>
          </cell>
          <cell r="CD51">
            <v>4.571600000000001</v>
          </cell>
          <cell r="CG51">
            <v>0.44378021587267669</v>
          </cell>
          <cell r="CS51"/>
          <cell r="DE51"/>
          <cell r="DQ51"/>
        </row>
        <row r="52">
          <cell r="BQ52">
            <v>1.0207983120134752</v>
          </cell>
          <cell r="BR52">
            <v>1.1442999999999994</v>
          </cell>
          <cell r="BU52">
            <v>3.3799704140716078E-2</v>
          </cell>
          <cell r="CC52">
            <v>1.0403517667936439</v>
          </cell>
          <cell r="CD52">
            <v>4.9010000000000007</v>
          </cell>
          <cell r="CG52">
            <v>0.6291836138997895</v>
          </cell>
          <cell r="CS52"/>
          <cell r="DE52"/>
          <cell r="DQ52"/>
        </row>
        <row r="53">
          <cell r="BQ53">
            <v>1.0217556704923763</v>
          </cell>
          <cell r="BR53">
            <v>1.1852</v>
          </cell>
          <cell r="BU53">
            <v>0.17210979054080386</v>
          </cell>
          <cell r="CC53">
            <v>1.0415187605172598</v>
          </cell>
          <cell r="CD53">
            <v>5.2363500000000007</v>
          </cell>
          <cell r="CG53">
            <v>0.43819407230130342</v>
          </cell>
          <cell r="CS53"/>
          <cell r="DE53"/>
          <cell r="DQ53"/>
        </row>
        <row r="54">
          <cell r="BQ54">
            <v>1.0227061784124989</v>
          </cell>
          <cell r="BR54">
            <v>1.4188000000000001</v>
          </cell>
          <cell r="BU54">
            <v>0.31338972542187721</v>
          </cell>
          <cell r="CC54">
            <v>1.0426965922378053</v>
          </cell>
          <cell r="CD54">
            <v>5.7670500000000011</v>
          </cell>
          <cell r="CG54">
            <v>3.6557420587344722E-2</v>
          </cell>
          <cell r="CS54"/>
          <cell r="DE54"/>
          <cell r="DQ54"/>
        </row>
        <row r="55">
          <cell r="BQ55">
            <v>1.0236636485722794</v>
          </cell>
          <cell r="BR55">
            <v>1.6877500000000003</v>
          </cell>
          <cell r="BU55">
            <v>0.50353073888293842</v>
          </cell>
          <cell r="CC55">
            <v>1.0437928079614511</v>
          </cell>
          <cell r="CD55">
            <v>6.0847500000000005</v>
          </cell>
          <cell r="CG55">
            <v>0.31303617203128481</v>
          </cell>
          <cell r="CS55"/>
          <cell r="DE55"/>
          <cell r="DQ55"/>
        </row>
        <row r="56">
          <cell r="BQ56">
            <v>1.0245654964886894</v>
          </cell>
          <cell r="BR56">
            <v>2.0584500000000006</v>
          </cell>
          <cell r="BU56">
            <v>0.64594204461391003</v>
          </cell>
          <cell r="CC56">
            <v>1.0447004446905055</v>
          </cell>
          <cell r="CD56">
            <v>6.9167500000000013</v>
          </cell>
          <cell r="CG56">
            <v>0.43805265094506646</v>
          </cell>
          <cell r="CS56"/>
          <cell r="DE56"/>
          <cell r="DQ56"/>
        </row>
        <row r="57">
          <cell r="BQ57">
            <v>1.0254862406912686</v>
          </cell>
          <cell r="BR57">
            <v>2.7648999999999999</v>
          </cell>
          <cell r="BU57">
            <v>0.50247007871115756</v>
          </cell>
          <cell r="CC57">
            <v>1.0456801622608822</v>
          </cell>
          <cell r="CD57">
            <v>7.0748000000000006</v>
          </cell>
          <cell r="CG57">
            <v>0.26304372260139686</v>
          </cell>
          <cell r="CS57"/>
          <cell r="DE57"/>
          <cell r="DQ57"/>
        </row>
        <row r="58">
          <cell r="BQ58">
            <v>1.0264221930785737</v>
          </cell>
          <cell r="BR58">
            <v>3.1645500000000002</v>
          </cell>
          <cell r="BU58">
            <v>0.31049058761901288</v>
          </cell>
          <cell r="CC58">
            <v>1.0466532534244477</v>
          </cell>
          <cell r="CD58">
            <v>7.40435</v>
          </cell>
          <cell r="CG58">
            <v>0.3638064389204787</v>
          </cell>
          <cell r="CS58"/>
          <cell r="DE58"/>
          <cell r="DQ58"/>
        </row>
        <row r="59">
          <cell r="BQ59">
            <v>1.0273689850398515</v>
          </cell>
          <cell r="BR59">
            <v>3.8423500000000006</v>
          </cell>
          <cell r="BU59">
            <v>0.39110076067427857</v>
          </cell>
          <cell r="CG59"/>
          <cell r="CS59"/>
          <cell r="DE59"/>
          <cell r="DQ59"/>
        </row>
        <row r="60">
          <cell r="BQ60">
            <v>1.0282428630451006</v>
          </cell>
          <cell r="BR60">
            <v>4.0518999999999998</v>
          </cell>
          <cell r="BU60">
            <v>0.34040120446320199</v>
          </cell>
          <cell r="CG60"/>
          <cell r="CS60"/>
          <cell r="DE60"/>
          <cell r="DQ60"/>
        </row>
        <row r="61">
          <cell r="BQ61">
            <v>1.0290764687243743</v>
          </cell>
          <cell r="BR61">
            <v>4.6368999999999998</v>
          </cell>
          <cell r="BU61">
            <v>0.40757634867592446</v>
          </cell>
          <cell r="CG61"/>
          <cell r="CS61"/>
          <cell r="DE61"/>
          <cell r="DQ61"/>
        </row>
        <row r="62">
          <cell r="BQ62">
            <v>1.0298053165251664</v>
          </cell>
          <cell r="BR62">
            <v>5.00725</v>
          </cell>
          <cell r="BU62">
            <v>0.10656099192481433</v>
          </cell>
          <cell r="CG62"/>
          <cell r="CS62"/>
          <cell r="DE62"/>
          <cell r="DQ62"/>
        </row>
        <row r="63">
          <cell r="BQ63">
            <v>1.0306011187456683</v>
          </cell>
          <cell r="BR63">
            <v>5.2917500000000004</v>
          </cell>
          <cell r="BU63">
            <v>0.10274261530640456</v>
          </cell>
          <cell r="CG63"/>
          <cell r="CS63"/>
          <cell r="DE63"/>
          <cell r="DQ63"/>
        </row>
        <row r="64">
          <cell r="BQ64">
            <v>1.0313979440142664</v>
          </cell>
          <cell r="BR64">
            <v>5.3426499999999999</v>
          </cell>
          <cell r="BU64">
            <v>0.16510943340705714</v>
          </cell>
          <cell r="CG64"/>
          <cell r="CS64"/>
          <cell r="DE64"/>
          <cell r="DQ64"/>
        </row>
        <row r="65">
          <cell r="BQ65">
            <v>1.0320367217214668</v>
          </cell>
          <cell r="BR65">
            <v>5.5174000000000003</v>
          </cell>
          <cell r="BU65">
            <v>3.6062445840512776E-2</v>
          </cell>
          <cell r="CG65"/>
          <cell r="CS65"/>
          <cell r="DE65"/>
          <cell r="DQ65"/>
        </row>
        <row r="66">
          <cell r="BQ66">
            <v>1.032874126609006</v>
          </cell>
          <cell r="BR66">
            <v>5.9722499999999998</v>
          </cell>
          <cell r="BU66">
            <v>7.4458344058944512E-2</v>
          </cell>
          <cell r="CG66"/>
          <cell r="CS66"/>
          <cell r="DE66"/>
          <cell r="DQ66"/>
        </row>
        <row r="67">
          <cell r="BQ67">
            <v>1.0335898170171793</v>
          </cell>
          <cell r="BR67">
            <v>6.3708999999999998</v>
          </cell>
          <cell r="BU67">
            <v>7.4811897449536965E-2</v>
          </cell>
          <cell r="CG67"/>
          <cell r="CS67"/>
          <cell r="DE67"/>
          <cell r="DQ67"/>
        </row>
        <row r="68">
          <cell r="BQ68">
            <v>1.0341858730372382</v>
          </cell>
          <cell r="BR68">
            <v>6.9476500000000003</v>
          </cell>
          <cell r="BU68">
            <v>0.34528024125339157</v>
          </cell>
          <cell r="CG68"/>
          <cell r="CS68"/>
          <cell r="DE68"/>
          <cell r="DQ68"/>
        </row>
        <row r="69">
          <cell r="BQ69">
            <v>1.0348479330534495</v>
          </cell>
          <cell r="BR69">
            <v>7.2379999999999995</v>
          </cell>
          <cell r="BU69">
            <v>1.781909088590029E-2</v>
          </cell>
          <cell r="CG69"/>
          <cell r="CS69"/>
          <cell r="DE69"/>
          <cell r="DQ69"/>
        </row>
        <row r="70">
          <cell r="BQ70">
            <v>1.035478531968308</v>
          </cell>
          <cell r="BR70">
            <v>7.8223000000000003</v>
          </cell>
          <cell r="BU70">
            <v>0.24282046865945975</v>
          </cell>
          <cell r="CG70"/>
          <cell r="CS70"/>
          <cell r="DE70"/>
          <cell r="DQ70"/>
        </row>
        <row r="71">
          <cell r="BQ71">
            <v>1.036066475907103</v>
          </cell>
          <cell r="BR71">
            <v>8.32545</v>
          </cell>
          <cell r="BU71">
            <v>0.10359114344383021</v>
          </cell>
          <cell r="CG71"/>
          <cell r="CS71"/>
          <cell r="DE71"/>
          <cell r="DQ71"/>
        </row>
        <row r="72">
          <cell r="BQ72">
            <v>1.0365186240104143</v>
          </cell>
          <cell r="BR72">
            <v>9.03505</v>
          </cell>
          <cell r="BU72">
            <v>0.21602112165248924</v>
          </cell>
          <cell r="CG72"/>
          <cell r="CS72"/>
          <cell r="DE72"/>
          <cell r="DQ72"/>
        </row>
        <row r="73">
          <cell r="BQ73">
            <v>1.0369497447503508</v>
          </cell>
          <cell r="BR73">
            <v>9.7257999999999996</v>
          </cell>
          <cell r="BU73">
            <v>0.56540258223676332</v>
          </cell>
          <cell r="CG73"/>
          <cell r="CS73"/>
          <cell r="DE73"/>
          <cell r="DQ73"/>
        </row>
        <row r="74">
          <cell r="BQ74">
            <v>1.0373897560402354</v>
          </cell>
          <cell r="BR74">
            <v>10.2653</v>
          </cell>
          <cell r="BU74">
            <v>0.10507606768432226</v>
          </cell>
          <cell r="CG74"/>
          <cell r="CS74"/>
          <cell r="DE74"/>
          <cell r="DQ74"/>
        </row>
        <row r="75">
          <cell r="BU75"/>
          <cell r="CG75"/>
          <cell r="CS75"/>
          <cell r="DE75"/>
          <cell r="DQ75"/>
        </row>
        <row r="76">
          <cell r="BU76"/>
          <cell r="CG76"/>
          <cell r="CS76"/>
          <cell r="DE76"/>
          <cell r="DQ76"/>
        </row>
        <row r="77">
          <cell r="BU77"/>
          <cell r="CG77"/>
          <cell r="CS77"/>
          <cell r="DE77"/>
          <cell r="DQ77"/>
        </row>
        <row r="78">
          <cell r="BU78"/>
          <cell r="CG78"/>
          <cell r="CS78"/>
          <cell r="DE78"/>
          <cell r="DQ78"/>
        </row>
        <row r="79">
          <cell r="BU79"/>
          <cell r="CG79"/>
          <cell r="CS79"/>
          <cell r="DE79"/>
          <cell r="DQ79"/>
        </row>
        <row r="80">
          <cell r="BU80"/>
          <cell r="CG80"/>
          <cell r="CS80"/>
          <cell r="DE80"/>
          <cell r="DQ80"/>
        </row>
        <row r="81">
          <cell r="BU81"/>
          <cell r="CG81"/>
          <cell r="CS81"/>
          <cell r="DE81"/>
          <cell r="DQ81"/>
        </row>
        <row r="82">
          <cell r="BU82"/>
          <cell r="CG82"/>
          <cell r="CS82"/>
          <cell r="DE82"/>
          <cell r="DQ82"/>
        </row>
        <row r="83">
          <cell r="BU83"/>
          <cell r="CG83"/>
          <cell r="CS83"/>
          <cell r="DE83"/>
          <cell r="DQ83"/>
        </row>
        <row r="84">
          <cell r="BU84"/>
          <cell r="CG84"/>
          <cell r="CS84"/>
          <cell r="DE84"/>
          <cell r="DQ84"/>
        </row>
        <row r="85">
          <cell r="BU85"/>
          <cell r="CG85"/>
          <cell r="CS85"/>
          <cell r="DE85"/>
          <cell r="DQ85"/>
        </row>
        <row r="86">
          <cell r="BU86"/>
          <cell r="CG86"/>
          <cell r="CS86"/>
          <cell r="DE86"/>
          <cell r="DQ86"/>
        </row>
        <row r="87">
          <cell r="BU87"/>
          <cell r="CG87"/>
          <cell r="CS87"/>
          <cell r="DE87"/>
          <cell r="DQ87"/>
        </row>
        <row r="88">
          <cell r="BU88"/>
          <cell r="CG88"/>
          <cell r="CS88"/>
          <cell r="DE88"/>
          <cell r="DQ88"/>
        </row>
        <row r="89">
          <cell r="BU89"/>
          <cell r="CG89"/>
          <cell r="CS89"/>
          <cell r="DE89"/>
          <cell r="DQ89"/>
        </row>
        <row r="90">
          <cell r="BU90"/>
          <cell r="CG90"/>
          <cell r="CS90"/>
          <cell r="DE90"/>
          <cell r="DQ90"/>
        </row>
        <row r="91">
          <cell r="BU91"/>
          <cell r="CG91"/>
          <cell r="CS91"/>
          <cell r="DE91"/>
          <cell r="DQ91"/>
        </row>
        <row r="92">
          <cell r="BU92"/>
          <cell r="CG92"/>
          <cell r="CS92"/>
          <cell r="DE92"/>
          <cell r="DQ92"/>
        </row>
        <row r="93">
          <cell r="BU93"/>
          <cell r="CG93"/>
          <cell r="CS93"/>
          <cell r="DE93"/>
          <cell r="DQ93"/>
        </row>
        <row r="94">
          <cell r="BU94"/>
          <cell r="CG94"/>
          <cell r="CS94"/>
          <cell r="DE94"/>
          <cell r="DQ94"/>
        </row>
        <row r="95">
          <cell r="BU95"/>
          <cell r="CG95"/>
          <cell r="CS95"/>
          <cell r="DE95"/>
          <cell r="DQ95"/>
        </row>
        <row r="96">
          <cell r="BU96"/>
          <cell r="CG96"/>
          <cell r="CS96"/>
          <cell r="DE96"/>
          <cell r="DQ96"/>
        </row>
        <row r="97">
          <cell r="BU97"/>
          <cell r="CG97"/>
          <cell r="CS97"/>
          <cell r="DE97"/>
          <cell r="DQ97"/>
        </row>
        <row r="98">
          <cell r="BU98"/>
          <cell r="CG98"/>
          <cell r="CS98"/>
          <cell r="DE98"/>
          <cell r="DQ98"/>
        </row>
        <row r="99">
          <cell r="BU99"/>
          <cell r="CG99"/>
          <cell r="CS99"/>
          <cell r="DE99"/>
          <cell r="DQ99"/>
        </row>
        <row r="100">
          <cell r="BU100"/>
          <cell r="CG100"/>
          <cell r="CS100"/>
          <cell r="DE100"/>
          <cell r="DQ100"/>
        </row>
        <row r="101">
          <cell r="BU101"/>
          <cell r="CG101"/>
          <cell r="CS101"/>
          <cell r="DE101"/>
          <cell r="DQ101"/>
        </row>
        <row r="102">
          <cell r="BU102"/>
          <cell r="CG102"/>
          <cell r="CS102"/>
          <cell r="DE102"/>
          <cell r="DQ102"/>
        </row>
        <row r="103">
          <cell r="BU103"/>
          <cell r="CG103"/>
          <cell r="CS103"/>
          <cell r="DE103"/>
          <cell r="DQ103"/>
        </row>
        <row r="104">
          <cell r="BU104"/>
          <cell r="CG104"/>
          <cell r="CS104"/>
          <cell r="DE104"/>
          <cell r="DQ104"/>
        </row>
        <row r="105">
          <cell r="BU105"/>
          <cell r="CG105"/>
          <cell r="CS105"/>
          <cell r="DE105"/>
          <cell r="DQ105"/>
        </row>
        <row r="106">
          <cell r="BU106"/>
          <cell r="CG106"/>
          <cell r="CS106"/>
          <cell r="DE106"/>
          <cell r="DQ106"/>
        </row>
        <row r="107">
          <cell r="BU107"/>
          <cell r="CG107"/>
          <cell r="CS107"/>
          <cell r="DE107"/>
          <cell r="DQ107"/>
        </row>
        <row r="108">
          <cell r="BU108"/>
          <cell r="CG108"/>
          <cell r="CS108"/>
          <cell r="DE108"/>
          <cell r="DQ108"/>
        </row>
        <row r="109">
          <cell r="BU109"/>
          <cell r="CG109"/>
          <cell r="CS109"/>
          <cell r="DE109"/>
          <cell r="DQ109"/>
        </row>
        <row r="110">
          <cell r="BU110"/>
          <cell r="CG110"/>
          <cell r="CS110"/>
          <cell r="DE110"/>
          <cell r="DQ110"/>
        </row>
        <row r="111">
          <cell r="BU111"/>
          <cell r="CG111"/>
          <cell r="CS111"/>
          <cell r="DE111"/>
        </row>
        <row r="112">
          <cell r="BU112"/>
          <cell r="CG112"/>
          <cell r="CS112"/>
          <cell r="DE112"/>
        </row>
        <row r="113">
          <cell r="BU113"/>
          <cell r="CG113"/>
          <cell r="CS113"/>
          <cell r="DE113"/>
        </row>
        <row r="114">
          <cell r="BU114"/>
          <cell r="CG114"/>
          <cell r="CS114"/>
          <cell r="DE114"/>
        </row>
        <row r="115">
          <cell r="BU115"/>
          <cell r="CG115"/>
          <cell r="CS115"/>
          <cell r="DE115"/>
        </row>
        <row r="116">
          <cell r="BU116"/>
          <cell r="CG116"/>
          <cell r="CS116"/>
          <cell r="DE116"/>
        </row>
        <row r="117">
          <cell r="BU117"/>
          <cell r="CG117"/>
          <cell r="CS117"/>
          <cell r="DE117"/>
        </row>
        <row r="118">
          <cell r="BU118"/>
          <cell r="CG118"/>
          <cell r="CS118"/>
          <cell r="DE118"/>
        </row>
        <row r="119">
          <cell r="BU119"/>
          <cell r="CG119"/>
          <cell r="CS119"/>
          <cell r="DE119"/>
        </row>
        <row r="120">
          <cell r="BU120"/>
          <cell r="CG120"/>
          <cell r="CS120"/>
          <cell r="DE120"/>
        </row>
        <row r="121">
          <cell r="BU121"/>
          <cell r="CG121"/>
          <cell r="CS121"/>
          <cell r="DE121"/>
        </row>
        <row r="122">
          <cell r="BU122"/>
          <cell r="CG122"/>
          <cell r="CS122"/>
          <cell r="DE122"/>
        </row>
        <row r="123">
          <cell r="BU123"/>
          <cell r="CG123"/>
          <cell r="CS123"/>
          <cell r="DE123"/>
        </row>
        <row r="124">
          <cell r="BU124"/>
          <cell r="CG124"/>
          <cell r="CS124"/>
          <cell r="DE124"/>
        </row>
        <row r="125">
          <cell r="BU125"/>
          <cell r="CG125"/>
          <cell r="CS125"/>
          <cell r="DE125"/>
        </row>
        <row r="126">
          <cell r="BU126"/>
          <cell r="CG126"/>
          <cell r="CS126"/>
          <cell r="DE126"/>
        </row>
        <row r="127">
          <cell r="BU127"/>
          <cell r="CG127"/>
          <cell r="CS127"/>
          <cell r="DE127"/>
        </row>
        <row r="128">
          <cell r="BU128"/>
          <cell r="CG128"/>
          <cell r="CS128"/>
          <cell r="DE128"/>
        </row>
        <row r="129">
          <cell r="BU129"/>
          <cell r="CG129"/>
          <cell r="CS129"/>
        </row>
      </sheetData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 w="19050">
          <a:solidFill>
            <a:sysClr val="windowText" lastClr="000000"/>
          </a:solidFill>
          <a:prstDash val="dash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38534-69C8-4ACD-A538-407C1B6745C9}">
  <dimension ref="A1:CH211"/>
  <sheetViews>
    <sheetView topLeftCell="AY1" zoomScaleNormal="100" workbookViewId="0">
      <selection activeCell="BZ64" sqref="BZ64"/>
    </sheetView>
  </sheetViews>
  <sheetFormatPr defaultColWidth="9.140625" defaultRowHeight="15" x14ac:dyDescent="0.25"/>
  <cols>
    <col min="1" max="1" width="9.140625" style="22"/>
    <col min="2" max="3" width="9.140625" style="1"/>
    <col min="4" max="4" width="15.28515625" style="22" customWidth="1"/>
    <col min="5" max="6" width="15.28515625" style="1" customWidth="1"/>
    <col min="7" max="7" width="9.42578125" style="22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22"/>
    <col min="14" max="15" width="9.140625" style="1"/>
    <col min="16" max="16" width="5.85546875" style="22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22" bestFit="1" customWidth="1"/>
    <col min="26" max="26" width="5.85546875" style="1" customWidth="1"/>
    <col min="27" max="27" width="12" style="1" bestFit="1" customWidth="1"/>
    <col min="28" max="28" width="5.85546875" style="22" bestFit="1" customWidth="1"/>
    <col min="29" max="29" width="13.28515625" style="1" bestFit="1" customWidth="1"/>
    <col min="30" max="30" width="14" style="23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22"/>
    <col min="38" max="39" width="9.140625" style="1"/>
    <col min="40" max="40" width="15.28515625" style="22" customWidth="1"/>
    <col min="41" max="42" width="15.28515625" style="1" customWidth="1"/>
    <col min="43" max="43" width="15.28515625" style="22" customWidth="1"/>
    <col min="44" max="47" width="15.28515625" style="1" customWidth="1"/>
    <col min="48" max="48" width="15.28515625" style="23" customWidth="1"/>
    <col min="49" max="49" width="5.85546875" style="22" bestFit="1" customWidth="1"/>
    <col min="50" max="51" width="12.28515625" style="1" bestFit="1" customWidth="1"/>
    <col min="52" max="52" width="6.140625" style="22" customWidth="1"/>
    <col min="53" max="53" width="12.28515625" style="1" bestFit="1" customWidth="1"/>
    <col min="54" max="54" width="12.28515625" style="23" bestFit="1" customWidth="1"/>
    <col min="55" max="55" width="15.28515625" style="22" customWidth="1"/>
    <col min="56" max="59" width="15.28515625" style="1" customWidth="1"/>
    <col min="60" max="60" width="15.28515625" style="23" customWidth="1"/>
    <col min="72" max="72" width="24.85546875" bestFit="1" customWidth="1"/>
    <col min="73" max="73" width="23.42578125" bestFit="1" customWidth="1"/>
    <col min="74" max="74" width="24.85546875" bestFit="1" customWidth="1"/>
    <col min="75" max="75" width="50" customWidth="1"/>
    <col min="76" max="76" width="21" bestFit="1" customWidth="1"/>
    <col min="77" max="77" width="21.7109375" bestFit="1" customWidth="1"/>
    <col min="78" max="78" width="21.7109375" customWidth="1"/>
    <col min="84" max="84" width="24.85546875" bestFit="1" customWidth="1"/>
  </cols>
  <sheetData>
    <row r="1" spans="1:86" s="39" customFormat="1" x14ac:dyDescent="0.25">
      <c r="A1" s="64" t="s">
        <v>10</v>
      </c>
      <c r="B1" s="65"/>
      <c r="C1" s="65"/>
      <c r="D1" s="64" t="s">
        <v>11</v>
      </c>
      <c r="E1" s="65"/>
      <c r="F1" s="65"/>
      <c r="G1" s="64" t="s">
        <v>42</v>
      </c>
      <c r="H1" s="65"/>
      <c r="I1" s="65"/>
      <c r="J1" s="65"/>
      <c r="K1" s="65"/>
      <c r="L1" s="65"/>
      <c r="M1" s="64" t="s">
        <v>8</v>
      </c>
      <c r="N1" s="65"/>
      <c r="O1" s="65"/>
      <c r="P1" s="44"/>
      <c r="Q1" s="45" t="s">
        <v>9</v>
      </c>
      <c r="R1" s="45"/>
      <c r="S1" s="64" t="s">
        <v>43</v>
      </c>
      <c r="T1" s="65"/>
      <c r="U1" s="65"/>
      <c r="V1" s="65"/>
      <c r="W1" s="65"/>
      <c r="X1" s="65"/>
      <c r="Y1" s="64" t="s">
        <v>6</v>
      </c>
      <c r="Z1" s="65"/>
      <c r="AA1" s="65"/>
      <c r="AB1" s="64" t="s">
        <v>7</v>
      </c>
      <c r="AC1" s="65"/>
      <c r="AD1" s="66"/>
      <c r="AE1" s="64" t="s">
        <v>44</v>
      </c>
      <c r="AF1" s="65"/>
      <c r="AG1" s="65"/>
      <c r="AH1" s="65"/>
      <c r="AI1" s="65"/>
      <c r="AJ1" s="65"/>
      <c r="AK1" s="64" t="s">
        <v>27</v>
      </c>
      <c r="AL1" s="65"/>
      <c r="AM1" s="65"/>
      <c r="AN1" s="64" t="s">
        <v>28</v>
      </c>
      <c r="AO1" s="65"/>
      <c r="AP1" s="65"/>
      <c r="AQ1" s="64" t="s">
        <v>45</v>
      </c>
      <c r="AR1" s="65"/>
      <c r="AS1" s="65"/>
      <c r="AT1" s="65"/>
      <c r="AU1" s="65"/>
      <c r="AV1" s="66"/>
      <c r="AW1" s="64" t="s">
        <v>4</v>
      </c>
      <c r="AX1" s="65"/>
      <c r="AY1" s="65"/>
      <c r="AZ1" s="64" t="s">
        <v>5</v>
      </c>
      <c r="BA1" s="65"/>
      <c r="BB1" s="66"/>
      <c r="BC1" s="64" t="s">
        <v>46</v>
      </c>
      <c r="BD1" s="65"/>
      <c r="BE1" s="65"/>
      <c r="BF1" s="65"/>
      <c r="BG1" s="65"/>
      <c r="BH1" s="66"/>
      <c r="BW1" s="44"/>
      <c r="BX1" s="45" t="s">
        <v>29</v>
      </c>
      <c r="BY1" s="45" t="s">
        <v>30</v>
      </c>
      <c r="BZ1" s="45" t="s">
        <v>31</v>
      </c>
      <c r="CA1" s="46" t="s">
        <v>32</v>
      </c>
      <c r="CF1"/>
      <c r="CG1"/>
      <c r="CH1"/>
    </row>
    <row r="2" spans="1:86" x14ac:dyDescent="0.25">
      <c r="A2" s="22" t="s">
        <v>33</v>
      </c>
      <c r="B2" s="1" t="s">
        <v>34</v>
      </c>
      <c r="C2" s="1" t="s">
        <v>35</v>
      </c>
      <c r="D2" s="22" t="s">
        <v>33</v>
      </c>
      <c r="E2" s="1" t="s">
        <v>34</v>
      </c>
      <c r="F2" s="1" t="s">
        <v>35</v>
      </c>
      <c r="G2" s="22" t="s">
        <v>36</v>
      </c>
      <c r="H2" s="1" t="s">
        <v>37</v>
      </c>
      <c r="I2" s="1" t="s">
        <v>38</v>
      </c>
      <c r="J2" s="1" t="s">
        <v>39</v>
      </c>
      <c r="K2" s="1" t="s">
        <v>40</v>
      </c>
      <c r="L2" s="1" t="s">
        <v>41</v>
      </c>
      <c r="M2" s="22" t="s">
        <v>33</v>
      </c>
      <c r="N2" s="1" t="s">
        <v>34</v>
      </c>
      <c r="O2" s="1" t="s">
        <v>35</v>
      </c>
      <c r="P2" s="22" t="s">
        <v>33</v>
      </c>
      <c r="Q2" s="1" t="s">
        <v>34</v>
      </c>
      <c r="R2" s="1" t="s">
        <v>35</v>
      </c>
      <c r="S2" s="22" t="s">
        <v>36</v>
      </c>
      <c r="T2" s="1" t="s">
        <v>37</v>
      </c>
      <c r="U2" s="1" t="s">
        <v>38</v>
      </c>
      <c r="V2" s="1" t="s">
        <v>39</v>
      </c>
      <c r="W2" s="1" t="s">
        <v>40</v>
      </c>
      <c r="X2" s="1" t="s">
        <v>41</v>
      </c>
      <c r="Y2" s="22" t="s">
        <v>33</v>
      </c>
      <c r="Z2" s="1" t="s">
        <v>34</v>
      </c>
      <c r="AA2" s="1" t="s">
        <v>35</v>
      </c>
      <c r="AB2" s="22" t="s">
        <v>33</v>
      </c>
      <c r="AC2" s="1" t="s">
        <v>34</v>
      </c>
      <c r="AD2" s="23" t="s">
        <v>35</v>
      </c>
      <c r="AE2" s="1" t="s">
        <v>36</v>
      </c>
      <c r="AF2" s="1" t="s">
        <v>37</v>
      </c>
      <c r="AG2" s="1" t="s">
        <v>38</v>
      </c>
      <c r="AH2" s="1" t="s">
        <v>39</v>
      </c>
      <c r="AI2" s="1" t="s">
        <v>40</v>
      </c>
      <c r="AJ2" s="1" t="s">
        <v>41</v>
      </c>
      <c r="AK2" s="22" t="s">
        <v>33</v>
      </c>
      <c r="AL2" s="1" t="s">
        <v>34</v>
      </c>
      <c r="AM2" s="1" t="s">
        <v>35</v>
      </c>
      <c r="AN2" s="22" t="s">
        <v>33</v>
      </c>
      <c r="AO2" s="1" t="s">
        <v>34</v>
      </c>
      <c r="AP2" s="1" t="s">
        <v>35</v>
      </c>
      <c r="AQ2" s="22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23" t="s">
        <v>41</v>
      </c>
      <c r="AW2" s="22" t="s">
        <v>33</v>
      </c>
      <c r="AX2" s="1" t="s">
        <v>34</v>
      </c>
      <c r="AY2" s="1" t="s">
        <v>35</v>
      </c>
      <c r="AZ2" s="22" t="s">
        <v>33</v>
      </c>
      <c r="BA2" s="1" t="s">
        <v>34</v>
      </c>
      <c r="BB2" s="23" t="s">
        <v>35</v>
      </c>
      <c r="BC2" s="22" t="s">
        <v>36</v>
      </c>
      <c r="BD2" s="1" t="s">
        <v>37</v>
      </c>
      <c r="BE2" s="1" t="s">
        <v>38</v>
      </c>
      <c r="BF2" s="1" t="s">
        <v>39</v>
      </c>
      <c r="BG2" s="1" t="s">
        <v>40</v>
      </c>
      <c r="BH2" s="23" t="s">
        <v>41</v>
      </c>
      <c r="BW2" s="6" t="s">
        <v>47</v>
      </c>
      <c r="BX2">
        <f>AVERAGE(C4:C109)</f>
        <v>2.7304058966153377</v>
      </c>
      <c r="BY2">
        <f>AVERAGE(F4:F99)</f>
        <v>2.9615908041834906</v>
      </c>
      <c r="BZ2">
        <f>AVERAGE(BX2:BY2)</f>
        <v>2.8459983503994142</v>
      </c>
      <c r="CA2" s="7">
        <f>STDEVA(BX2:BY2)</f>
        <v>0.16347241584942612</v>
      </c>
      <c r="CC2">
        <f>AVERAGE(BZ2:BZ6)</f>
        <v>2.7174762371738783</v>
      </c>
    </row>
    <row r="3" spans="1:86" x14ac:dyDescent="0.25">
      <c r="A3" s="22">
        <v>0</v>
      </c>
      <c r="B3" s="1">
        <v>0.88776750329253573</v>
      </c>
      <c r="C3" s="1">
        <v>0</v>
      </c>
      <c r="D3" s="22">
        <v>0</v>
      </c>
      <c r="E3" s="1">
        <v>0.88753329974099637</v>
      </c>
      <c r="F3" s="1">
        <v>0</v>
      </c>
      <c r="G3" s="22">
        <f t="shared" ref="G3:I34" si="0">AVERAGE(A3,D3)</f>
        <v>0</v>
      </c>
      <c r="H3" s="1">
        <f t="shared" si="0"/>
        <v>0.88765040151676611</v>
      </c>
      <c r="I3" s="1">
        <f t="shared" si="0"/>
        <v>0</v>
      </c>
      <c r="J3" s="1">
        <f t="shared" ref="J3:L34" si="1">STDEVA(A3,D3)</f>
        <v>0</v>
      </c>
      <c r="K3" s="1">
        <f t="shared" si="1"/>
        <v>1.6560691947145321E-4</v>
      </c>
      <c r="L3" s="1">
        <f t="shared" si="1"/>
        <v>0</v>
      </c>
      <c r="M3" s="22">
        <v>0</v>
      </c>
      <c r="N3" s="1">
        <v>0.88711876157144587</v>
      </c>
      <c r="O3" s="1">
        <v>0</v>
      </c>
      <c r="P3" s="22">
        <v>0</v>
      </c>
      <c r="Q3" s="1">
        <v>0.88753589277846601</v>
      </c>
      <c r="R3" s="1">
        <v>0</v>
      </c>
      <c r="S3" s="22">
        <f t="shared" ref="S3:U34" si="2">AVERAGE(M3,P3)</f>
        <v>0</v>
      </c>
      <c r="T3" s="1">
        <f t="shared" si="2"/>
        <v>0.88732732717495599</v>
      </c>
      <c r="U3" s="1">
        <f t="shared" si="2"/>
        <v>0</v>
      </c>
      <c r="V3" s="1">
        <f t="shared" ref="V3:X34" si="3">STDEVA(M3,P3)</f>
        <v>0</v>
      </c>
      <c r="W3" s="1">
        <f t="shared" si="3"/>
        <v>2.9495630512846939E-4</v>
      </c>
      <c r="X3" s="1">
        <f t="shared" si="3"/>
        <v>0</v>
      </c>
      <c r="Y3" s="22">
        <v>0</v>
      </c>
      <c r="Z3" s="1">
        <v>0.88775730455462221</v>
      </c>
      <c r="AA3" s="1">
        <v>0</v>
      </c>
      <c r="AB3" s="22">
        <v>0</v>
      </c>
      <c r="AC3" s="1">
        <v>0.88734408031835021</v>
      </c>
      <c r="AD3" s="23">
        <v>0</v>
      </c>
      <c r="AE3" s="1">
        <f t="shared" ref="AE3:AG34" si="4">AVERAGE(Y3,AB3)</f>
        <v>0</v>
      </c>
      <c r="AF3" s="1">
        <f t="shared" si="4"/>
        <v>0.88755069243648621</v>
      </c>
      <c r="AG3" s="1">
        <f t="shared" si="4"/>
        <v>0</v>
      </c>
      <c r="AH3" s="1">
        <f t="shared" ref="AH3:AJ34" si="5">STDEVA(Y3,AB3)</f>
        <v>0</v>
      </c>
      <c r="AI3" s="1">
        <f t="shared" si="5"/>
        <v>2.9219365961855753E-4</v>
      </c>
      <c r="AJ3" s="1">
        <f t="shared" si="5"/>
        <v>0</v>
      </c>
      <c r="AK3" s="22">
        <v>0</v>
      </c>
      <c r="AL3" s="1">
        <v>0.88896392164473437</v>
      </c>
      <c r="AM3" s="1">
        <v>0</v>
      </c>
      <c r="AN3" s="22">
        <v>0</v>
      </c>
      <c r="AO3" s="1">
        <v>0.88937201786848863</v>
      </c>
      <c r="AP3" s="1">
        <v>0</v>
      </c>
      <c r="AQ3" s="22">
        <f t="shared" ref="AQ3:AS34" si="6">AVERAGE(AK3,AN3)</f>
        <v>0</v>
      </c>
      <c r="AR3" s="1">
        <f t="shared" si="6"/>
        <v>0.8891679697566115</v>
      </c>
      <c r="AS3" s="1">
        <f t="shared" si="6"/>
        <v>0</v>
      </c>
      <c r="AT3" s="1">
        <f t="shared" ref="AT3:AV34" si="7">STDEVA(AK3,AN3)</f>
        <v>0</v>
      </c>
      <c r="AU3" s="1">
        <f t="shared" si="7"/>
        <v>2.8856760719326116E-4</v>
      </c>
      <c r="AV3" s="23">
        <f t="shared" si="7"/>
        <v>0</v>
      </c>
      <c r="AW3" s="22">
        <v>0</v>
      </c>
      <c r="AX3" s="1">
        <v>0.88782447679681031</v>
      </c>
      <c r="AY3" s="1">
        <v>0</v>
      </c>
      <c r="AZ3" s="22">
        <v>0</v>
      </c>
      <c r="BA3" s="1">
        <v>0.8878813916981334</v>
      </c>
      <c r="BB3" s="23">
        <v>0</v>
      </c>
      <c r="BC3" s="22">
        <f t="shared" ref="BC3:BE34" si="8">AVERAGE(AW3,AZ3)</f>
        <v>0</v>
      </c>
      <c r="BD3" s="1">
        <f t="shared" si="8"/>
        <v>0.88785293424747191</v>
      </c>
      <c r="BE3" s="1">
        <f t="shared" si="8"/>
        <v>0</v>
      </c>
      <c r="BF3" s="1">
        <f t="shared" ref="BF3:BH34" si="9">STDEVA(AW3,AZ3)</f>
        <v>0</v>
      </c>
      <c r="BG3" s="1">
        <f t="shared" si="9"/>
        <v>4.024491267612067E-5</v>
      </c>
      <c r="BH3" s="23">
        <f t="shared" si="9"/>
        <v>0</v>
      </c>
      <c r="BW3" s="6" t="s">
        <v>48</v>
      </c>
      <c r="BX3">
        <f>AVERAGE(O4:O88)</f>
        <v>2.8469819406078614</v>
      </c>
      <c r="BY3">
        <f>AVERAGE(R4:R87)</f>
        <v>2.6870192512578668</v>
      </c>
      <c r="BZ3">
        <f t="shared" ref="BZ3:BZ6" si="10">AVERAGE(BX3:BY3)</f>
        <v>2.7670005959328643</v>
      </c>
      <c r="CA3" s="7">
        <f t="shared" ref="CA3:CA6" si="11">STDEVA(BX3:BY3)</f>
        <v>0.1131107023762183</v>
      </c>
    </row>
    <row r="4" spans="1:86" x14ac:dyDescent="0.25">
      <c r="A4" s="22">
        <v>1</v>
      </c>
      <c r="B4" s="1">
        <v>0.89052098576823913</v>
      </c>
      <c r="C4" s="1">
        <v>5.9647257951557195</v>
      </c>
      <c r="D4" s="22">
        <v>1</v>
      </c>
      <c r="E4" s="1">
        <v>0.88942427909212651</v>
      </c>
      <c r="F4" s="1">
        <v>5.8867743431683097</v>
      </c>
      <c r="G4" s="22">
        <f t="shared" si="0"/>
        <v>1</v>
      </c>
      <c r="H4" s="1">
        <f t="shared" si="0"/>
        <v>0.88997263243018288</v>
      </c>
      <c r="I4" s="1">
        <f t="shared" si="0"/>
        <v>5.9257500691620146</v>
      </c>
      <c r="J4" s="1">
        <f t="shared" si="1"/>
        <v>0</v>
      </c>
      <c r="K4" s="1">
        <f t="shared" si="1"/>
        <v>7.7548872765178742E-4</v>
      </c>
      <c r="L4" s="1">
        <f t="shared" si="1"/>
        <v>5.5120000303635064E-2</v>
      </c>
      <c r="M4" s="22">
        <v>1</v>
      </c>
      <c r="N4" s="1">
        <v>0.8922505734678291</v>
      </c>
      <c r="O4" s="1">
        <v>4.7750292947963899</v>
      </c>
      <c r="P4" s="22">
        <v>1</v>
      </c>
      <c r="Q4" s="1">
        <v>0.89475936146969126</v>
      </c>
      <c r="R4" s="1">
        <v>4.4265120732411001</v>
      </c>
      <c r="S4" s="22">
        <f t="shared" si="2"/>
        <v>1</v>
      </c>
      <c r="T4" s="1">
        <f t="shared" si="2"/>
        <v>0.89350496746876018</v>
      </c>
      <c r="U4" s="1">
        <f t="shared" si="2"/>
        <v>4.6007706840187446</v>
      </c>
      <c r="V4" s="1">
        <f t="shared" si="3"/>
        <v>0</v>
      </c>
      <c r="W4" s="1">
        <f t="shared" si="3"/>
        <v>1.773981008676183E-3</v>
      </c>
      <c r="X4" s="1">
        <f t="shared" si="3"/>
        <v>0.24643889072203987</v>
      </c>
      <c r="Y4" s="22">
        <v>1</v>
      </c>
      <c r="Z4" s="1">
        <v>0.89721283937338625</v>
      </c>
      <c r="AA4" s="1">
        <v>4.1073900223892998</v>
      </c>
      <c r="AB4" s="22">
        <v>1</v>
      </c>
      <c r="AC4" s="1">
        <v>0.90165440311532419</v>
      </c>
      <c r="AD4" s="23">
        <v>3.8471017126431</v>
      </c>
      <c r="AE4" s="1">
        <f t="shared" si="4"/>
        <v>1</v>
      </c>
      <c r="AF4" s="1">
        <f t="shared" si="4"/>
        <v>0.89943362124435522</v>
      </c>
      <c r="AG4" s="1">
        <f t="shared" si="4"/>
        <v>3.9772458675162001</v>
      </c>
      <c r="AH4" s="1">
        <f t="shared" si="5"/>
        <v>0</v>
      </c>
      <c r="AI4" s="1">
        <f t="shared" si="5"/>
        <v>3.1406598409966123E-3</v>
      </c>
      <c r="AJ4" s="1">
        <f t="shared" si="5"/>
        <v>0.18405162888512247</v>
      </c>
      <c r="AK4" s="22">
        <v>1</v>
      </c>
      <c r="AL4" s="1">
        <v>0.894657206508785</v>
      </c>
      <c r="AM4" s="1">
        <v>3.4985410913894115</v>
      </c>
      <c r="AN4" s="22">
        <v>1</v>
      </c>
      <c r="AO4" s="1">
        <v>0.89579813777761463</v>
      </c>
      <c r="AP4" s="1">
        <v>4.473544346366789</v>
      </c>
      <c r="AQ4" s="22">
        <f t="shared" si="6"/>
        <v>1</v>
      </c>
      <c r="AR4" s="1">
        <f t="shared" si="6"/>
        <v>0.89522767214319976</v>
      </c>
      <c r="AS4" s="1">
        <f t="shared" si="6"/>
        <v>3.9860427188781005</v>
      </c>
      <c r="AT4" s="1">
        <f t="shared" si="7"/>
        <v>0</v>
      </c>
      <c r="AU4" s="1">
        <f t="shared" si="7"/>
        <v>8.0676023705720807E-4</v>
      </c>
      <c r="AV4" s="23">
        <f t="shared" si="7"/>
        <v>0.68943141327345936</v>
      </c>
      <c r="AW4" s="22">
        <v>1</v>
      </c>
      <c r="AX4" s="1">
        <v>0.89803052847614906</v>
      </c>
      <c r="AY4" s="1">
        <v>4.6529633869044504</v>
      </c>
      <c r="AZ4" s="22">
        <v>1</v>
      </c>
      <c r="BA4" s="1">
        <v>0.89951802859141372</v>
      </c>
      <c r="BB4" s="23">
        <v>3.64708435276374</v>
      </c>
      <c r="BC4" s="22">
        <f t="shared" si="8"/>
        <v>1</v>
      </c>
      <c r="BD4" s="1">
        <f t="shared" si="8"/>
        <v>0.89877427853378133</v>
      </c>
      <c r="BE4" s="1">
        <f t="shared" si="8"/>
        <v>4.1500238698340954</v>
      </c>
      <c r="BF4" s="1">
        <f t="shared" si="9"/>
        <v>0</v>
      </c>
      <c r="BG4" s="1">
        <f t="shared" si="9"/>
        <v>1.0518214185194132E-3</v>
      </c>
      <c r="BH4" s="23">
        <f t="shared" si="9"/>
        <v>0.71126388609426905</v>
      </c>
      <c r="BW4" s="6" t="s">
        <v>51</v>
      </c>
      <c r="BX4">
        <f>AVERAGE(AA4:AA72)</f>
        <v>2.47432697417028</v>
      </c>
      <c r="BY4">
        <f>AVERAGE(AD4:AD73)</f>
        <v>2.2866468138760689</v>
      </c>
      <c r="BZ4">
        <f t="shared" si="10"/>
        <v>2.3804868940231745</v>
      </c>
      <c r="CA4" s="7">
        <f t="shared" si="11"/>
        <v>0.13270991403821489</v>
      </c>
    </row>
    <row r="5" spans="1:86" x14ac:dyDescent="0.25">
      <c r="A5" s="22">
        <v>2</v>
      </c>
      <c r="B5" s="1">
        <v>0.89342711049746204</v>
      </c>
      <c r="C5" s="1">
        <v>5.2573704925250722</v>
      </c>
      <c r="D5" s="22">
        <v>2</v>
      </c>
      <c r="E5" s="1">
        <v>0.89483405959880202</v>
      </c>
      <c r="F5" s="1">
        <v>4.8515001383240302</v>
      </c>
      <c r="G5" s="22">
        <f t="shared" si="0"/>
        <v>2</v>
      </c>
      <c r="H5" s="1">
        <f t="shared" si="0"/>
        <v>0.89413058504813203</v>
      </c>
      <c r="I5" s="1">
        <f t="shared" si="0"/>
        <v>5.0544353154245512</v>
      </c>
      <c r="J5" s="1">
        <f t="shared" si="1"/>
        <v>0</v>
      </c>
      <c r="K5" s="1">
        <f t="shared" si="1"/>
        <v>9.9486325034182075E-4</v>
      </c>
      <c r="L5" s="1">
        <f t="shared" si="1"/>
        <v>0.28699367973814277</v>
      </c>
      <c r="M5" s="22">
        <v>2</v>
      </c>
      <c r="N5" s="1">
        <v>0.89623221409138765</v>
      </c>
      <c r="O5" s="1">
        <v>4.9514871184145219</v>
      </c>
      <c r="P5" s="22">
        <v>2</v>
      </c>
      <c r="Q5" s="1">
        <v>0.90032712505684476</v>
      </c>
      <c r="R5" s="1">
        <v>4.6470843527637404</v>
      </c>
      <c r="S5" s="22">
        <f t="shared" si="2"/>
        <v>2</v>
      </c>
      <c r="T5" s="1">
        <f t="shared" si="2"/>
        <v>0.8982796695741162</v>
      </c>
      <c r="U5" s="1">
        <f t="shared" si="2"/>
        <v>4.7992857355891312</v>
      </c>
      <c r="V5" s="1">
        <f t="shared" si="3"/>
        <v>0</v>
      </c>
      <c r="W5" s="1">
        <f t="shared" si="3"/>
        <v>2.895539312029875E-3</v>
      </c>
      <c r="X5" s="1">
        <f t="shared" si="3"/>
        <v>0.21524525980360706</v>
      </c>
      <c r="Y5" s="22">
        <v>2</v>
      </c>
      <c r="Z5" s="1">
        <v>0.90321684929976165</v>
      </c>
      <c r="AA5" s="1">
        <v>4.4809039889672704</v>
      </c>
      <c r="AB5" s="22">
        <v>2</v>
      </c>
      <c r="AC5" s="1">
        <v>0.90865997889827332</v>
      </c>
      <c r="AD5" s="23">
        <v>4.25885110098484</v>
      </c>
      <c r="AE5" s="1">
        <f t="shared" si="4"/>
        <v>2</v>
      </c>
      <c r="AF5" s="1">
        <f t="shared" si="4"/>
        <v>0.90593841409901743</v>
      </c>
      <c r="AG5" s="1">
        <f t="shared" si="4"/>
        <v>4.3698775449760552</v>
      </c>
      <c r="AH5" s="1">
        <f t="shared" si="5"/>
        <v>0</v>
      </c>
      <c r="AI5" s="1">
        <f t="shared" si="5"/>
        <v>3.8488738499848157E-3</v>
      </c>
      <c r="AJ5" s="1">
        <f t="shared" si="5"/>
        <v>0.15701510287443335</v>
      </c>
      <c r="AK5" s="22">
        <v>2</v>
      </c>
      <c r="AL5" s="1">
        <v>0.90050771543690999</v>
      </c>
      <c r="AM5" s="1">
        <v>4.0911901287286003</v>
      </c>
      <c r="AN5" s="22">
        <v>2</v>
      </c>
      <c r="AO5" s="1">
        <v>0.90275559242473535</v>
      </c>
      <c r="AP5" s="1">
        <v>5.2191350707612525</v>
      </c>
      <c r="AQ5" s="22">
        <f t="shared" si="6"/>
        <v>2</v>
      </c>
      <c r="AR5" s="1">
        <f t="shared" si="6"/>
        <v>0.90163165393082267</v>
      </c>
      <c r="AS5" s="1">
        <f t="shared" si="6"/>
        <v>4.6551625997449264</v>
      </c>
      <c r="AT5" s="1">
        <f t="shared" si="7"/>
        <v>0</v>
      </c>
      <c r="AU5" s="1">
        <f t="shared" si="7"/>
        <v>1.5894890613645017E-3</v>
      </c>
      <c r="AV5" s="23">
        <f t="shared" si="7"/>
        <v>0.79757751731635196</v>
      </c>
      <c r="AW5" s="22">
        <v>2</v>
      </c>
      <c r="AX5" s="1">
        <v>0.90596114316547116</v>
      </c>
      <c r="AY5" s="1">
        <v>4.06619338370598</v>
      </c>
      <c r="AZ5" s="22">
        <v>2</v>
      </c>
      <c r="BA5" s="1">
        <v>0.91584426463024649</v>
      </c>
      <c r="BB5" s="23">
        <v>3.57797315183659</v>
      </c>
      <c r="BC5" s="22">
        <f t="shared" si="8"/>
        <v>2</v>
      </c>
      <c r="BD5" s="1">
        <f t="shared" si="8"/>
        <v>0.91090270389785877</v>
      </c>
      <c r="BE5" s="1">
        <f t="shared" si="8"/>
        <v>3.8220832677712853</v>
      </c>
      <c r="BF5" s="1">
        <f t="shared" si="9"/>
        <v>0</v>
      </c>
      <c r="BG5" s="1">
        <f t="shared" si="9"/>
        <v>6.9884222070329561E-3</v>
      </c>
      <c r="BH5" s="23">
        <f t="shared" si="9"/>
        <v>0.34522383666731427</v>
      </c>
      <c r="BW5" s="6" t="s">
        <v>49</v>
      </c>
      <c r="BX5">
        <f>AVERAGE(AM4:AM55)</f>
        <v>2.8253770793744875</v>
      </c>
      <c r="BY5">
        <f>AVERAGE(AP4:AP53)</f>
        <v>2.7158620078840428</v>
      </c>
      <c r="BZ5">
        <f t="shared" si="10"/>
        <v>2.7706195436292651</v>
      </c>
      <c r="CA5" s="7">
        <f t="shared" si="11"/>
        <v>7.743884969302299E-2</v>
      </c>
    </row>
    <row r="6" spans="1:86" ht="15.75" thickBot="1" x14ac:dyDescent="0.3">
      <c r="A6" s="22">
        <v>3</v>
      </c>
      <c r="B6" s="1">
        <v>0.89605622537717511</v>
      </c>
      <c r="C6" s="1">
        <v>4.7985454313592468</v>
      </c>
      <c r="D6" s="22">
        <v>3</v>
      </c>
      <c r="E6" s="1">
        <v>0.89815769637704979</v>
      </c>
      <c r="F6" s="1">
        <v>5.9838435060376254</v>
      </c>
      <c r="G6" s="22">
        <f t="shared" si="0"/>
        <v>3</v>
      </c>
      <c r="H6" s="1">
        <f t="shared" si="0"/>
        <v>0.8971069608771125</v>
      </c>
      <c r="I6" s="1">
        <f t="shared" si="0"/>
        <v>5.3911944686984361</v>
      </c>
      <c r="J6" s="1">
        <f t="shared" si="1"/>
        <v>0</v>
      </c>
      <c r="K6" s="1">
        <f t="shared" si="1"/>
        <v>1.4859643944782586E-3</v>
      </c>
      <c r="L6" s="1">
        <f t="shared" si="1"/>
        <v>0.83813230633244151</v>
      </c>
      <c r="M6" s="22">
        <v>3</v>
      </c>
      <c r="N6" s="1">
        <v>0.90052529830706418</v>
      </c>
      <c r="O6" s="1">
        <v>5.544136155753713</v>
      </c>
      <c r="P6" s="22">
        <v>3</v>
      </c>
      <c r="Q6" s="1">
        <v>0.90408614852554603</v>
      </c>
      <c r="R6" s="1">
        <v>4.702956876949699</v>
      </c>
      <c r="S6" s="22">
        <f t="shared" si="2"/>
        <v>3</v>
      </c>
      <c r="T6" s="1">
        <f t="shared" si="2"/>
        <v>0.90230572341630511</v>
      </c>
      <c r="U6" s="1">
        <f t="shared" si="2"/>
        <v>5.1235465163517055</v>
      </c>
      <c r="V6" s="1">
        <f t="shared" si="3"/>
        <v>0</v>
      </c>
      <c r="W6" s="1">
        <f t="shared" si="3"/>
        <v>2.5179013362781142E-3</v>
      </c>
      <c r="X6" s="1">
        <f t="shared" si="3"/>
        <v>0.59480357223592784</v>
      </c>
      <c r="Y6" s="22">
        <v>3</v>
      </c>
      <c r="Z6" s="1">
        <v>0.90763619726672207</v>
      </c>
      <c r="AA6" s="1">
        <v>3.8235421763818707</v>
      </c>
      <c r="AB6" s="22">
        <v>3</v>
      </c>
      <c r="AC6" s="1">
        <v>0.91078949705288959</v>
      </c>
      <c r="AD6" s="23">
        <v>2.4853024146482174</v>
      </c>
      <c r="AE6" s="1">
        <f t="shared" si="4"/>
        <v>3</v>
      </c>
      <c r="AF6" s="1">
        <f t="shared" si="4"/>
        <v>0.90921284715980577</v>
      </c>
      <c r="AG6" s="1">
        <f t="shared" si="4"/>
        <v>3.1544222955150438</v>
      </c>
      <c r="AH6" s="1">
        <f t="shared" si="5"/>
        <v>0</v>
      </c>
      <c r="AI6" s="1">
        <f t="shared" si="5"/>
        <v>2.2297196619131426E-3</v>
      </c>
      <c r="AJ6" s="1">
        <f t="shared" si="5"/>
        <v>0.94627841037533711</v>
      </c>
      <c r="AK6" s="22">
        <v>3</v>
      </c>
      <c r="AL6" s="1">
        <v>0.90891723297492588</v>
      </c>
      <c r="AM6" s="1">
        <v>6.3853154345577234</v>
      </c>
      <c r="AN6" s="22">
        <v>3</v>
      </c>
      <c r="AO6" s="1">
        <v>0.90938099010152251</v>
      </c>
      <c r="AP6" s="1">
        <v>5.0853110945878877</v>
      </c>
      <c r="AQ6" s="22">
        <f t="shared" si="6"/>
        <v>3</v>
      </c>
      <c r="AR6" s="1">
        <f t="shared" si="6"/>
        <v>0.9091491115382242</v>
      </c>
      <c r="AS6" s="1">
        <f t="shared" si="6"/>
        <v>5.735313264572806</v>
      </c>
      <c r="AT6" s="1">
        <f t="shared" si="7"/>
        <v>0</v>
      </c>
      <c r="AU6" s="1">
        <f t="shared" si="7"/>
        <v>3.2792580904006608E-4</v>
      </c>
      <c r="AV6" s="23">
        <f t="shared" si="7"/>
        <v>0.91924188436461252</v>
      </c>
      <c r="AW6" s="22">
        <v>3</v>
      </c>
      <c r="AX6" s="1">
        <v>0.91591155401672442</v>
      </c>
      <c r="AY6" s="1">
        <v>3.2323737475024501</v>
      </c>
      <c r="AZ6" s="22">
        <v>3</v>
      </c>
      <c r="BA6" s="1">
        <v>0.92572285565860812</v>
      </c>
      <c r="BB6" s="23">
        <v>5.1235465163517055</v>
      </c>
      <c r="BC6" s="22">
        <f t="shared" si="8"/>
        <v>3</v>
      </c>
      <c r="BD6" s="1">
        <f t="shared" si="8"/>
        <v>0.92081720483766627</v>
      </c>
      <c r="BE6" s="1">
        <f t="shared" si="8"/>
        <v>4.1779601319270778</v>
      </c>
      <c r="BF6" s="1">
        <f t="shared" si="9"/>
        <v>0</v>
      </c>
      <c r="BG6" s="1">
        <f t="shared" si="9"/>
        <v>6.9376379232426767E-3</v>
      </c>
      <c r="BH6" s="23">
        <f t="shared" si="9"/>
        <v>1.3372610892486489</v>
      </c>
      <c r="BU6" t="s">
        <v>126</v>
      </c>
      <c r="BV6" t="s">
        <v>204</v>
      </c>
      <c r="BW6" s="8" t="s">
        <v>50</v>
      </c>
      <c r="BX6" s="9">
        <f>AVERAGE(AY4:AY44)</f>
        <v>2.8514810847979213</v>
      </c>
      <c r="BY6" s="9">
        <f>AVERAGE(BB4:BB42)</f>
        <v>2.7950705189714293</v>
      </c>
      <c r="BZ6" s="9">
        <f t="shared" si="10"/>
        <v>2.8232758018846753</v>
      </c>
      <c r="CA6" s="10">
        <f t="shared" si="11"/>
        <v>3.9888293626482579E-2</v>
      </c>
    </row>
    <row r="7" spans="1:86" ht="15.75" thickBot="1" x14ac:dyDescent="0.3">
      <c r="A7" s="22">
        <v>4</v>
      </c>
      <c r="B7" s="1">
        <v>0.89870257932247954</v>
      </c>
      <c r="C7" s="1">
        <v>4.9514871184145219</v>
      </c>
      <c r="D7" s="22">
        <v>4</v>
      </c>
      <c r="E7" s="1">
        <v>0.90146912092694009</v>
      </c>
      <c r="F7" s="1">
        <v>5.9264903733919025</v>
      </c>
      <c r="G7" s="22">
        <f t="shared" si="0"/>
        <v>4</v>
      </c>
      <c r="H7" s="1">
        <f t="shared" si="0"/>
        <v>0.90008585012470976</v>
      </c>
      <c r="I7" s="1">
        <f t="shared" si="0"/>
        <v>5.4389887459032122</v>
      </c>
      <c r="J7" s="1">
        <f t="shared" si="1"/>
        <v>0</v>
      </c>
      <c r="K7" s="1">
        <f t="shared" si="1"/>
        <v>1.9562403289487651E-3</v>
      </c>
      <c r="L7" s="1">
        <f t="shared" si="1"/>
        <v>0.68943141327346225</v>
      </c>
      <c r="M7" s="22">
        <v>4</v>
      </c>
      <c r="N7" s="1">
        <v>0.90316561249465421</v>
      </c>
      <c r="O7" s="1">
        <v>3.1926577172788617</v>
      </c>
      <c r="P7" s="22">
        <v>4</v>
      </c>
      <c r="Q7" s="1">
        <v>0.9072688904209727</v>
      </c>
      <c r="R7" s="1">
        <v>4.12942555049242</v>
      </c>
      <c r="S7" s="22">
        <f t="shared" si="2"/>
        <v>4</v>
      </c>
      <c r="T7" s="1">
        <f t="shared" si="2"/>
        <v>0.9052172514578134</v>
      </c>
      <c r="U7" s="1">
        <f t="shared" si="2"/>
        <v>3.6610416338856409</v>
      </c>
      <c r="V7" s="1">
        <f t="shared" si="3"/>
        <v>0</v>
      </c>
      <c r="W7" s="1">
        <f t="shared" si="3"/>
        <v>2.9014556467928739E-3</v>
      </c>
      <c r="X7" s="1">
        <f t="shared" si="3"/>
        <v>0.66239488726273543</v>
      </c>
      <c r="Y7" s="22">
        <v>4</v>
      </c>
      <c r="Z7" s="1">
        <v>0.91050520226739107</v>
      </c>
      <c r="AA7" s="1">
        <v>2.4279492820024871</v>
      </c>
      <c r="AB7" s="22">
        <v>4</v>
      </c>
      <c r="AC7" s="1">
        <v>0.91339115671669668</v>
      </c>
      <c r="AD7" s="23">
        <v>3.0205983193416777</v>
      </c>
      <c r="AE7" s="1">
        <f t="shared" si="4"/>
        <v>4</v>
      </c>
      <c r="AF7" s="1">
        <f t="shared" si="4"/>
        <v>0.91194817949204388</v>
      </c>
      <c r="AG7" s="1">
        <f t="shared" si="4"/>
        <v>2.7242738006720826</v>
      </c>
      <c r="AH7" s="1">
        <f t="shared" si="5"/>
        <v>0</v>
      </c>
      <c r="AI7" s="1">
        <f t="shared" si="5"/>
        <v>2.04067796129949E-3</v>
      </c>
      <c r="AJ7" s="1">
        <f t="shared" si="5"/>
        <v>0.41906615316622076</v>
      </c>
      <c r="AK7" s="22">
        <v>4</v>
      </c>
      <c r="AL7" s="1">
        <v>0.91502127770961272</v>
      </c>
      <c r="AM7" s="1">
        <v>4.6456037443039744</v>
      </c>
      <c r="AN7" s="22">
        <v>4</v>
      </c>
      <c r="AO7" s="1">
        <v>0.91427207747478512</v>
      </c>
      <c r="AP7" s="1">
        <v>3.7661890437361425</v>
      </c>
      <c r="AQ7" s="22">
        <f t="shared" si="6"/>
        <v>4</v>
      </c>
      <c r="AR7" s="1">
        <f t="shared" si="6"/>
        <v>0.91464667759219886</v>
      </c>
      <c r="AS7" s="1">
        <f t="shared" si="6"/>
        <v>4.2058963940200584</v>
      </c>
      <c r="AT7" s="1">
        <f t="shared" si="7"/>
        <v>0</v>
      </c>
      <c r="AU7" s="1">
        <f t="shared" si="7"/>
        <v>5.2976456651315491E-4</v>
      </c>
      <c r="AV7" s="23">
        <f t="shared" si="7"/>
        <v>0.62184009824664754</v>
      </c>
      <c r="AW7" s="22">
        <v>4</v>
      </c>
      <c r="AX7" s="1">
        <v>0.93143710571952409</v>
      </c>
      <c r="AY7" s="1">
        <v>3.97796447189691</v>
      </c>
      <c r="AZ7" s="22">
        <v>4</v>
      </c>
      <c r="BA7" s="1">
        <v>0.932856747919379</v>
      </c>
      <c r="BB7" s="23">
        <v>3.7661890437361443</v>
      </c>
      <c r="BC7" s="22">
        <f t="shared" si="8"/>
        <v>4</v>
      </c>
      <c r="BD7" s="1">
        <f t="shared" si="8"/>
        <v>0.93214692681945155</v>
      </c>
      <c r="BE7" s="1">
        <f t="shared" si="8"/>
        <v>3.8720767578165272</v>
      </c>
      <c r="BF7" s="1">
        <f t="shared" si="9"/>
        <v>0</v>
      </c>
      <c r="BG7" s="1">
        <f t="shared" si="9"/>
        <v>1.0038386263759942E-3</v>
      </c>
      <c r="BH7" s="23">
        <f t="shared" si="9"/>
        <v>0.14974784134116204</v>
      </c>
    </row>
    <row r="8" spans="1:86" x14ac:dyDescent="0.25">
      <c r="A8" s="22">
        <v>5</v>
      </c>
      <c r="B8" s="1">
        <v>0.90084859490130798</v>
      </c>
      <c r="C8" s="1">
        <v>3.9764838634371458</v>
      </c>
      <c r="D8" s="22">
        <v>5</v>
      </c>
      <c r="E8" s="1">
        <v>0.90463291332466444</v>
      </c>
      <c r="F8" s="1">
        <v>5.5823715775175273</v>
      </c>
      <c r="G8" s="22">
        <f t="shared" si="0"/>
        <v>5</v>
      </c>
      <c r="H8" s="1">
        <f t="shared" si="0"/>
        <v>0.90274075411298615</v>
      </c>
      <c r="I8" s="1">
        <f t="shared" si="0"/>
        <v>4.7794277204773365</v>
      </c>
      <c r="J8" s="1">
        <f t="shared" si="1"/>
        <v>0</v>
      </c>
      <c r="K8" s="1">
        <f t="shared" si="1"/>
        <v>2.6759172193245436E-3</v>
      </c>
      <c r="L8" s="1">
        <f t="shared" si="1"/>
        <v>1.1355340924504012</v>
      </c>
      <c r="M8" s="22">
        <v>5</v>
      </c>
      <c r="N8" s="1">
        <v>0.9068126581977638</v>
      </c>
      <c r="O8" s="1">
        <v>5.1617819381155243</v>
      </c>
      <c r="P8" s="22">
        <v>5</v>
      </c>
      <c r="Q8" s="1">
        <v>0.91012326118691333</v>
      </c>
      <c r="R8" s="1">
        <v>3.90001301990951</v>
      </c>
      <c r="S8" s="22">
        <f t="shared" si="2"/>
        <v>5</v>
      </c>
      <c r="T8" s="1">
        <f t="shared" si="2"/>
        <v>0.90846795969233862</v>
      </c>
      <c r="U8" s="1">
        <f t="shared" si="2"/>
        <v>4.5308974790125172</v>
      </c>
      <c r="V8" s="1">
        <f t="shared" si="3"/>
        <v>0</v>
      </c>
      <c r="W8" s="1">
        <f t="shared" si="3"/>
        <v>2.3409498234440913E-3</v>
      </c>
      <c r="X8" s="1">
        <f t="shared" si="3"/>
        <v>0.89220535835388504</v>
      </c>
      <c r="Y8" s="22">
        <v>5</v>
      </c>
      <c r="Z8" s="1">
        <v>0.91305728517694851</v>
      </c>
      <c r="AA8" s="1">
        <v>2.3897138602386692</v>
      </c>
      <c r="AB8" s="22">
        <v>5</v>
      </c>
      <c r="AC8" s="1">
        <v>0.91514492059874564</v>
      </c>
      <c r="AD8" s="23">
        <v>2.0264773534823921</v>
      </c>
      <c r="AE8" s="1">
        <f t="shared" si="4"/>
        <v>5</v>
      </c>
      <c r="AF8" s="1">
        <f t="shared" si="4"/>
        <v>0.91410110288784707</v>
      </c>
      <c r="AG8" s="1">
        <f t="shared" si="4"/>
        <v>2.2080956068605309</v>
      </c>
      <c r="AH8" s="1">
        <f t="shared" si="5"/>
        <v>0</v>
      </c>
      <c r="AI8" s="1">
        <f t="shared" si="5"/>
        <v>1.4761811633979887E-3</v>
      </c>
      <c r="AJ8" s="1">
        <f t="shared" si="5"/>
        <v>0.2568469971018767</v>
      </c>
      <c r="AK8" s="22">
        <v>5</v>
      </c>
      <c r="AL8" s="1">
        <v>0.91922258732852646</v>
      </c>
      <c r="AM8" s="1">
        <v>3.2117754281607707</v>
      </c>
      <c r="AN8" s="22">
        <v>5</v>
      </c>
      <c r="AO8" s="1">
        <v>0.91656950694431472</v>
      </c>
      <c r="AP8" s="1">
        <v>1.7588294011356602</v>
      </c>
      <c r="AQ8" s="22">
        <f t="shared" si="6"/>
        <v>5</v>
      </c>
      <c r="AR8" s="1">
        <f t="shared" si="6"/>
        <v>0.91789604713642059</v>
      </c>
      <c r="AS8" s="1">
        <f t="shared" si="6"/>
        <v>2.4853024146482152</v>
      </c>
      <c r="AT8" s="1">
        <f t="shared" si="7"/>
        <v>0</v>
      </c>
      <c r="AU8" s="1">
        <f t="shared" si="7"/>
        <v>1.8760111307091379E-3</v>
      </c>
      <c r="AV8" s="23">
        <f t="shared" si="7"/>
        <v>1.0273879884075094</v>
      </c>
      <c r="AW8" s="22">
        <v>5</v>
      </c>
      <c r="AX8" s="1">
        <v>0.93931909465303076</v>
      </c>
      <c r="AY8" s="1">
        <v>3.7029568769496999</v>
      </c>
      <c r="AZ8" s="22">
        <v>5</v>
      </c>
      <c r="BA8" s="1">
        <v>0.9382164528038327</v>
      </c>
      <c r="BB8" s="23">
        <v>2.9632451866959513</v>
      </c>
      <c r="BC8" s="22">
        <f t="shared" si="8"/>
        <v>5</v>
      </c>
      <c r="BD8" s="1">
        <f t="shared" si="8"/>
        <v>0.93876777372843168</v>
      </c>
      <c r="BE8" s="1">
        <f t="shared" si="8"/>
        <v>3.3331010318228254</v>
      </c>
      <c r="BF8" s="1">
        <f t="shared" si="9"/>
        <v>0</v>
      </c>
      <c r="BG8" s="1">
        <f t="shared" si="9"/>
        <v>7.7968552878802315E-4</v>
      </c>
      <c r="BH8" s="23">
        <f t="shared" si="9"/>
        <v>0.52305515230139099</v>
      </c>
      <c r="BW8" s="3"/>
      <c r="BX8" s="4" t="s">
        <v>29</v>
      </c>
      <c r="BY8" s="4" t="s">
        <v>30</v>
      </c>
      <c r="BZ8" s="4" t="s">
        <v>31</v>
      </c>
      <c r="CA8" s="5" t="s">
        <v>32</v>
      </c>
    </row>
    <row r="9" spans="1:86" x14ac:dyDescent="0.25">
      <c r="A9" s="22">
        <v>6</v>
      </c>
      <c r="B9" s="1">
        <v>0.9028913634867235</v>
      </c>
      <c r="C9" s="1">
        <v>3.8426598872637792</v>
      </c>
      <c r="D9" s="22">
        <v>6</v>
      </c>
      <c r="E9" s="1">
        <v>0.90715748819397657</v>
      </c>
      <c r="F9" s="1">
        <v>4.2058963940200629</v>
      </c>
      <c r="G9" s="22">
        <f t="shared" si="0"/>
        <v>6</v>
      </c>
      <c r="H9" s="1">
        <f t="shared" si="0"/>
        <v>0.90502442584035003</v>
      </c>
      <c r="I9" s="1">
        <f t="shared" si="0"/>
        <v>4.024278140641921</v>
      </c>
      <c r="J9" s="1">
        <f t="shared" si="1"/>
        <v>0</v>
      </c>
      <c r="K9" s="1">
        <f t="shared" si="1"/>
        <v>3.016605709886122E-3</v>
      </c>
      <c r="L9" s="1">
        <f t="shared" si="1"/>
        <v>0.25684699710188141</v>
      </c>
      <c r="M9" s="22">
        <v>6</v>
      </c>
      <c r="N9" s="1">
        <v>0.90925415237502671</v>
      </c>
      <c r="O9" s="1">
        <v>3.4220702478617722</v>
      </c>
      <c r="P9" s="22">
        <v>6</v>
      </c>
      <c r="Q9" s="1">
        <v>0.91268367416890739</v>
      </c>
      <c r="R9" s="1">
        <v>3.6132473566808616</v>
      </c>
      <c r="S9" s="22">
        <f t="shared" si="2"/>
        <v>6</v>
      </c>
      <c r="T9" s="1">
        <f t="shared" si="2"/>
        <v>0.91096891327196705</v>
      </c>
      <c r="U9" s="1">
        <f t="shared" si="2"/>
        <v>3.5176588022713169</v>
      </c>
      <c r="V9" s="1">
        <f t="shared" si="3"/>
        <v>0</v>
      </c>
      <c r="W9" s="1">
        <f t="shared" si="3"/>
        <v>2.4250381166800779E-3</v>
      </c>
      <c r="X9" s="1">
        <f t="shared" si="3"/>
        <v>0.13518263005361666</v>
      </c>
      <c r="Y9" s="22">
        <v>6</v>
      </c>
      <c r="Z9" s="1">
        <v>0.91576325814969628</v>
      </c>
      <c r="AA9" s="1">
        <v>2.8103034996406762</v>
      </c>
      <c r="AB9" s="22">
        <v>6</v>
      </c>
      <c r="AC9" s="1">
        <v>0.91722171160005761</v>
      </c>
      <c r="AD9" s="23">
        <v>2.3897138602386692</v>
      </c>
      <c r="AE9" s="1">
        <f t="shared" si="4"/>
        <v>6</v>
      </c>
      <c r="AF9" s="1">
        <f t="shared" si="4"/>
        <v>0.916492484874877</v>
      </c>
      <c r="AG9" s="1">
        <f t="shared" si="4"/>
        <v>2.6000086799396724</v>
      </c>
      <c r="AH9" s="1">
        <f t="shared" si="5"/>
        <v>0</v>
      </c>
      <c r="AI9" s="1">
        <f t="shared" si="5"/>
        <v>1.0312823247954142E-3</v>
      </c>
      <c r="AJ9" s="1">
        <f t="shared" si="5"/>
        <v>0.29740178611796392</v>
      </c>
      <c r="AK9" s="22">
        <v>6</v>
      </c>
      <c r="AL9" s="1">
        <v>0.92417582844465596</v>
      </c>
      <c r="AM9" s="1">
        <v>3.8235421763818707</v>
      </c>
      <c r="AN9" s="22">
        <v>6</v>
      </c>
      <c r="AO9" s="1">
        <v>0.91843894695479555</v>
      </c>
      <c r="AP9" s="1">
        <v>1.4720637379070227</v>
      </c>
      <c r="AQ9" s="22">
        <f t="shared" si="6"/>
        <v>6</v>
      </c>
      <c r="AR9" s="1">
        <f t="shared" si="6"/>
        <v>0.92130738769972575</v>
      </c>
      <c r="AS9" s="1">
        <f t="shared" si="6"/>
        <v>2.6478029571444468</v>
      </c>
      <c r="AT9" s="1">
        <f t="shared" si="7"/>
        <v>0</v>
      </c>
      <c r="AU9" s="1">
        <f t="shared" si="7"/>
        <v>4.0565878043438731E-3</v>
      </c>
      <c r="AV9" s="23">
        <f t="shared" si="7"/>
        <v>1.6627463496595185</v>
      </c>
      <c r="AW9" s="22">
        <v>6</v>
      </c>
      <c r="AX9" s="1">
        <v>0.94422364273684301</v>
      </c>
      <c r="AY9" s="1">
        <v>2.8867743431683155</v>
      </c>
      <c r="AZ9" s="22">
        <v>6</v>
      </c>
      <c r="BA9" s="1">
        <v>0.94411614076336847</v>
      </c>
      <c r="BB9" s="23">
        <v>3.3455994043341368</v>
      </c>
      <c r="BC9" s="22">
        <f t="shared" si="8"/>
        <v>6</v>
      </c>
      <c r="BD9" s="1">
        <f t="shared" si="8"/>
        <v>0.94416989175010579</v>
      </c>
      <c r="BE9" s="1">
        <f t="shared" si="8"/>
        <v>3.1161868737512259</v>
      </c>
      <c r="BF9" s="1">
        <f t="shared" si="9"/>
        <v>0</v>
      </c>
      <c r="BG9" s="1">
        <f t="shared" si="9"/>
        <v>7.6015374434778684E-5</v>
      </c>
      <c r="BH9" s="23">
        <f t="shared" si="9"/>
        <v>0.32443831212868474</v>
      </c>
      <c r="BW9" s="6" t="s">
        <v>51</v>
      </c>
      <c r="BX9">
        <v>3.529756642320252</v>
      </c>
      <c r="BY9">
        <v>3.3498606253027647</v>
      </c>
      <c r="BZ9">
        <v>3.4398086338115084</v>
      </c>
      <c r="CA9" s="7">
        <v>0.12720569354151579</v>
      </c>
      <c r="CC9">
        <f>AVERAGE(BZ9:BZ12)</f>
        <v>3.2060356573780933</v>
      </c>
    </row>
    <row r="10" spans="1:86" x14ac:dyDescent="0.25">
      <c r="A10" s="22">
        <v>7</v>
      </c>
      <c r="B10" s="1">
        <v>0.90455148072563718</v>
      </c>
      <c r="C10" s="1">
        <v>3.0970691628693139</v>
      </c>
      <c r="D10" s="22">
        <v>7</v>
      </c>
      <c r="E10" s="1">
        <v>0.90924806738419184</v>
      </c>
      <c r="F10" s="1">
        <v>4.511779768130606</v>
      </c>
      <c r="G10" s="22">
        <f t="shared" si="0"/>
        <v>7</v>
      </c>
      <c r="H10" s="1">
        <f t="shared" si="0"/>
        <v>0.90689977405491451</v>
      </c>
      <c r="I10" s="1">
        <f t="shared" si="0"/>
        <v>3.8044244654999599</v>
      </c>
      <c r="J10" s="1">
        <f t="shared" si="1"/>
        <v>0</v>
      </c>
      <c r="K10" s="1">
        <f t="shared" si="1"/>
        <v>3.3209882746942669E-3</v>
      </c>
      <c r="L10" s="1">
        <f t="shared" si="1"/>
        <v>1.0003514623967855</v>
      </c>
      <c r="M10" s="22">
        <v>7</v>
      </c>
      <c r="N10" s="1">
        <v>0.91153097623585644</v>
      </c>
      <c r="O10" s="1">
        <v>3.326481693452231</v>
      </c>
      <c r="P10" s="22">
        <v>7</v>
      </c>
      <c r="Q10" s="1">
        <v>0.91454681532415782</v>
      </c>
      <c r="R10" s="1">
        <v>2.6382441017034957</v>
      </c>
      <c r="S10" s="22">
        <f t="shared" si="2"/>
        <v>7</v>
      </c>
      <c r="T10" s="1">
        <f t="shared" si="2"/>
        <v>0.91303889578000708</v>
      </c>
      <c r="U10" s="1">
        <f t="shared" si="2"/>
        <v>2.9823628975778633</v>
      </c>
      <c r="V10" s="1">
        <f t="shared" si="3"/>
        <v>0</v>
      </c>
      <c r="W10" s="1">
        <f t="shared" si="3"/>
        <v>2.1325202703053655E-3</v>
      </c>
      <c r="X10" s="1">
        <f t="shared" si="3"/>
        <v>0.48665746819303313</v>
      </c>
      <c r="Y10" s="22">
        <v>7</v>
      </c>
      <c r="Z10" s="1">
        <v>0.91763216887642829</v>
      </c>
      <c r="AA10" s="1">
        <v>1.9691242208366624</v>
      </c>
      <c r="AB10" s="22">
        <v>7</v>
      </c>
      <c r="AC10" s="1">
        <v>0.9187228472291723</v>
      </c>
      <c r="AD10" s="23">
        <v>1.720593979371839</v>
      </c>
      <c r="AE10" s="1">
        <f t="shared" si="4"/>
        <v>7</v>
      </c>
      <c r="AF10" s="1">
        <f t="shared" si="4"/>
        <v>0.9181775080528003</v>
      </c>
      <c r="AG10" s="1">
        <f t="shared" si="4"/>
        <v>1.8448591001042507</v>
      </c>
      <c r="AH10" s="1">
        <f t="shared" si="5"/>
        <v>0</v>
      </c>
      <c r="AI10" s="1">
        <f t="shared" si="5"/>
        <v>7.7122605931866442E-4</v>
      </c>
      <c r="AJ10" s="1">
        <f t="shared" si="5"/>
        <v>0.17573741906970669</v>
      </c>
      <c r="AK10" s="22">
        <v>7</v>
      </c>
      <c r="AL10" s="1">
        <v>0.92745447904896572</v>
      </c>
      <c r="AM10" s="1">
        <v>2.5426555472939438</v>
      </c>
      <c r="AN10" s="22">
        <v>7</v>
      </c>
      <c r="AO10" s="1">
        <v>0.92203839404089272</v>
      </c>
      <c r="AP10" s="1">
        <v>2.8103034996406726</v>
      </c>
      <c r="AQ10" s="22">
        <f t="shared" si="6"/>
        <v>7</v>
      </c>
      <c r="AR10" s="1">
        <f t="shared" si="6"/>
        <v>0.92474643654492916</v>
      </c>
      <c r="AS10" s="1">
        <f t="shared" si="6"/>
        <v>2.6764795234673082</v>
      </c>
      <c r="AT10" s="1">
        <f t="shared" si="7"/>
        <v>0</v>
      </c>
      <c r="AU10" s="1">
        <f t="shared" si="7"/>
        <v>3.8297504366912164E-3</v>
      </c>
      <c r="AV10" s="23">
        <f t="shared" si="7"/>
        <v>0.18925568207506585</v>
      </c>
      <c r="AW10" s="22">
        <v>7</v>
      </c>
      <c r="AX10" s="1">
        <v>0.94921267156815836</v>
      </c>
      <c r="AY10" s="1">
        <v>2.9058920540502209</v>
      </c>
      <c r="AZ10" s="22">
        <v>7</v>
      </c>
      <c r="BA10" s="1">
        <v>0.95004104694912006</v>
      </c>
      <c r="BB10" s="23">
        <v>3.3838348260979547</v>
      </c>
      <c r="BC10" s="22">
        <f t="shared" si="8"/>
        <v>7</v>
      </c>
      <c r="BD10" s="1">
        <f t="shared" si="8"/>
        <v>0.94962685925863921</v>
      </c>
      <c r="BE10" s="1">
        <f t="shared" si="8"/>
        <v>3.1448634400740878</v>
      </c>
      <c r="BF10" s="1">
        <f t="shared" si="9"/>
        <v>0</v>
      </c>
      <c r="BG10" s="1">
        <f t="shared" si="9"/>
        <v>5.8574984924600706E-4</v>
      </c>
      <c r="BH10" s="23">
        <f t="shared" si="9"/>
        <v>0.33795657513404886</v>
      </c>
      <c r="BW10" s="6" t="s">
        <v>49</v>
      </c>
      <c r="BX10">
        <v>3.1008444759891174</v>
      </c>
      <c r="BY10">
        <v>2.9471839440680374</v>
      </c>
      <c r="BZ10">
        <v>3.0240142100285774</v>
      </c>
      <c r="CA10" s="7">
        <v>0.1086544041221276</v>
      </c>
    </row>
    <row r="11" spans="1:86" x14ac:dyDescent="0.25">
      <c r="A11" s="22">
        <v>8</v>
      </c>
      <c r="B11" s="1">
        <v>0.90690710191956725</v>
      </c>
      <c r="C11" s="1">
        <v>4.6456037443039726</v>
      </c>
      <c r="D11" s="22">
        <v>8</v>
      </c>
      <c r="E11" s="1">
        <v>0.91089541411940933</v>
      </c>
      <c r="F11" s="1">
        <v>3.4603056696255905</v>
      </c>
      <c r="G11" s="22">
        <f t="shared" si="0"/>
        <v>8</v>
      </c>
      <c r="H11" s="1">
        <f t="shared" si="0"/>
        <v>0.90890125801948829</v>
      </c>
      <c r="I11" s="1">
        <f t="shared" si="0"/>
        <v>4.0529547069647816</v>
      </c>
      <c r="J11" s="1">
        <f t="shared" si="1"/>
        <v>0</v>
      </c>
      <c r="K11" s="1">
        <f t="shared" si="1"/>
        <v>2.8201626019973723E-3</v>
      </c>
      <c r="L11" s="1">
        <f t="shared" si="1"/>
        <v>0.83813230633244584</v>
      </c>
      <c r="M11" s="22">
        <v>8</v>
      </c>
      <c r="N11" s="1">
        <v>0.91317748494256124</v>
      </c>
      <c r="O11" s="1">
        <v>2.408831571120575</v>
      </c>
      <c r="P11" s="22">
        <v>8</v>
      </c>
      <c r="Q11" s="1">
        <v>0.91658427583391322</v>
      </c>
      <c r="R11" s="1">
        <v>3.0205983193416746</v>
      </c>
      <c r="S11" s="22">
        <f t="shared" si="2"/>
        <v>8</v>
      </c>
      <c r="T11" s="1">
        <f t="shared" si="2"/>
        <v>0.91488088038823723</v>
      </c>
      <c r="U11" s="1">
        <f t="shared" si="2"/>
        <v>2.7147149452311248</v>
      </c>
      <c r="V11" s="1">
        <f t="shared" si="3"/>
        <v>0</v>
      </c>
      <c r="W11" s="1">
        <f t="shared" si="3"/>
        <v>2.4089649413595515E-3</v>
      </c>
      <c r="X11" s="1">
        <f t="shared" si="3"/>
        <v>0.43258441617158339</v>
      </c>
      <c r="Y11" s="22">
        <v>8</v>
      </c>
      <c r="Z11" s="1">
        <v>0.91951462991529453</v>
      </c>
      <c r="AA11" s="1">
        <v>2.0647127752462135</v>
      </c>
      <c r="AB11" s="22">
        <v>8</v>
      </c>
      <c r="AC11" s="1">
        <v>0.92064813039301907</v>
      </c>
      <c r="AD11" s="23">
        <v>2.1985367514195797</v>
      </c>
      <c r="AE11" s="1">
        <f t="shared" si="4"/>
        <v>8</v>
      </c>
      <c r="AF11" s="1">
        <f t="shared" si="4"/>
        <v>0.92008138015415675</v>
      </c>
      <c r="AG11" s="1">
        <f t="shared" si="4"/>
        <v>2.1316247633328969</v>
      </c>
      <c r="AH11" s="1">
        <f t="shared" si="5"/>
        <v>0</v>
      </c>
      <c r="AI11" s="1">
        <f t="shared" si="5"/>
        <v>8.0150587427721062E-4</v>
      </c>
      <c r="AJ11" s="1">
        <f t="shared" si="5"/>
        <v>9.4627841037534174E-2</v>
      </c>
      <c r="AK11" s="22">
        <v>8</v>
      </c>
      <c r="AL11" s="1">
        <v>0.93206637557637761</v>
      </c>
      <c r="AM11" s="1">
        <v>3.5367765131532329</v>
      </c>
      <c r="AN11" s="22">
        <v>8</v>
      </c>
      <c r="AO11" s="1">
        <v>0.92517576769079946</v>
      </c>
      <c r="AP11" s="1">
        <v>2.4470669928843995</v>
      </c>
      <c r="AQ11" s="22">
        <f t="shared" si="6"/>
        <v>8</v>
      </c>
      <c r="AR11" s="1">
        <f t="shared" si="6"/>
        <v>0.92862107163358854</v>
      </c>
      <c r="AS11" s="1">
        <f t="shared" si="6"/>
        <v>2.9919217530188162</v>
      </c>
      <c r="AT11" s="1">
        <f t="shared" si="7"/>
        <v>0</v>
      </c>
      <c r="AU11" s="1">
        <f t="shared" si="7"/>
        <v>4.8723955623898143E-3</v>
      </c>
      <c r="AV11" s="23">
        <f t="shared" si="7"/>
        <v>0.77054099130563203</v>
      </c>
      <c r="AW11" s="22">
        <v>8</v>
      </c>
      <c r="AX11" s="1">
        <v>0.95807151692758985</v>
      </c>
      <c r="AY11" s="1">
        <v>3.0853110945878899</v>
      </c>
      <c r="AZ11" s="22">
        <v>8</v>
      </c>
      <c r="BA11" s="1">
        <v>0.95964411312278974</v>
      </c>
      <c r="BB11" s="23">
        <v>5.4676653122260737</v>
      </c>
      <c r="BC11" s="22">
        <f t="shared" si="8"/>
        <v>8</v>
      </c>
      <c r="BD11" s="1">
        <f t="shared" si="8"/>
        <v>0.95885781502518985</v>
      </c>
      <c r="BE11" s="1">
        <f t="shared" si="8"/>
        <v>4.2764882034069815</v>
      </c>
      <c r="BF11" s="1">
        <f t="shared" si="9"/>
        <v>0</v>
      </c>
      <c r="BG11" s="1">
        <f t="shared" si="9"/>
        <v>1.1119934336940081E-3</v>
      </c>
      <c r="BH11" s="23">
        <f t="shared" si="9"/>
        <v>1.6845788224803324</v>
      </c>
      <c r="BU11" t="s">
        <v>136</v>
      </c>
      <c r="BW11" s="6" t="s">
        <v>50</v>
      </c>
      <c r="BX11">
        <v>3.0266723632683763</v>
      </c>
      <c r="BY11">
        <v>3.1135837325993556</v>
      </c>
      <c r="BZ11">
        <v>3.0701280479338662</v>
      </c>
      <c r="CA11" s="7">
        <v>6.1455618616144007E-2</v>
      </c>
    </row>
    <row r="12" spans="1:86" ht="15.75" thickBot="1" x14ac:dyDescent="0.3">
      <c r="A12" s="22">
        <v>9</v>
      </c>
      <c r="B12" s="1">
        <v>0.9094436543152663</v>
      </c>
      <c r="C12" s="1">
        <v>5.0279579619421648</v>
      </c>
      <c r="D12" s="22">
        <v>9</v>
      </c>
      <c r="E12" s="1">
        <v>0.91259449811229054</v>
      </c>
      <c r="F12" s="1">
        <v>3.5558942240351388</v>
      </c>
      <c r="G12" s="22">
        <f t="shared" si="0"/>
        <v>9</v>
      </c>
      <c r="H12" s="1">
        <f t="shared" si="0"/>
        <v>0.91101907621377842</v>
      </c>
      <c r="I12" s="1">
        <f t="shared" si="0"/>
        <v>4.2919260929886516</v>
      </c>
      <c r="J12" s="1">
        <f t="shared" si="1"/>
        <v>0</v>
      </c>
      <c r="K12" s="1">
        <f t="shared" si="1"/>
        <v>2.2279830153354089E-3</v>
      </c>
      <c r="L12" s="1">
        <f t="shared" si="1"/>
        <v>1.0409062514128773</v>
      </c>
      <c r="M12" s="22">
        <v>9</v>
      </c>
      <c r="N12" s="1">
        <v>0.91530210728383221</v>
      </c>
      <c r="O12" s="1">
        <v>3.2500108499245957</v>
      </c>
      <c r="P12" s="22">
        <v>9</v>
      </c>
      <c r="Q12" s="1">
        <v>0.91905381554602639</v>
      </c>
      <c r="R12" s="1">
        <v>3.8235421763818707</v>
      </c>
      <c r="S12" s="22">
        <f t="shared" si="2"/>
        <v>9</v>
      </c>
      <c r="T12" s="1">
        <f t="shared" si="2"/>
        <v>0.91717796141492935</v>
      </c>
      <c r="U12" s="1">
        <f t="shared" si="2"/>
        <v>3.5367765131532334</v>
      </c>
      <c r="V12" s="1">
        <f t="shared" si="3"/>
        <v>0</v>
      </c>
      <c r="W12" s="1">
        <f t="shared" si="3"/>
        <v>2.6528583532310994E-3</v>
      </c>
      <c r="X12" s="1">
        <f t="shared" si="3"/>
        <v>0.40554789016085468</v>
      </c>
      <c r="Y12" s="22">
        <v>9</v>
      </c>
      <c r="Z12" s="1">
        <v>0.92180116778124721</v>
      </c>
      <c r="AA12" s="1">
        <v>2.5808909690577586</v>
      </c>
      <c r="AB12" s="22">
        <v>9</v>
      </c>
      <c r="AC12" s="1">
        <v>0.92278371064622022</v>
      </c>
      <c r="AD12" s="23">
        <v>2.4279492820024799</v>
      </c>
      <c r="AE12" s="1">
        <f t="shared" si="4"/>
        <v>9</v>
      </c>
      <c r="AF12" s="1">
        <f t="shared" si="4"/>
        <v>0.92229243921373372</v>
      </c>
      <c r="AG12" s="1">
        <f t="shared" si="4"/>
        <v>2.5044201255301193</v>
      </c>
      <c r="AH12" s="1">
        <f t="shared" si="5"/>
        <v>0</v>
      </c>
      <c r="AI12" s="1">
        <f t="shared" si="5"/>
        <v>6.947627226288756E-4</v>
      </c>
      <c r="AJ12" s="1">
        <f t="shared" si="5"/>
        <v>0.10814610404289836</v>
      </c>
      <c r="AK12" s="22">
        <v>9</v>
      </c>
      <c r="AL12" s="1">
        <v>0.93595366578577621</v>
      </c>
      <c r="AM12" s="1">
        <v>2.9823628975778567</v>
      </c>
      <c r="AN12" s="22">
        <v>9</v>
      </c>
      <c r="AO12" s="1">
        <v>0.92858406489865253</v>
      </c>
      <c r="AP12" s="1">
        <v>2.6573618125853979</v>
      </c>
      <c r="AQ12" s="22">
        <f t="shared" si="6"/>
        <v>9</v>
      </c>
      <c r="AR12" s="1">
        <f t="shared" si="6"/>
        <v>0.93226886534221443</v>
      </c>
      <c r="AS12" s="1">
        <f t="shared" si="6"/>
        <v>2.8198623550816273</v>
      </c>
      <c r="AT12" s="1">
        <f t="shared" si="7"/>
        <v>0</v>
      </c>
      <c r="AU12" s="1">
        <f t="shared" si="7"/>
        <v>5.2110947619235532E-3</v>
      </c>
      <c r="AV12" s="23">
        <f t="shared" si="7"/>
        <v>0.22981047109115305</v>
      </c>
      <c r="AW12" s="22">
        <v>9</v>
      </c>
      <c r="AX12" s="1">
        <v>0.96651455111156159</v>
      </c>
      <c r="AY12" s="1">
        <v>4.5691329007763297</v>
      </c>
      <c r="AZ12" s="22">
        <v>9</v>
      </c>
      <c r="BA12" s="1">
        <v>0.9636733117896622</v>
      </c>
      <c r="BB12" s="23">
        <v>2.2750075949472155</v>
      </c>
      <c r="BC12" s="22">
        <f t="shared" si="8"/>
        <v>9</v>
      </c>
      <c r="BD12" s="1">
        <f t="shared" si="8"/>
        <v>0.96509393145061195</v>
      </c>
      <c r="BE12" s="1">
        <f t="shared" si="8"/>
        <v>3.4220702478617726</v>
      </c>
      <c r="BF12" s="1">
        <f t="shared" si="9"/>
        <v>0</v>
      </c>
      <c r="BG12" s="1">
        <f t="shared" si="9"/>
        <v>2.0090595914889278E-3</v>
      </c>
      <c r="BH12" s="23">
        <f t="shared" si="9"/>
        <v>1.6221915606434294</v>
      </c>
      <c r="BV12" t="s">
        <v>205</v>
      </c>
      <c r="BW12" s="8" t="s">
        <v>52</v>
      </c>
      <c r="BX12" s="9">
        <v>3.4987483765737784</v>
      </c>
      <c r="BY12" s="9">
        <v>3.0816350989030643</v>
      </c>
      <c r="BZ12" s="9">
        <v>3.2901917377384216</v>
      </c>
      <c r="CA12" s="10">
        <v>0.29494362716390921</v>
      </c>
    </row>
    <row r="13" spans="1:86" x14ac:dyDescent="0.25">
      <c r="A13" s="22">
        <v>10</v>
      </c>
      <c r="B13" s="1">
        <v>0.91122082531797055</v>
      </c>
      <c r="C13" s="1">
        <v>3.4794233805075026</v>
      </c>
      <c r="D13" s="22">
        <v>10</v>
      </c>
      <c r="E13" s="1">
        <v>0.91510902793764437</v>
      </c>
      <c r="F13" s="1">
        <v>5.2382527816431663</v>
      </c>
      <c r="G13" s="22">
        <f t="shared" si="0"/>
        <v>10</v>
      </c>
      <c r="H13" s="1">
        <f t="shared" si="0"/>
        <v>0.91316492662780746</v>
      </c>
      <c r="I13" s="1">
        <f t="shared" si="0"/>
        <v>4.3588380810753344</v>
      </c>
      <c r="J13" s="1">
        <f t="shared" si="1"/>
        <v>0</v>
      </c>
      <c r="K13" s="1">
        <f t="shared" si="1"/>
        <v>2.7493744389986562E-3</v>
      </c>
      <c r="L13" s="1">
        <f t="shared" si="1"/>
        <v>1.2436801964933037</v>
      </c>
      <c r="M13" s="22">
        <v>10</v>
      </c>
      <c r="N13" s="1">
        <v>0.91696457794730435</v>
      </c>
      <c r="O13" s="1">
        <v>2.5426555472939407</v>
      </c>
      <c r="P13" s="22">
        <v>10</v>
      </c>
      <c r="Q13" s="1">
        <v>0.92051961201739929</v>
      </c>
      <c r="R13" s="1">
        <v>2.255889884065303</v>
      </c>
      <c r="S13" s="22">
        <f t="shared" si="2"/>
        <v>10</v>
      </c>
      <c r="T13" s="1">
        <f t="shared" si="2"/>
        <v>0.91874209498235182</v>
      </c>
      <c r="U13" s="1">
        <f t="shared" si="2"/>
        <v>2.3992727156796221</v>
      </c>
      <c r="V13" s="1">
        <f t="shared" si="3"/>
        <v>0</v>
      </c>
      <c r="W13" s="1">
        <f t="shared" si="3"/>
        <v>2.5137886983133458E-3</v>
      </c>
      <c r="X13" s="1">
        <f t="shared" si="3"/>
        <v>0.20277394508042751</v>
      </c>
      <c r="Y13" s="22">
        <v>10</v>
      </c>
      <c r="Z13" s="1">
        <v>0.92339951639242668</v>
      </c>
      <c r="AA13" s="1">
        <v>1.8161825337813939</v>
      </c>
      <c r="AB13" s="22">
        <v>10</v>
      </c>
      <c r="AC13" s="1">
        <v>0.92528495265959376</v>
      </c>
      <c r="AD13" s="23">
        <v>2.8294212105225918</v>
      </c>
      <c r="AE13" s="1">
        <f t="shared" si="4"/>
        <v>10</v>
      </c>
      <c r="AF13" s="1">
        <f t="shared" si="4"/>
        <v>0.92434223452601016</v>
      </c>
      <c r="AG13" s="1">
        <f t="shared" si="4"/>
        <v>2.322801872151993</v>
      </c>
      <c r="AH13" s="1">
        <f t="shared" si="5"/>
        <v>0</v>
      </c>
      <c r="AI13" s="1">
        <f t="shared" si="5"/>
        <v>1.3332047700088964E-3</v>
      </c>
      <c r="AJ13" s="1">
        <f t="shared" si="5"/>
        <v>0.71646793928418351</v>
      </c>
      <c r="AK13" s="22">
        <v>10</v>
      </c>
      <c r="AL13" s="1">
        <v>0.93937555043112575</v>
      </c>
      <c r="AM13" s="1">
        <v>2.6000086799396711</v>
      </c>
      <c r="AN13" s="22">
        <v>10</v>
      </c>
      <c r="AO13" s="1">
        <v>0.93257561709423609</v>
      </c>
      <c r="AP13" s="1">
        <v>3.058833741105496</v>
      </c>
      <c r="AQ13" s="22">
        <f t="shared" si="6"/>
        <v>10</v>
      </c>
      <c r="AR13" s="1">
        <f t="shared" si="6"/>
        <v>0.93597558376268086</v>
      </c>
      <c r="AS13" s="1">
        <f t="shared" si="6"/>
        <v>2.8294212105225833</v>
      </c>
      <c r="AT13" s="1">
        <f t="shared" si="7"/>
        <v>0</v>
      </c>
      <c r="AU13" s="1">
        <f t="shared" si="7"/>
        <v>4.808278974131149E-3</v>
      </c>
      <c r="AV13" s="23">
        <f t="shared" si="7"/>
        <v>0.32443831212868723</v>
      </c>
      <c r="AW13" s="22">
        <v>10</v>
      </c>
      <c r="AX13" s="1">
        <v>0.97434029474341299</v>
      </c>
      <c r="AY13" s="1">
        <v>4.3397203701934286</v>
      </c>
      <c r="AZ13" s="22">
        <v>10</v>
      </c>
      <c r="BA13" s="1">
        <v>0.96796481149527569</v>
      </c>
      <c r="BB13" s="23">
        <v>2.3705961493567567</v>
      </c>
      <c r="BC13" s="22">
        <f t="shared" si="8"/>
        <v>10</v>
      </c>
      <c r="BD13" s="1">
        <f t="shared" si="8"/>
        <v>0.97115255311934434</v>
      </c>
      <c r="BE13" s="1">
        <f t="shared" si="8"/>
        <v>3.3551582597750924</v>
      </c>
      <c r="BF13" s="1">
        <f t="shared" si="9"/>
        <v>0</v>
      </c>
      <c r="BG13" s="1">
        <f t="shared" si="9"/>
        <v>4.5081474380991235E-3</v>
      </c>
      <c r="BH13" s="23">
        <f t="shared" si="9"/>
        <v>1.3923810895522886</v>
      </c>
      <c r="BW13" s="3"/>
      <c r="BX13" s="4" t="s">
        <v>29</v>
      </c>
      <c r="BY13" s="4" t="s">
        <v>30</v>
      </c>
      <c r="BZ13" s="4" t="s">
        <v>31</v>
      </c>
      <c r="CA13" s="5" t="s">
        <v>32</v>
      </c>
    </row>
    <row r="14" spans="1:86" x14ac:dyDescent="0.25">
      <c r="A14" s="22">
        <v>11</v>
      </c>
      <c r="B14" s="1">
        <v>0.91262061671489825</v>
      </c>
      <c r="C14" s="1">
        <v>2.6955972343492123</v>
      </c>
      <c r="D14" s="22">
        <v>11</v>
      </c>
      <c r="E14" s="1">
        <v>0.91716577594858117</v>
      </c>
      <c r="F14" s="1">
        <v>4.2632495266657857</v>
      </c>
      <c r="G14" s="22">
        <f t="shared" si="0"/>
        <v>11</v>
      </c>
      <c r="H14" s="1">
        <f t="shared" si="0"/>
        <v>0.91489319633173971</v>
      </c>
      <c r="I14" s="1">
        <f t="shared" si="0"/>
        <v>3.479423380507499</v>
      </c>
      <c r="J14" s="1">
        <f t="shared" si="1"/>
        <v>0</v>
      </c>
      <c r="K14" s="1">
        <f t="shared" si="1"/>
        <v>3.2139129157098497E-3</v>
      </c>
      <c r="L14" s="1">
        <f t="shared" si="1"/>
        <v>1.1084975664396832</v>
      </c>
      <c r="M14" s="22">
        <v>11</v>
      </c>
      <c r="N14" s="1">
        <v>0.91876769595231167</v>
      </c>
      <c r="O14" s="1">
        <v>2.8103034996406726</v>
      </c>
      <c r="P14" s="22">
        <v>11</v>
      </c>
      <c r="Q14" s="1">
        <v>0.92275265517982485</v>
      </c>
      <c r="R14" s="1">
        <v>3.4794233805075026</v>
      </c>
      <c r="S14" s="22">
        <f t="shared" si="2"/>
        <v>11</v>
      </c>
      <c r="T14" s="1">
        <f t="shared" si="2"/>
        <v>0.92076017556606826</v>
      </c>
      <c r="U14" s="1">
        <f t="shared" si="2"/>
        <v>3.1448634400740874</v>
      </c>
      <c r="V14" s="1">
        <f t="shared" si="3"/>
        <v>0</v>
      </c>
      <c r="W14" s="1">
        <f t="shared" si="3"/>
        <v>2.8177916925264794E-3</v>
      </c>
      <c r="X14" s="1">
        <f t="shared" si="3"/>
        <v>0.47313920518767416</v>
      </c>
      <c r="Y14" s="22">
        <v>11</v>
      </c>
      <c r="Z14" s="1">
        <v>0.9255175785519667</v>
      </c>
      <c r="AA14" s="1">
        <v>2.4279492820024799</v>
      </c>
      <c r="AB14" s="22">
        <v>11</v>
      </c>
      <c r="AC14" s="1">
        <v>0.92665962546112901</v>
      </c>
      <c r="AD14" s="23">
        <v>1.5485345814346552</v>
      </c>
      <c r="AE14" s="1">
        <f t="shared" si="4"/>
        <v>11</v>
      </c>
      <c r="AF14" s="1">
        <f t="shared" si="4"/>
        <v>0.92608860200654786</v>
      </c>
      <c r="AG14" s="1">
        <f t="shared" si="4"/>
        <v>1.9882419317185676</v>
      </c>
      <c r="AH14" s="1">
        <f t="shared" si="5"/>
        <v>0</v>
      </c>
      <c r="AI14" s="1">
        <f t="shared" si="5"/>
        <v>8.0754911390180548E-4</v>
      </c>
      <c r="AJ14" s="1">
        <f t="shared" si="5"/>
        <v>0.6218400982466461</v>
      </c>
      <c r="AK14" s="22">
        <v>11</v>
      </c>
      <c r="AL14" s="1">
        <v>0.9439793353530187</v>
      </c>
      <c r="AM14" s="1">
        <v>3.4220702478617793</v>
      </c>
      <c r="AN14" s="22">
        <v>11</v>
      </c>
      <c r="AO14" s="1">
        <v>0.93561617165402144</v>
      </c>
      <c r="AP14" s="1">
        <v>2.2941253058291209</v>
      </c>
      <c r="AQ14" s="22">
        <f t="shared" si="6"/>
        <v>11</v>
      </c>
      <c r="AR14" s="1">
        <f t="shared" si="6"/>
        <v>0.93979775350352002</v>
      </c>
      <c r="AS14" s="1">
        <f t="shared" si="6"/>
        <v>2.8580977768454501</v>
      </c>
      <c r="AT14" s="1">
        <f t="shared" si="7"/>
        <v>0</v>
      </c>
      <c r="AU14" s="1">
        <f t="shared" si="7"/>
        <v>5.9136497637341297E-3</v>
      </c>
      <c r="AV14" s="23">
        <f t="shared" si="7"/>
        <v>0.79757751731636095</v>
      </c>
      <c r="AW14" s="22">
        <v>11</v>
      </c>
      <c r="AX14" s="1">
        <v>0.97758315339947877</v>
      </c>
      <c r="AY14" s="1">
        <v>1.7779471120175694</v>
      </c>
      <c r="AZ14" s="22">
        <v>11</v>
      </c>
      <c r="BA14" s="1">
        <v>0.97275645686758427</v>
      </c>
      <c r="BB14" s="23">
        <v>2.6573618125854011</v>
      </c>
      <c r="BC14" s="22">
        <f t="shared" si="8"/>
        <v>11</v>
      </c>
      <c r="BD14" s="1">
        <f t="shared" si="8"/>
        <v>0.97516980513353158</v>
      </c>
      <c r="BE14" s="1">
        <f t="shared" si="8"/>
        <v>2.2176544623014851</v>
      </c>
      <c r="BF14" s="1">
        <f t="shared" si="9"/>
        <v>0</v>
      </c>
      <c r="BG14" s="1">
        <f t="shared" si="9"/>
        <v>3.4129898484321864E-3</v>
      </c>
      <c r="BH14" s="23">
        <f t="shared" si="9"/>
        <v>0.62184009824665187</v>
      </c>
      <c r="BW14" s="6" t="s">
        <v>48</v>
      </c>
      <c r="BX14">
        <v>0.86690168349545371</v>
      </c>
      <c r="BY14">
        <v>0.87003791856384594</v>
      </c>
      <c r="BZ14">
        <v>0.86846980102964988</v>
      </c>
      <c r="CA14" s="7">
        <v>2.217653084255197E-3</v>
      </c>
    </row>
    <row r="15" spans="1:86" x14ac:dyDescent="0.25">
      <c r="A15" s="22">
        <v>12</v>
      </c>
      <c r="B15" s="1">
        <v>0.91439532567416004</v>
      </c>
      <c r="C15" s="1">
        <v>3.5176588022713271</v>
      </c>
      <c r="D15" s="22">
        <v>12</v>
      </c>
      <c r="E15" s="1">
        <v>0.91873992152177997</v>
      </c>
      <c r="F15" s="1">
        <v>3.2500108499245886</v>
      </c>
      <c r="G15" s="22">
        <f t="shared" si="0"/>
        <v>12</v>
      </c>
      <c r="H15" s="1">
        <f t="shared" si="0"/>
        <v>0.91656762359797006</v>
      </c>
      <c r="I15" s="1">
        <f t="shared" si="0"/>
        <v>3.3838348260979578</v>
      </c>
      <c r="J15" s="1">
        <f t="shared" si="1"/>
        <v>0</v>
      </c>
      <c r="K15" s="1">
        <f t="shared" si="1"/>
        <v>3.0720931853669654E-3</v>
      </c>
      <c r="L15" s="1">
        <f t="shared" si="1"/>
        <v>0.18925568207507276</v>
      </c>
      <c r="M15" s="22">
        <v>12</v>
      </c>
      <c r="N15" s="1">
        <v>0.92009798948699206</v>
      </c>
      <c r="O15" s="1">
        <v>2.0647127752462135</v>
      </c>
      <c r="P15" s="22">
        <v>12</v>
      </c>
      <c r="Q15" s="1">
        <v>0.92461542763477189</v>
      </c>
      <c r="R15" s="1">
        <v>2.9058920540502275</v>
      </c>
      <c r="S15" s="22">
        <f t="shared" si="2"/>
        <v>12</v>
      </c>
      <c r="T15" s="1">
        <f t="shared" si="2"/>
        <v>0.92235670856088192</v>
      </c>
      <c r="U15" s="1">
        <f t="shared" si="2"/>
        <v>2.4853024146482205</v>
      </c>
      <c r="V15" s="1">
        <f t="shared" si="3"/>
        <v>0</v>
      </c>
      <c r="W15" s="1">
        <f t="shared" si="3"/>
        <v>3.194311147885914E-3</v>
      </c>
      <c r="X15" s="1">
        <f t="shared" si="3"/>
        <v>0.59480357223592772</v>
      </c>
      <c r="Y15" s="22">
        <v>12</v>
      </c>
      <c r="Z15" s="1">
        <v>0.9301638877034436</v>
      </c>
      <c r="AA15" s="1">
        <v>2.2382527816431699</v>
      </c>
      <c r="AB15" s="22">
        <v>12</v>
      </c>
      <c r="AC15" s="1">
        <v>0.92904525898327472</v>
      </c>
      <c r="AD15" s="23">
        <v>2.6764795234673069</v>
      </c>
      <c r="AE15" s="1">
        <f t="shared" si="4"/>
        <v>12</v>
      </c>
      <c r="AF15" s="1">
        <f t="shared" si="4"/>
        <v>0.92960457334335911</v>
      </c>
      <c r="AG15" s="1">
        <f t="shared" si="4"/>
        <v>2.4573661525552382</v>
      </c>
      <c r="AH15" s="1">
        <f t="shared" si="5"/>
        <v>0</v>
      </c>
      <c r="AI15" s="1">
        <f t="shared" si="5"/>
        <v>7.9098995366144351E-4</v>
      </c>
      <c r="AJ15" s="1">
        <f t="shared" si="5"/>
        <v>0.30987310084113373</v>
      </c>
      <c r="AK15" s="22">
        <v>12</v>
      </c>
      <c r="AL15" s="1">
        <v>0.94842115761126</v>
      </c>
      <c r="AM15" s="1">
        <v>3.2691285608064944</v>
      </c>
      <c r="AN15" s="22">
        <v>12</v>
      </c>
      <c r="AO15" s="1">
        <v>0.93947837987365668</v>
      </c>
      <c r="AP15" s="1">
        <v>2.9058920540502275</v>
      </c>
      <c r="AQ15" s="22">
        <f t="shared" si="6"/>
        <v>12</v>
      </c>
      <c r="AR15" s="1">
        <f t="shared" si="6"/>
        <v>0.94394976874245828</v>
      </c>
      <c r="AS15" s="1">
        <f t="shared" si="6"/>
        <v>3.087510307428361</v>
      </c>
      <c r="AT15" s="1">
        <f t="shared" si="7"/>
        <v>0</v>
      </c>
      <c r="AU15" s="1">
        <f t="shared" si="7"/>
        <v>6.3234987809034022E-3</v>
      </c>
      <c r="AV15" s="23">
        <f t="shared" si="7"/>
        <v>0.25684699710186948</v>
      </c>
      <c r="AW15" s="22">
        <v>12</v>
      </c>
      <c r="AX15" s="1">
        <v>0.98278857876348913</v>
      </c>
      <c r="AY15" s="1">
        <v>2.8294212105225784</v>
      </c>
      <c r="AZ15" s="22">
        <v>12</v>
      </c>
      <c r="BA15" s="1">
        <v>0.97805083939794313</v>
      </c>
      <c r="BB15" s="23">
        <v>2.9058920540502209</v>
      </c>
      <c r="BC15" s="22">
        <f t="shared" si="8"/>
        <v>12</v>
      </c>
      <c r="BD15" s="1">
        <f t="shared" si="8"/>
        <v>0.98041970908071607</v>
      </c>
      <c r="BE15" s="1">
        <f t="shared" si="8"/>
        <v>2.8676566322863994</v>
      </c>
      <c r="BF15" s="1">
        <f t="shared" si="9"/>
        <v>0</v>
      </c>
      <c r="BG15" s="1">
        <f t="shared" si="9"/>
        <v>3.3500876328720285E-3</v>
      </c>
      <c r="BH15" s="23">
        <f t="shared" si="9"/>
        <v>5.4073052021451379E-2</v>
      </c>
      <c r="BW15" s="6" t="s">
        <v>51</v>
      </c>
      <c r="BX15">
        <v>0.96780061758132707</v>
      </c>
      <c r="BY15">
        <v>1.0169521889268904</v>
      </c>
      <c r="BZ15">
        <v>0.9923764032541087</v>
      </c>
      <c r="CA15" s="7">
        <v>3.4755409404422247E-2</v>
      </c>
    </row>
    <row r="16" spans="1:86" x14ac:dyDescent="0.25">
      <c r="A16" s="22">
        <v>13</v>
      </c>
      <c r="B16" s="1">
        <v>0.91591105076655055</v>
      </c>
      <c r="C16" s="1">
        <v>2.98236289757785</v>
      </c>
      <c r="D16" s="22">
        <v>13</v>
      </c>
      <c r="E16" s="1">
        <v>0.92048704524309688</v>
      </c>
      <c r="F16" s="1">
        <v>3.5941296457989567</v>
      </c>
      <c r="G16" s="22">
        <f t="shared" si="0"/>
        <v>13</v>
      </c>
      <c r="H16" s="1">
        <f t="shared" si="0"/>
        <v>0.91819904800482366</v>
      </c>
      <c r="I16" s="1">
        <f t="shared" si="0"/>
        <v>3.2882462716884033</v>
      </c>
      <c r="J16" s="1">
        <f t="shared" si="1"/>
        <v>0</v>
      </c>
      <c r="K16" s="1">
        <f t="shared" si="1"/>
        <v>3.235716725038096E-3</v>
      </c>
      <c r="L16" s="1">
        <f t="shared" si="1"/>
        <v>0.43258441617158777</v>
      </c>
      <c r="M16" s="22">
        <v>13</v>
      </c>
      <c r="N16" s="1">
        <v>0.92248770777121836</v>
      </c>
      <c r="O16" s="1">
        <v>3.7661890437361398</v>
      </c>
      <c r="P16" s="22">
        <v>13</v>
      </c>
      <c r="Q16" s="1">
        <v>0.92720505680413656</v>
      </c>
      <c r="R16" s="1">
        <v>4.052954706964778</v>
      </c>
      <c r="S16" s="22">
        <f t="shared" si="2"/>
        <v>13</v>
      </c>
      <c r="T16" s="1">
        <f t="shared" si="2"/>
        <v>0.92484638228767746</v>
      </c>
      <c r="U16" s="1">
        <f t="shared" si="2"/>
        <v>3.9095718753504589</v>
      </c>
      <c r="V16" s="1">
        <f t="shared" si="3"/>
        <v>0</v>
      </c>
      <c r="W16" s="1">
        <f t="shared" si="3"/>
        <v>3.335669490400265E-3</v>
      </c>
      <c r="X16" s="1">
        <f t="shared" si="3"/>
        <v>0.20277394508042784</v>
      </c>
      <c r="Y16" s="22">
        <v>13</v>
      </c>
      <c r="Z16" s="1">
        <v>0.93351859743185628</v>
      </c>
      <c r="AA16" s="1">
        <v>3.7661890437361398</v>
      </c>
      <c r="AB16" s="22">
        <v>13</v>
      </c>
      <c r="AC16" s="1">
        <v>0.93027694555463281</v>
      </c>
      <c r="AD16" s="23">
        <v>2.37647518349748</v>
      </c>
      <c r="AE16" s="1">
        <f t="shared" si="4"/>
        <v>13</v>
      </c>
      <c r="AF16" s="1">
        <f t="shared" si="4"/>
        <v>0.9318977714932446</v>
      </c>
      <c r="AG16" s="1">
        <f t="shared" si="4"/>
        <v>3.0713321136168101</v>
      </c>
      <c r="AH16" s="1">
        <f t="shared" si="5"/>
        <v>0</v>
      </c>
      <c r="AI16" s="1">
        <f t="shared" si="5"/>
        <v>2.2921940246308191E-3</v>
      </c>
      <c r="AJ16" s="1">
        <f t="shared" si="5"/>
        <v>0.98267609448368975</v>
      </c>
      <c r="AK16" s="22">
        <v>13</v>
      </c>
      <c r="AL16" s="1">
        <v>0.95183045812060219</v>
      </c>
      <c r="AM16" s="1">
        <v>2.5044201255301299</v>
      </c>
      <c r="AN16" s="22">
        <v>13</v>
      </c>
      <c r="AO16" s="1">
        <v>0.942914134966227</v>
      </c>
      <c r="AP16" s="1">
        <v>2.5044201255301228</v>
      </c>
      <c r="AQ16" s="22">
        <f t="shared" si="6"/>
        <v>13</v>
      </c>
      <c r="AR16" s="1">
        <f t="shared" si="6"/>
        <v>0.94737229654341459</v>
      </c>
      <c r="AS16" s="1">
        <f t="shared" si="6"/>
        <v>2.5044201255301264</v>
      </c>
      <c r="AT16" s="1">
        <f t="shared" si="7"/>
        <v>0</v>
      </c>
      <c r="AU16" s="1">
        <f t="shared" si="7"/>
        <v>6.3047925657093197E-3</v>
      </c>
      <c r="AV16" s="23">
        <f t="shared" si="7"/>
        <v>5.0242958677880805E-15</v>
      </c>
      <c r="AW16" s="22">
        <v>13</v>
      </c>
      <c r="AX16" s="1">
        <v>0.98772819318791527</v>
      </c>
      <c r="AY16" s="1">
        <v>2.6573618125854011</v>
      </c>
      <c r="AZ16" s="22">
        <v>13</v>
      </c>
      <c r="BA16" s="1">
        <v>0.98230682488575916</v>
      </c>
      <c r="BB16" s="23">
        <v>2.3132430167110334</v>
      </c>
      <c r="BC16" s="22">
        <f t="shared" si="8"/>
        <v>13</v>
      </c>
      <c r="BD16" s="1">
        <f t="shared" si="8"/>
        <v>0.98501750903683716</v>
      </c>
      <c r="BE16" s="1">
        <f t="shared" si="8"/>
        <v>2.485302414648217</v>
      </c>
      <c r="BF16" s="1">
        <f t="shared" si="9"/>
        <v>0</v>
      </c>
      <c r="BG16" s="1">
        <f t="shared" si="9"/>
        <v>3.8334862897643892E-3</v>
      </c>
      <c r="BH16" s="23">
        <f t="shared" si="9"/>
        <v>0.2433287340965147</v>
      </c>
      <c r="BU16" t="s">
        <v>127</v>
      </c>
      <c r="BW16" s="6" t="s">
        <v>53</v>
      </c>
      <c r="BX16">
        <v>0.95218534198929106</v>
      </c>
      <c r="BY16">
        <v>0.92535648640807677</v>
      </c>
      <c r="BZ16">
        <v>0.93877091419868397</v>
      </c>
      <c r="CA16" s="7">
        <v>1.8970865712951174E-2</v>
      </c>
      <c r="CC16">
        <f>AVERAGE(BZ14:BZ18)</f>
        <v>0.98546613324084331</v>
      </c>
    </row>
    <row r="17" spans="1:81" x14ac:dyDescent="0.25">
      <c r="A17" s="22">
        <v>14</v>
      </c>
      <c r="B17" s="1">
        <v>0.91755578328848275</v>
      </c>
      <c r="C17" s="1">
        <v>3.2500108499245957</v>
      </c>
      <c r="D17" s="22">
        <v>14</v>
      </c>
      <c r="E17" s="1">
        <v>0.92226886651163664</v>
      </c>
      <c r="F17" s="1">
        <v>3.6514827784446933</v>
      </c>
      <c r="G17" s="22">
        <f t="shared" si="0"/>
        <v>14</v>
      </c>
      <c r="H17" s="1">
        <f t="shared" si="0"/>
        <v>0.9199123249000597</v>
      </c>
      <c r="I17" s="1">
        <f t="shared" si="0"/>
        <v>3.4507468141846447</v>
      </c>
      <c r="J17" s="1">
        <f t="shared" si="1"/>
        <v>0</v>
      </c>
      <c r="K17" s="1">
        <f t="shared" si="1"/>
        <v>3.3326531073886666E-3</v>
      </c>
      <c r="L17" s="1">
        <f t="shared" si="1"/>
        <v>0.2838835231126019</v>
      </c>
      <c r="M17" s="22">
        <v>14</v>
      </c>
      <c r="N17" s="1">
        <v>0.92464140507435544</v>
      </c>
      <c r="O17" s="1">
        <v>3.3838348260979547</v>
      </c>
      <c r="P17" s="22">
        <v>14</v>
      </c>
      <c r="Q17" s="1">
        <v>0.92896272718858675</v>
      </c>
      <c r="R17" s="1">
        <v>2.7720680778768481</v>
      </c>
      <c r="S17" s="22">
        <f t="shared" si="2"/>
        <v>14</v>
      </c>
      <c r="T17" s="1">
        <f t="shared" si="2"/>
        <v>0.92680206613147109</v>
      </c>
      <c r="U17" s="1">
        <f t="shared" si="2"/>
        <v>3.0779514519874014</v>
      </c>
      <c r="V17" s="1">
        <f t="shared" si="3"/>
        <v>0</v>
      </c>
      <c r="W17" s="1">
        <f t="shared" si="3"/>
        <v>3.055636170664346E-3</v>
      </c>
      <c r="X17" s="1">
        <f t="shared" si="3"/>
        <v>0.43258441617158777</v>
      </c>
      <c r="Y17" s="22">
        <v>14</v>
      </c>
      <c r="Z17" s="1">
        <v>0.93866747259655536</v>
      </c>
      <c r="AA17" s="1">
        <v>2.7161955536909002</v>
      </c>
      <c r="AB17" s="22">
        <v>14</v>
      </c>
      <c r="AC17" s="1">
        <v>0.93313435305518666</v>
      </c>
      <c r="AD17" s="23">
        <v>3.1544222955150403</v>
      </c>
      <c r="AE17" s="1">
        <f t="shared" si="4"/>
        <v>14</v>
      </c>
      <c r="AF17" s="1">
        <f t="shared" si="4"/>
        <v>0.93590091282587107</v>
      </c>
      <c r="AG17" s="1">
        <f t="shared" si="4"/>
        <v>2.9353089246029702</v>
      </c>
      <c r="AH17" s="1">
        <f t="shared" si="5"/>
        <v>0</v>
      </c>
      <c r="AI17" s="1">
        <f t="shared" si="5"/>
        <v>3.9125063488176098E-3</v>
      </c>
      <c r="AJ17" s="1">
        <f t="shared" si="5"/>
        <v>0.3098731008411359</v>
      </c>
      <c r="AK17" s="22">
        <v>14</v>
      </c>
      <c r="AL17" s="1">
        <v>0.95600880105241437</v>
      </c>
      <c r="AM17" s="1">
        <v>3.0397160302235866</v>
      </c>
      <c r="AN17" s="22">
        <v>14</v>
      </c>
      <c r="AO17" s="1">
        <v>0.94763373639983617</v>
      </c>
      <c r="AP17" s="1">
        <v>3.3838348260979547</v>
      </c>
      <c r="AQ17" s="22">
        <f t="shared" si="6"/>
        <v>14</v>
      </c>
      <c r="AR17" s="1">
        <f t="shared" si="6"/>
        <v>0.95182126872612527</v>
      </c>
      <c r="AS17" s="1">
        <f t="shared" si="6"/>
        <v>3.2117754281607707</v>
      </c>
      <c r="AT17" s="1">
        <f t="shared" si="7"/>
        <v>0</v>
      </c>
      <c r="AU17" s="1">
        <f t="shared" si="7"/>
        <v>5.9220650087138029E-3</v>
      </c>
      <c r="AV17" s="23">
        <f t="shared" si="7"/>
        <v>0.24332873409651501</v>
      </c>
      <c r="AW17" s="22">
        <v>14</v>
      </c>
      <c r="AX17" s="1">
        <v>0.99113285222804415</v>
      </c>
      <c r="AY17" s="1">
        <v>1.8161825337813939</v>
      </c>
      <c r="AZ17" s="22">
        <v>14</v>
      </c>
      <c r="BA17" s="1">
        <v>0.98692083996972091</v>
      </c>
      <c r="BB17" s="23">
        <v>2.4853024146482174</v>
      </c>
      <c r="BC17" s="22">
        <f t="shared" si="8"/>
        <v>14</v>
      </c>
      <c r="BD17" s="1">
        <f t="shared" si="8"/>
        <v>0.98902684609888247</v>
      </c>
      <c r="BE17" s="1">
        <f t="shared" si="8"/>
        <v>2.1507424742148058</v>
      </c>
      <c r="BF17" s="1">
        <f t="shared" si="9"/>
        <v>0</v>
      </c>
      <c r="BG17" s="1">
        <f t="shared" si="9"/>
        <v>2.9783424303012262E-3</v>
      </c>
      <c r="BH17" s="23">
        <f t="shared" si="9"/>
        <v>0.47313920518766478</v>
      </c>
      <c r="BW17" s="6" t="s">
        <v>49</v>
      </c>
      <c r="BX17">
        <v>0.96845498492181603</v>
      </c>
      <c r="BY17">
        <v>0.96219965044178546</v>
      </c>
      <c r="BZ17">
        <v>0.96532731768180069</v>
      </c>
      <c r="CA17" s="7">
        <v>4.4231894294196441E-3</v>
      </c>
    </row>
    <row r="18" spans="1:81" ht="15.75" thickBot="1" x14ac:dyDescent="0.3">
      <c r="A18" s="22">
        <v>15</v>
      </c>
      <c r="B18" s="1">
        <v>0.9189866570086741</v>
      </c>
      <c r="C18" s="1">
        <v>2.8485389214044972</v>
      </c>
      <c r="D18" s="22">
        <v>15</v>
      </c>
      <c r="E18" s="1">
        <v>0.92375743273648936</v>
      </c>
      <c r="F18" s="1">
        <v>3.0397160302235799</v>
      </c>
      <c r="G18" s="22">
        <f t="shared" si="0"/>
        <v>15</v>
      </c>
      <c r="H18" s="1">
        <f t="shared" si="0"/>
        <v>0.92137204487258173</v>
      </c>
      <c r="I18" s="1">
        <f t="shared" si="0"/>
        <v>2.9441274758140388</v>
      </c>
      <c r="J18" s="1">
        <f t="shared" si="1"/>
        <v>0</v>
      </c>
      <c r="K18" s="1">
        <f t="shared" si="1"/>
        <v>3.3734478686583552E-3</v>
      </c>
      <c r="L18" s="1">
        <f t="shared" si="1"/>
        <v>0.13518263005361195</v>
      </c>
      <c r="M18" s="22">
        <v>15</v>
      </c>
      <c r="N18" s="1">
        <v>0.92682540403718616</v>
      </c>
      <c r="O18" s="1">
        <v>3.4603056696255976</v>
      </c>
      <c r="P18" s="22">
        <v>15</v>
      </c>
      <c r="Q18" s="1">
        <v>0.93093786745961249</v>
      </c>
      <c r="R18" s="1">
        <v>3.0970691628693237</v>
      </c>
      <c r="S18" s="22">
        <f t="shared" si="2"/>
        <v>15</v>
      </c>
      <c r="T18" s="1">
        <f t="shared" si="2"/>
        <v>0.92888163574839933</v>
      </c>
      <c r="U18" s="1">
        <f t="shared" si="2"/>
        <v>3.2786874162474606</v>
      </c>
      <c r="V18" s="1">
        <f t="shared" si="3"/>
        <v>0</v>
      </c>
      <c r="W18" s="1">
        <f t="shared" si="3"/>
        <v>2.9079507733792932E-3</v>
      </c>
      <c r="X18" s="1">
        <f t="shared" si="3"/>
        <v>0.25684699710187453</v>
      </c>
      <c r="Y18" s="22">
        <v>15</v>
      </c>
      <c r="Z18" s="1">
        <v>0.94182698732811831</v>
      </c>
      <c r="AA18" s="1">
        <v>3.4985410913894084</v>
      </c>
      <c r="AB18" s="22">
        <v>15</v>
      </c>
      <c r="AC18" s="1">
        <v>0.93456700552418193</v>
      </c>
      <c r="AD18" s="23">
        <v>2.5867700031984802</v>
      </c>
      <c r="AE18" s="1">
        <f t="shared" si="4"/>
        <v>15</v>
      </c>
      <c r="AF18" s="1">
        <f t="shared" si="4"/>
        <v>0.93819699642615006</v>
      </c>
      <c r="AG18" s="1">
        <f t="shared" si="4"/>
        <v>3.0426555472939443</v>
      </c>
      <c r="AH18" s="1">
        <f t="shared" si="5"/>
        <v>0</v>
      </c>
      <c r="AI18" s="1">
        <f t="shared" si="5"/>
        <v>5.133582364854364E-3</v>
      </c>
      <c r="AJ18" s="1">
        <f t="shared" si="5"/>
        <v>0.644719519349643</v>
      </c>
      <c r="AK18" s="22">
        <v>15</v>
      </c>
      <c r="AL18" s="1">
        <v>0.95940796430592934</v>
      </c>
      <c r="AM18" s="1">
        <v>2.4470669928843924</v>
      </c>
      <c r="AN18" s="22">
        <v>15</v>
      </c>
      <c r="AO18" s="1">
        <v>0.95122317424342406</v>
      </c>
      <c r="AP18" s="1">
        <v>2.5426555472939407</v>
      </c>
      <c r="AQ18" s="22">
        <f t="shared" si="6"/>
        <v>15</v>
      </c>
      <c r="AR18" s="1">
        <f t="shared" si="6"/>
        <v>0.95531556927467665</v>
      </c>
      <c r="AS18" s="1">
        <f t="shared" si="6"/>
        <v>2.4948612700891664</v>
      </c>
      <c r="AT18" s="1">
        <f t="shared" si="7"/>
        <v>0</v>
      </c>
      <c r="AU18" s="1">
        <f t="shared" si="7"/>
        <v>5.7875205557857464E-3</v>
      </c>
      <c r="AV18" s="23">
        <f t="shared" si="7"/>
        <v>6.7591315026810844E-2</v>
      </c>
      <c r="AW18" s="22">
        <v>15</v>
      </c>
      <c r="AX18" s="1">
        <v>0.99812247462197079</v>
      </c>
      <c r="AY18" s="1">
        <v>3.6897182002085045</v>
      </c>
      <c r="AZ18" s="22">
        <v>15</v>
      </c>
      <c r="BA18" s="1">
        <v>0.99139845495082901</v>
      </c>
      <c r="BB18" s="23">
        <v>2.3897138602386692</v>
      </c>
      <c r="BC18" s="22">
        <f t="shared" si="8"/>
        <v>15</v>
      </c>
      <c r="BD18" s="1">
        <f t="shared" si="8"/>
        <v>0.9947604647863999</v>
      </c>
      <c r="BE18" s="1">
        <f t="shared" si="8"/>
        <v>3.0397160302235866</v>
      </c>
      <c r="BF18" s="1">
        <f t="shared" si="9"/>
        <v>0</v>
      </c>
      <c r="BG18" s="1">
        <f t="shared" si="9"/>
        <v>4.7545999062960911E-3</v>
      </c>
      <c r="BH18" s="23">
        <f t="shared" si="9"/>
        <v>0.9192418843646164</v>
      </c>
      <c r="BV18" t="s">
        <v>206</v>
      </c>
      <c r="BW18" s="8" t="s">
        <v>50</v>
      </c>
      <c r="BX18" s="9">
        <v>1.1687410045294286</v>
      </c>
      <c r="BY18" s="9">
        <v>1.1560314555505189</v>
      </c>
      <c r="BZ18" s="9">
        <v>1.1623862300399739</v>
      </c>
      <c r="CA18" s="10">
        <v>8.9870082688096424E-3</v>
      </c>
    </row>
    <row r="19" spans="1:81" x14ac:dyDescent="0.25">
      <c r="A19" s="22">
        <v>16</v>
      </c>
      <c r="B19" s="1">
        <v>0.92008293629465976</v>
      </c>
      <c r="C19" s="1">
        <v>2.1794190405376672</v>
      </c>
      <c r="D19" s="22">
        <v>16</v>
      </c>
      <c r="E19" s="1">
        <v>0.92498747670792048</v>
      </c>
      <c r="F19" s="1">
        <v>2.5044201255301162</v>
      </c>
      <c r="G19" s="22">
        <f t="shared" si="0"/>
        <v>16</v>
      </c>
      <c r="H19" s="1">
        <f t="shared" si="0"/>
        <v>0.92253520650129017</v>
      </c>
      <c r="I19" s="1">
        <f t="shared" si="0"/>
        <v>2.3419195830338917</v>
      </c>
      <c r="J19" s="1">
        <f t="shared" si="1"/>
        <v>0</v>
      </c>
      <c r="K19" s="1">
        <f t="shared" si="1"/>
        <v>3.4680337848201248E-3</v>
      </c>
      <c r="L19" s="1">
        <f t="shared" si="1"/>
        <v>0.22981047109114613</v>
      </c>
      <c r="M19" s="22">
        <v>16</v>
      </c>
      <c r="N19" s="1">
        <v>0.92968112939538217</v>
      </c>
      <c r="O19" s="1">
        <v>4.5308974790125056</v>
      </c>
      <c r="P19" s="22">
        <v>16</v>
      </c>
      <c r="Q19" s="1">
        <v>0.93235218621422311</v>
      </c>
      <c r="R19" s="1">
        <v>2.2176544623014784</v>
      </c>
      <c r="S19" s="22">
        <f t="shared" si="2"/>
        <v>16</v>
      </c>
      <c r="T19" s="1">
        <f t="shared" si="2"/>
        <v>0.93101665780480269</v>
      </c>
      <c r="U19" s="1">
        <f t="shared" si="2"/>
        <v>3.374275970656992</v>
      </c>
      <c r="V19" s="1">
        <f t="shared" si="3"/>
        <v>0</v>
      </c>
      <c r="W19" s="1">
        <f t="shared" si="3"/>
        <v>1.8887223895369995E-3</v>
      </c>
      <c r="X19" s="1">
        <f t="shared" si="3"/>
        <v>1.6357098236487932</v>
      </c>
      <c r="Y19" s="22">
        <v>16</v>
      </c>
      <c r="Z19" s="1">
        <v>0.946159696958354</v>
      </c>
      <c r="AA19" s="1">
        <v>3.7220745878316199</v>
      </c>
      <c r="AB19" s="22">
        <v>16</v>
      </c>
      <c r="AC19" s="1">
        <v>0.93522438781740325</v>
      </c>
      <c r="AD19" s="23">
        <v>3.7264730135125501</v>
      </c>
      <c r="AE19" s="1">
        <f t="shared" si="4"/>
        <v>16</v>
      </c>
      <c r="AF19" s="1">
        <f t="shared" si="4"/>
        <v>0.94069204238787862</v>
      </c>
      <c r="AG19" s="1">
        <f t="shared" si="4"/>
        <v>3.7242738006720852</v>
      </c>
      <c r="AH19" s="1">
        <f t="shared" si="5"/>
        <v>0</v>
      </c>
      <c r="AI19" s="1">
        <f t="shared" si="5"/>
        <v>7.7324312479375192E-3</v>
      </c>
      <c r="AJ19" s="1">
        <f t="shared" si="5"/>
        <v>3.1101566255307914E-3</v>
      </c>
      <c r="AK19" s="22">
        <v>16</v>
      </c>
      <c r="AL19" s="1">
        <v>0.96268168214714889</v>
      </c>
      <c r="AM19" s="1">
        <v>2.3323607275929454</v>
      </c>
      <c r="AN19" s="22">
        <v>16</v>
      </c>
      <c r="AO19" s="1">
        <v>0.95594264000763096</v>
      </c>
      <c r="AP19" s="1">
        <v>3.3647171152160493</v>
      </c>
      <c r="AQ19" s="22">
        <f t="shared" si="6"/>
        <v>16</v>
      </c>
      <c r="AR19" s="1">
        <f t="shared" si="6"/>
        <v>0.95931216107738992</v>
      </c>
      <c r="AS19" s="1">
        <f t="shared" si="6"/>
        <v>2.8485389214044972</v>
      </c>
      <c r="AT19" s="1">
        <f t="shared" si="7"/>
        <v>0</v>
      </c>
      <c r="AU19" s="1">
        <f t="shared" si="7"/>
        <v>4.7652223955550249E-3</v>
      </c>
      <c r="AV19" s="23">
        <f t="shared" si="7"/>
        <v>0.72998620228954847</v>
      </c>
      <c r="AW19" s="22">
        <v>16</v>
      </c>
      <c r="AX19" s="1">
        <v>1.0058776594264929</v>
      </c>
      <c r="AY19" s="1">
        <v>4.0338369960828722</v>
      </c>
      <c r="AZ19" s="22">
        <v>16</v>
      </c>
      <c r="BA19" s="1">
        <v>0.99588057371751515</v>
      </c>
      <c r="BB19" s="23">
        <v>2.3705961493567567</v>
      </c>
      <c r="BC19" s="22">
        <f t="shared" si="8"/>
        <v>16</v>
      </c>
      <c r="BD19" s="1">
        <f t="shared" si="8"/>
        <v>1.0008791165720039</v>
      </c>
      <c r="BE19" s="1">
        <f t="shared" si="8"/>
        <v>3.2022165727198146</v>
      </c>
      <c r="BF19" s="1">
        <f t="shared" si="9"/>
        <v>0</v>
      </c>
      <c r="BG19" s="1">
        <f t="shared" si="9"/>
        <v>7.0690070969212744E-3</v>
      </c>
      <c r="BH19" s="23">
        <f t="shared" si="9"/>
        <v>1.1760888814664912</v>
      </c>
      <c r="BW19" s="3"/>
      <c r="BX19" s="4" t="s">
        <v>29</v>
      </c>
      <c r="BY19" s="4" t="s">
        <v>30</v>
      </c>
      <c r="BZ19" s="4" t="s">
        <v>31</v>
      </c>
      <c r="CA19" s="5" t="s">
        <v>32</v>
      </c>
    </row>
    <row r="20" spans="1:81" x14ac:dyDescent="0.25">
      <c r="A20" s="22">
        <v>17</v>
      </c>
      <c r="B20" s="1">
        <v>0.92172898243492596</v>
      </c>
      <c r="C20" s="1">
        <v>3.269128560806501</v>
      </c>
      <c r="D20" s="22">
        <v>17</v>
      </c>
      <c r="E20" s="1">
        <v>0.92656974013571214</v>
      </c>
      <c r="F20" s="1">
        <v>3.2117754281607844</v>
      </c>
      <c r="G20" s="22">
        <f t="shared" si="0"/>
        <v>17</v>
      </c>
      <c r="H20" s="1">
        <f t="shared" si="0"/>
        <v>0.9241493612853191</v>
      </c>
      <c r="I20" s="1">
        <f t="shared" si="0"/>
        <v>3.2404519944836427</v>
      </c>
      <c r="J20" s="1">
        <f t="shared" si="1"/>
        <v>0</v>
      </c>
      <c r="K20" s="1">
        <f t="shared" si="1"/>
        <v>3.4229325963069084E-3</v>
      </c>
      <c r="L20" s="1">
        <f t="shared" si="1"/>
        <v>4.0554789016077779E-2</v>
      </c>
      <c r="M20" s="22">
        <v>17</v>
      </c>
      <c r="N20" s="1">
        <v>0.93291079809143718</v>
      </c>
      <c r="O20" s="1">
        <v>5.1044288054698006</v>
      </c>
      <c r="P20" s="22">
        <v>17</v>
      </c>
      <c r="Q20" s="1">
        <v>0.93427673950423862</v>
      </c>
      <c r="R20" s="1">
        <v>2.9823628975778638</v>
      </c>
      <c r="S20" s="22">
        <f t="shared" si="2"/>
        <v>17</v>
      </c>
      <c r="T20" s="1">
        <f t="shared" si="2"/>
        <v>0.93359376879783795</v>
      </c>
      <c r="U20" s="1">
        <f t="shared" si="2"/>
        <v>4.0433958515238322</v>
      </c>
      <c r="V20" s="1">
        <f t="shared" si="3"/>
        <v>0</v>
      </c>
      <c r="W20" s="1">
        <f t="shared" si="3"/>
        <v>9.6586643569543233E-4</v>
      </c>
      <c r="X20" s="1">
        <f t="shared" si="3"/>
        <v>1.5005271935951765</v>
      </c>
      <c r="Y20" s="22">
        <v>17</v>
      </c>
      <c r="Z20" s="1">
        <v>0.9486111246386697</v>
      </c>
      <c r="AA20" s="1">
        <v>2.6573618125853877</v>
      </c>
      <c r="AB20" s="22">
        <v>17</v>
      </c>
      <c r="AC20" s="1">
        <v>0.93654193076189662</v>
      </c>
      <c r="AD20" s="23">
        <v>2.45294602702511</v>
      </c>
      <c r="AE20" s="1">
        <f t="shared" si="4"/>
        <v>17</v>
      </c>
      <c r="AF20" s="1">
        <f t="shared" si="4"/>
        <v>0.94257652770028311</v>
      </c>
      <c r="AG20" s="1">
        <f t="shared" si="4"/>
        <v>2.5551539198052486</v>
      </c>
      <c r="AH20" s="1">
        <f t="shared" si="5"/>
        <v>0</v>
      </c>
      <c r="AI20" s="1">
        <f t="shared" si="5"/>
        <v>8.5342088337213989E-3</v>
      </c>
      <c r="AJ20" s="1">
        <f t="shared" si="5"/>
        <v>0.14454378815124752</v>
      </c>
      <c r="AK20" s="22">
        <v>17</v>
      </c>
      <c r="AL20" s="1">
        <v>0.96708480547609199</v>
      </c>
      <c r="AM20" s="1">
        <v>3.1161868737512228</v>
      </c>
      <c r="AN20" s="22">
        <v>17</v>
      </c>
      <c r="AO20" s="1">
        <v>0.95851762682495667</v>
      </c>
      <c r="AP20" s="1">
        <v>1.8161825337813871</v>
      </c>
      <c r="AQ20" s="22">
        <f t="shared" si="6"/>
        <v>17</v>
      </c>
      <c r="AR20" s="1">
        <f t="shared" si="6"/>
        <v>0.96280121615052439</v>
      </c>
      <c r="AS20" s="1">
        <f t="shared" si="6"/>
        <v>2.4661847037663049</v>
      </c>
      <c r="AT20" s="1">
        <f t="shared" si="7"/>
        <v>0</v>
      </c>
      <c r="AU20" s="1">
        <f t="shared" si="7"/>
        <v>6.0579101198544047E-3</v>
      </c>
      <c r="AV20" s="23">
        <f t="shared" si="7"/>
        <v>0.91924188436461352</v>
      </c>
      <c r="AW20" s="22">
        <v>17</v>
      </c>
      <c r="AX20" s="1">
        <v>1.0129272831117824</v>
      </c>
      <c r="AY20" s="1">
        <v>3.6132473566808687</v>
      </c>
      <c r="AZ20" s="22">
        <v>17</v>
      </c>
      <c r="BA20" s="1">
        <v>1.0009899890524643</v>
      </c>
      <c r="BB20" s="23">
        <v>2.6764795234673069</v>
      </c>
      <c r="BC20" s="22">
        <f t="shared" si="8"/>
        <v>17</v>
      </c>
      <c r="BD20" s="1">
        <f t="shared" si="8"/>
        <v>1.0069586360821234</v>
      </c>
      <c r="BE20" s="1">
        <f t="shared" si="8"/>
        <v>3.1448634400740878</v>
      </c>
      <c r="BF20" s="1">
        <f t="shared" si="9"/>
        <v>0</v>
      </c>
      <c r="BG20" s="1">
        <f t="shared" si="9"/>
        <v>8.4409415783617131E-3</v>
      </c>
      <c r="BH20" s="23">
        <f t="shared" si="9"/>
        <v>0.66239488726274087</v>
      </c>
      <c r="BW20" s="6" t="s">
        <v>47</v>
      </c>
      <c r="BX20">
        <v>2.1311216656781058</v>
      </c>
      <c r="BY20">
        <v>2.2220356043785894</v>
      </c>
      <c r="BZ20">
        <v>2.1765786350283474</v>
      </c>
      <c r="CA20" s="7">
        <v>6.4285862559490051E-2</v>
      </c>
    </row>
    <row r="21" spans="1:81" x14ac:dyDescent="0.25">
      <c r="A21" s="22">
        <v>18</v>
      </c>
      <c r="B21" s="1">
        <v>0.92298906434432249</v>
      </c>
      <c r="C21" s="1">
        <v>2.5044201255301162</v>
      </c>
      <c r="D21" s="22">
        <v>18</v>
      </c>
      <c r="E21" s="1">
        <v>0.92815742600972528</v>
      </c>
      <c r="F21" s="1">
        <v>3.2117754281607707</v>
      </c>
      <c r="G21" s="22">
        <f t="shared" si="0"/>
        <v>18</v>
      </c>
      <c r="H21" s="1">
        <f t="shared" si="0"/>
        <v>0.92557324517702388</v>
      </c>
      <c r="I21" s="1">
        <f t="shared" si="0"/>
        <v>2.8580977768454434</v>
      </c>
      <c r="J21" s="1">
        <f t="shared" si="1"/>
        <v>0</v>
      </c>
      <c r="K21" s="1">
        <f t="shared" si="1"/>
        <v>3.654583581230917E-3</v>
      </c>
      <c r="L21" s="1">
        <f t="shared" si="1"/>
        <v>0.50017573119839809</v>
      </c>
      <c r="M21" s="22">
        <v>18</v>
      </c>
      <c r="N21" s="1">
        <v>0.93496194299337554</v>
      </c>
      <c r="O21" s="1">
        <v>3.2500108499245957</v>
      </c>
      <c r="P21" s="22">
        <v>18</v>
      </c>
      <c r="Q21" s="1">
        <v>0.93614906832673039</v>
      </c>
      <c r="R21" s="1">
        <v>2.8867743431683217</v>
      </c>
      <c r="S21" s="22">
        <f t="shared" si="2"/>
        <v>18</v>
      </c>
      <c r="T21" s="1">
        <f t="shared" si="2"/>
        <v>0.93555550566005297</v>
      </c>
      <c r="U21" s="1">
        <f t="shared" si="2"/>
        <v>3.0683925965464587</v>
      </c>
      <c r="V21" s="1">
        <f t="shared" si="3"/>
        <v>0</v>
      </c>
      <c r="W21" s="1">
        <f t="shared" si="3"/>
        <v>8.3942437333355858E-4</v>
      </c>
      <c r="X21" s="1">
        <f t="shared" si="3"/>
        <v>0.25684699710187453</v>
      </c>
      <c r="Y21" s="22">
        <v>18</v>
      </c>
      <c r="Z21" s="1">
        <v>0.95170769737290162</v>
      </c>
      <c r="AA21" s="1">
        <v>3.3455994043341368</v>
      </c>
      <c r="AB21" s="22">
        <v>18</v>
      </c>
      <c r="AC21" s="1">
        <v>0.94002695390287194</v>
      </c>
      <c r="AD21" s="23">
        <v>2.8235421763818702</v>
      </c>
      <c r="AE21" s="1">
        <f t="shared" si="4"/>
        <v>18</v>
      </c>
      <c r="AF21" s="1">
        <f t="shared" si="4"/>
        <v>0.94586732563788678</v>
      </c>
      <c r="AG21" s="1">
        <f t="shared" si="4"/>
        <v>3.0845707903580033</v>
      </c>
      <c r="AH21" s="1">
        <f t="shared" si="5"/>
        <v>0</v>
      </c>
      <c r="AI21" s="1">
        <f t="shared" si="5"/>
        <v>8.2595329169584675E-3</v>
      </c>
      <c r="AJ21" s="1">
        <f t="shared" si="5"/>
        <v>0.36915020605249893</v>
      </c>
      <c r="AK21" s="22">
        <v>18</v>
      </c>
      <c r="AL21" s="1">
        <v>0.97145668582809885</v>
      </c>
      <c r="AM21" s="1">
        <v>3.0588337411054991</v>
      </c>
      <c r="AN21" s="22">
        <v>18</v>
      </c>
      <c r="AO21" s="1">
        <v>0.96172214062924677</v>
      </c>
      <c r="AP21" s="1">
        <v>2.255889884065303</v>
      </c>
      <c r="AQ21" s="22">
        <f t="shared" si="6"/>
        <v>18</v>
      </c>
      <c r="AR21" s="1">
        <f t="shared" si="6"/>
        <v>0.96658941322867276</v>
      </c>
      <c r="AS21" s="1">
        <f t="shared" si="6"/>
        <v>2.6573618125854011</v>
      </c>
      <c r="AT21" s="1">
        <f t="shared" si="7"/>
        <v>0</v>
      </c>
      <c r="AU21" s="1">
        <f t="shared" si="7"/>
        <v>6.8833629218752572E-3</v>
      </c>
      <c r="AV21" s="23">
        <f t="shared" si="7"/>
        <v>0.56776704622520535</v>
      </c>
      <c r="AW21" s="22">
        <v>18</v>
      </c>
      <c r="AX21" s="1">
        <v>1.0184030716788772</v>
      </c>
      <c r="AY21" s="1">
        <v>2.7720680778768481</v>
      </c>
      <c r="AZ21" s="22">
        <v>18</v>
      </c>
      <c r="BA21" s="1">
        <v>1.0061521029845499</v>
      </c>
      <c r="BB21" s="23">
        <v>2.6764795234673069</v>
      </c>
      <c r="BC21" s="22">
        <f t="shared" si="8"/>
        <v>18</v>
      </c>
      <c r="BD21" s="1">
        <f t="shared" si="8"/>
        <v>1.0122775873317136</v>
      </c>
      <c r="BE21" s="1">
        <f t="shared" si="8"/>
        <v>2.7242738006720773</v>
      </c>
      <c r="BF21" s="1">
        <f t="shared" si="9"/>
        <v>0</v>
      </c>
      <c r="BG21" s="1">
        <f t="shared" si="9"/>
        <v>8.6627430398629312E-3</v>
      </c>
      <c r="BH21" s="23">
        <f t="shared" si="9"/>
        <v>6.759131502680582E-2</v>
      </c>
      <c r="BW21" s="6" t="s">
        <v>48</v>
      </c>
      <c r="BX21">
        <v>2.3180560946237758</v>
      </c>
      <c r="BY21">
        <v>2.355060566944442</v>
      </c>
      <c r="BZ21">
        <v>2.3365583307841087</v>
      </c>
      <c r="CA21" s="7">
        <v>2.6166113312172948E-2</v>
      </c>
    </row>
    <row r="22" spans="1:81" x14ac:dyDescent="0.25">
      <c r="A22" s="22">
        <v>19</v>
      </c>
      <c r="B22" s="1">
        <v>0.92447874189440782</v>
      </c>
      <c r="C22" s="1">
        <v>2.9823628975778638</v>
      </c>
      <c r="D22" s="22">
        <v>19</v>
      </c>
      <c r="E22" s="1">
        <v>0.93013068683460565</v>
      </c>
      <c r="F22" s="1">
        <v>3.9764838634371418</v>
      </c>
      <c r="G22" s="22">
        <f t="shared" si="0"/>
        <v>19</v>
      </c>
      <c r="H22" s="1">
        <f t="shared" si="0"/>
        <v>0.92730471436450679</v>
      </c>
      <c r="I22" s="1">
        <f t="shared" si="0"/>
        <v>3.4794233805075026</v>
      </c>
      <c r="J22" s="1">
        <f t="shared" si="1"/>
        <v>0</v>
      </c>
      <c r="K22" s="1">
        <f t="shared" si="1"/>
        <v>3.9965285941068801E-3</v>
      </c>
      <c r="L22" s="1">
        <f t="shared" si="1"/>
        <v>0.70294967627881744</v>
      </c>
      <c r="M22" s="22">
        <v>19</v>
      </c>
      <c r="N22" s="1">
        <v>0.93686711862835537</v>
      </c>
      <c r="O22" s="1">
        <v>2.98236289757785</v>
      </c>
      <c r="P22" s="22">
        <v>19</v>
      </c>
      <c r="Q22" s="1">
        <v>0.93805084819891549</v>
      </c>
      <c r="R22" s="1">
        <v>2.9250097649321334</v>
      </c>
      <c r="S22" s="22">
        <f t="shared" si="2"/>
        <v>19</v>
      </c>
      <c r="T22" s="1">
        <f t="shared" si="2"/>
        <v>0.93745898341363543</v>
      </c>
      <c r="U22" s="1">
        <f t="shared" si="2"/>
        <v>2.9536863312549917</v>
      </c>
      <c r="V22" s="1">
        <f t="shared" si="3"/>
        <v>0</v>
      </c>
      <c r="W22" s="1">
        <f t="shared" si="3"/>
        <v>8.3702320643410158E-4</v>
      </c>
      <c r="X22" s="1">
        <f t="shared" si="3"/>
        <v>4.0554789016077779E-2</v>
      </c>
      <c r="Y22" s="22">
        <v>19</v>
      </c>
      <c r="Z22" s="1">
        <v>0.95476330283490418</v>
      </c>
      <c r="AA22" s="1">
        <v>3.2882462716884202</v>
      </c>
      <c r="AB22" s="22">
        <v>19</v>
      </c>
      <c r="AC22" s="1">
        <v>0.94306248731405218</v>
      </c>
      <c r="AD22" s="23">
        <v>3.3073639825703189</v>
      </c>
      <c r="AE22" s="1">
        <f t="shared" si="4"/>
        <v>19</v>
      </c>
      <c r="AF22" s="1">
        <f t="shared" si="4"/>
        <v>0.94891289507447818</v>
      </c>
      <c r="AG22" s="1">
        <f t="shared" si="4"/>
        <v>3.2978051271293696</v>
      </c>
      <c r="AH22" s="1">
        <f t="shared" si="5"/>
        <v>0</v>
      </c>
      <c r="AI22" s="1">
        <f t="shared" si="5"/>
        <v>8.2737260002072564E-3</v>
      </c>
      <c r="AJ22" s="1">
        <f t="shared" si="5"/>
        <v>1.3518263005354443E-2</v>
      </c>
      <c r="AK22" s="22">
        <v>19</v>
      </c>
      <c r="AL22" s="1">
        <v>0.97436380969265979</v>
      </c>
      <c r="AM22" s="1">
        <v>2.026477353482389</v>
      </c>
      <c r="AN22" s="22">
        <v>19</v>
      </c>
      <c r="AO22" s="1">
        <v>0.96559529138023126</v>
      </c>
      <c r="AP22" s="1">
        <v>2.7338326561130368</v>
      </c>
      <c r="AQ22" s="22">
        <f t="shared" si="6"/>
        <v>19</v>
      </c>
      <c r="AR22" s="1">
        <f t="shared" si="6"/>
        <v>0.96997955053644547</v>
      </c>
      <c r="AS22" s="1">
        <f t="shared" si="6"/>
        <v>2.3801550047977127</v>
      </c>
      <c r="AT22" s="1">
        <f t="shared" si="7"/>
        <v>0</v>
      </c>
      <c r="AU22" s="1">
        <f t="shared" si="7"/>
        <v>6.2002787596766359E-3</v>
      </c>
      <c r="AV22" s="23">
        <f t="shared" si="7"/>
        <v>0.50017573119839631</v>
      </c>
      <c r="AW22" s="22">
        <v>19</v>
      </c>
      <c r="AX22" s="1">
        <v>1.0235547083778884</v>
      </c>
      <c r="AY22" s="1">
        <v>2.5808909690577653</v>
      </c>
      <c r="AZ22" s="22">
        <v>19</v>
      </c>
      <c r="BA22" s="1">
        <v>1.0105819457591592</v>
      </c>
      <c r="BB22" s="23">
        <v>2.2750075949472222</v>
      </c>
      <c r="BC22" s="22">
        <f t="shared" si="8"/>
        <v>19</v>
      </c>
      <c r="BD22" s="1">
        <f t="shared" si="8"/>
        <v>1.0170683270685239</v>
      </c>
      <c r="BE22" s="1">
        <f t="shared" si="8"/>
        <v>2.4279492820024937</v>
      </c>
      <c r="BF22" s="1">
        <f t="shared" si="9"/>
        <v>0</v>
      </c>
      <c r="BG22" s="1">
        <f t="shared" si="9"/>
        <v>9.1731284184268149E-3</v>
      </c>
      <c r="BH22" s="23">
        <f t="shared" si="9"/>
        <v>0.21629220808578667</v>
      </c>
      <c r="BU22" t="s">
        <v>128</v>
      </c>
      <c r="BW22" s="6" t="s">
        <v>51</v>
      </c>
      <c r="BX22">
        <v>2.2459416557790197</v>
      </c>
      <c r="BY22">
        <v>2.4028572864699815</v>
      </c>
      <c r="BZ22">
        <v>2.3243994711245008</v>
      </c>
      <c r="CA22" s="7">
        <v>0.11095610653574303</v>
      </c>
    </row>
    <row r="23" spans="1:81" x14ac:dyDescent="0.25">
      <c r="A23" s="22">
        <v>20</v>
      </c>
      <c r="B23" s="1">
        <v>0.92629152791226044</v>
      </c>
      <c r="C23" s="1">
        <v>3.6514827784446799</v>
      </c>
      <c r="D23" s="22">
        <v>20</v>
      </c>
      <c r="E23" s="1">
        <v>0.93131105083793275</v>
      </c>
      <c r="F23" s="1">
        <v>2.3705961493567633</v>
      </c>
      <c r="G23" s="22">
        <f t="shared" si="0"/>
        <v>20</v>
      </c>
      <c r="H23" s="1">
        <f t="shared" si="0"/>
        <v>0.92880128937509654</v>
      </c>
      <c r="I23" s="1">
        <f t="shared" si="0"/>
        <v>3.0110394639007216</v>
      </c>
      <c r="J23" s="1">
        <f t="shared" si="1"/>
        <v>0</v>
      </c>
      <c r="K23" s="1">
        <f t="shared" si="1"/>
        <v>3.5493386990642327E-3</v>
      </c>
      <c r="L23" s="1">
        <f t="shared" si="1"/>
        <v>0.90572362135924334</v>
      </c>
      <c r="M23" s="22">
        <v>20</v>
      </c>
      <c r="N23" s="1">
        <v>0.93867022399952438</v>
      </c>
      <c r="O23" s="1">
        <v>2.8103034996406726</v>
      </c>
      <c r="P23" s="22">
        <v>20</v>
      </c>
      <c r="Q23" s="1">
        <v>0.9400161120172712</v>
      </c>
      <c r="R23" s="1">
        <v>2.98236289757785</v>
      </c>
      <c r="S23" s="22">
        <f t="shared" si="2"/>
        <v>20</v>
      </c>
      <c r="T23" s="1">
        <f t="shared" si="2"/>
        <v>0.93934316800839779</v>
      </c>
      <c r="U23" s="1">
        <f t="shared" si="2"/>
        <v>2.8963331986092613</v>
      </c>
      <c r="V23" s="1">
        <f t="shared" si="3"/>
        <v>0</v>
      </c>
      <c r="W23" s="1">
        <f t="shared" si="3"/>
        <v>9.5168654406649778E-4</v>
      </c>
      <c r="X23" s="1">
        <f t="shared" si="3"/>
        <v>0.1216643670482528</v>
      </c>
      <c r="Y23" s="22">
        <v>20</v>
      </c>
      <c r="Z23" s="1">
        <v>0.95826534213464876</v>
      </c>
      <c r="AA23" s="1">
        <v>3.7279536219723157</v>
      </c>
      <c r="AB23" s="22">
        <v>20</v>
      </c>
      <c r="AC23" s="1">
        <v>0.94569266383236805</v>
      </c>
      <c r="AD23" s="23">
        <v>2.8485389214044905</v>
      </c>
      <c r="AE23" s="1">
        <f t="shared" si="4"/>
        <v>20</v>
      </c>
      <c r="AF23" s="1">
        <f t="shared" si="4"/>
        <v>0.95197900298350846</v>
      </c>
      <c r="AG23" s="1">
        <f t="shared" si="4"/>
        <v>3.2882462716884033</v>
      </c>
      <c r="AH23" s="1">
        <f t="shared" si="5"/>
        <v>0</v>
      </c>
      <c r="AI23" s="1">
        <f t="shared" si="5"/>
        <v>8.8902260852196553E-3</v>
      </c>
      <c r="AJ23" s="1">
        <f t="shared" si="5"/>
        <v>0.62184009824664466</v>
      </c>
      <c r="AK23" s="22">
        <v>20</v>
      </c>
      <c r="AL23" s="1">
        <v>0.97784242003094868</v>
      </c>
      <c r="AM23" s="1">
        <v>2.408831571120575</v>
      </c>
      <c r="AN23" s="22">
        <v>20</v>
      </c>
      <c r="AO23" s="1">
        <v>0.96915105410613189</v>
      </c>
      <c r="AP23" s="1">
        <v>2.5617732581758528</v>
      </c>
      <c r="AQ23" s="22">
        <f t="shared" si="6"/>
        <v>20</v>
      </c>
      <c r="AR23" s="1">
        <f t="shared" si="6"/>
        <v>0.97349673706854034</v>
      </c>
      <c r="AS23" s="1">
        <f t="shared" si="6"/>
        <v>2.4853024146482139</v>
      </c>
      <c r="AT23" s="1">
        <f t="shared" si="7"/>
        <v>0</v>
      </c>
      <c r="AU23" s="1">
        <f t="shared" si="7"/>
        <v>6.1457237832116384E-3</v>
      </c>
      <c r="AV23" s="23">
        <f t="shared" si="7"/>
        <v>0.10814610404289773</v>
      </c>
      <c r="AW23" s="22">
        <v>20</v>
      </c>
      <c r="AX23" s="1">
        <v>1.0296118109414238</v>
      </c>
      <c r="AY23" s="1">
        <v>3.0014806084597687</v>
      </c>
      <c r="AZ23" s="22">
        <v>20</v>
      </c>
      <c r="BA23" s="1">
        <v>1.017091991644268</v>
      </c>
      <c r="BB23" s="23">
        <v>3.3073639825703123</v>
      </c>
      <c r="BC23" s="22">
        <f t="shared" si="8"/>
        <v>20</v>
      </c>
      <c r="BD23" s="1">
        <f t="shared" si="8"/>
        <v>1.023351901292846</v>
      </c>
      <c r="BE23" s="1">
        <f t="shared" si="8"/>
        <v>3.1544222955150403</v>
      </c>
      <c r="BF23" s="1">
        <f t="shared" si="9"/>
        <v>0</v>
      </c>
      <c r="BG23" s="1">
        <f t="shared" si="9"/>
        <v>8.8528491242490914E-3</v>
      </c>
      <c r="BH23" s="23">
        <f t="shared" si="9"/>
        <v>0.21629220808578697</v>
      </c>
      <c r="BW23" s="6" t="s">
        <v>49</v>
      </c>
      <c r="BX23">
        <v>2.4866959595683413</v>
      </c>
      <c r="BY23">
        <v>2.4757435592072605</v>
      </c>
      <c r="BZ23">
        <v>2.4812197593878009</v>
      </c>
      <c r="CA23" s="7">
        <v>7.7445165655902291E-3</v>
      </c>
    </row>
    <row r="24" spans="1:81" ht="15.75" thickBot="1" x14ac:dyDescent="0.3">
      <c r="A24" s="22">
        <v>21</v>
      </c>
      <c r="B24" s="1">
        <v>0.9275343183381457</v>
      </c>
      <c r="C24" s="1">
        <v>2.5235378364120349</v>
      </c>
      <c r="D24" s="22">
        <v>21</v>
      </c>
      <c r="E24" s="1">
        <v>0.93309679237954457</v>
      </c>
      <c r="F24" s="1">
        <v>3.5750119349170442</v>
      </c>
      <c r="G24" s="22">
        <f t="shared" si="0"/>
        <v>21</v>
      </c>
      <c r="H24" s="1">
        <f t="shared" si="0"/>
        <v>0.93031555535884514</v>
      </c>
      <c r="I24" s="1">
        <f t="shared" si="0"/>
        <v>3.0492748856645395</v>
      </c>
      <c r="J24" s="1">
        <f t="shared" si="1"/>
        <v>0</v>
      </c>
      <c r="K24" s="1">
        <f t="shared" si="1"/>
        <v>3.9332631148472803E-3</v>
      </c>
      <c r="L24" s="1">
        <f t="shared" si="1"/>
        <v>0.7435044652949041</v>
      </c>
      <c r="M24" s="22">
        <v>21</v>
      </c>
      <c r="N24" s="1">
        <v>0.94107084256127871</v>
      </c>
      <c r="O24" s="1">
        <v>3.7088359110904237</v>
      </c>
      <c r="P24" s="22">
        <v>21</v>
      </c>
      <c r="Q24" s="1">
        <v>0.94172964242213608</v>
      </c>
      <c r="R24" s="1">
        <v>2.6000086799396711</v>
      </c>
      <c r="S24" s="22">
        <f t="shared" si="2"/>
        <v>21</v>
      </c>
      <c r="T24" s="1">
        <f t="shared" si="2"/>
        <v>0.9414002424917074</v>
      </c>
      <c r="U24" s="1">
        <f t="shared" si="2"/>
        <v>3.1544222955150474</v>
      </c>
      <c r="V24" s="1">
        <f t="shared" si="3"/>
        <v>0</v>
      </c>
      <c r="W24" s="1">
        <f t="shared" si="3"/>
        <v>4.6584184905700243E-4</v>
      </c>
      <c r="X24" s="1">
        <f t="shared" si="3"/>
        <v>0.78405925431100143</v>
      </c>
      <c r="Y24" s="22">
        <v>21</v>
      </c>
      <c r="Z24" s="1">
        <v>0.96145912649326126</v>
      </c>
      <c r="AA24" s="1">
        <v>3.3647171152160427</v>
      </c>
      <c r="AB24" s="22">
        <v>21</v>
      </c>
      <c r="AC24" s="1">
        <v>0.94716416804612691</v>
      </c>
      <c r="AD24" s="23">
        <v>1.5867700031984731</v>
      </c>
      <c r="AE24" s="1">
        <f t="shared" si="4"/>
        <v>21</v>
      </c>
      <c r="AF24" s="1">
        <f t="shared" si="4"/>
        <v>0.95431164726969409</v>
      </c>
      <c r="AG24" s="1">
        <f t="shared" si="4"/>
        <v>2.4757435592072579</v>
      </c>
      <c r="AH24" s="1">
        <f t="shared" si="5"/>
        <v>0</v>
      </c>
      <c r="AI24" s="1">
        <f t="shared" si="5"/>
        <v>1.0108062054748622E-2</v>
      </c>
      <c r="AJ24" s="1">
        <f t="shared" si="5"/>
        <v>1.2571984594986616</v>
      </c>
      <c r="AK24" s="22">
        <v>21</v>
      </c>
      <c r="AL24" s="1">
        <v>0.98037583898090508</v>
      </c>
      <c r="AM24" s="1">
        <v>1.7588294011356636</v>
      </c>
      <c r="AN24" s="22">
        <v>21</v>
      </c>
      <c r="AO24" s="1">
        <v>0.97308755168609329</v>
      </c>
      <c r="AP24" s="1">
        <v>2.8103034996406793</v>
      </c>
      <c r="AQ24" s="22">
        <f t="shared" si="6"/>
        <v>21</v>
      </c>
      <c r="AR24" s="1">
        <f t="shared" si="6"/>
        <v>0.97673169533349924</v>
      </c>
      <c r="AS24" s="1">
        <f t="shared" si="6"/>
        <v>2.2845664503881715</v>
      </c>
      <c r="AT24" s="1">
        <f t="shared" si="7"/>
        <v>0</v>
      </c>
      <c r="AU24" s="1">
        <f t="shared" si="7"/>
        <v>5.1535973693971754E-3</v>
      </c>
      <c r="AV24" s="23">
        <f t="shared" si="7"/>
        <v>0.74350446529490766</v>
      </c>
      <c r="AW24" s="22">
        <v>21</v>
      </c>
      <c r="AX24" s="1">
        <v>1.0372749050162882</v>
      </c>
      <c r="AY24" s="1">
        <v>3.7470713328542349</v>
      </c>
      <c r="AZ24" s="22">
        <v>21</v>
      </c>
      <c r="BA24" s="1">
        <v>1.0211605845005747</v>
      </c>
      <c r="BB24" s="23">
        <v>2.0455950643643011</v>
      </c>
      <c r="BC24" s="22">
        <f t="shared" si="8"/>
        <v>21</v>
      </c>
      <c r="BD24" s="1">
        <f t="shared" si="8"/>
        <v>1.0292177447584314</v>
      </c>
      <c r="BE24" s="1">
        <f t="shared" si="8"/>
        <v>2.896333198609268</v>
      </c>
      <c r="BF24" s="1">
        <f t="shared" si="9"/>
        <v>0</v>
      </c>
      <c r="BG24" s="1">
        <f t="shared" si="9"/>
        <v>1.1394545310874511E-2</v>
      </c>
      <c r="BH24" s="23">
        <f t="shared" si="9"/>
        <v>1.203125407477216</v>
      </c>
      <c r="BV24" t="s">
        <v>207</v>
      </c>
      <c r="BW24" s="8" t="s">
        <v>50</v>
      </c>
      <c r="BX24" s="9">
        <v>2.0743873787314002</v>
      </c>
      <c r="BY24" s="9">
        <v>2.4394047800183554</v>
      </c>
      <c r="BZ24" s="9">
        <v>2.2568960793748776</v>
      </c>
      <c r="CA24" s="10">
        <v>0.25810627970109717</v>
      </c>
    </row>
    <row r="25" spans="1:81" x14ac:dyDescent="0.25">
      <c r="A25" s="22">
        <v>22</v>
      </c>
      <c r="B25" s="1">
        <v>0.92899813939113052</v>
      </c>
      <c r="C25" s="1">
        <v>2.9441274758140383</v>
      </c>
      <c r="D25" s="22">
        <v>22</v>
      </c>
      <c r="E25" s="1">
        <v>0.93455335757721825</v>
      </c>
      <c r="F25" s="1">
        <v>2.9058920540502275</v>
      </c>
      <c r="G25" s="22">
        <f t="shared" si="0"/>
        <v>22</v>
      </c>
      <c r="H25" s="1">
        <f t="shared" si="0"/>
        <v>0.93177574848417444</v>
      </c>
      <c r="I25" s="1">
        <f t="shared" si="0"/>
        <v>2.9250097649321329</v>
      </c>
      <c r="J25" s="1">
        <f t="shared" si="1"/>
        <v>0</v>
      </c>
      <c r="K25" s="1">
        <f t="shared" si="1"/>
        <v>3.9281324503534654E-3</v>
      </c>
      <c r="L25" s="1">
        <f t="shared" si="1"/>
        <v>2.703652601071831E-2</v>
      </c>
      <c r="M25" s="22">
        <v>22</v>
      </c>
      <c r="N25" s="1">
        <v>0.94313309009378388</v>
      </c>
      <c r="O25" s="1">
        <v>3.1735400063969461</v>
      </c>
      <c r="P25" s="22">
        <v>22</v>
      </c>
      <c r="Q25" s="1">
        <v>0.94374044767060827</v>
      </c>
      <c r="R25" s="1">
        <v>3.0779514519874049</v>
      </c>
      <c r="S25" s="22">
        <f t="shared" si="2"/>
        <v>22</v>
      </c>
      <c r="T25" s="1">
        <f t="shared" si="2"/>
        <v>0.94343676888219608</v>
      </c>
      <c r="U25" s="1">
        <f t="shared" si="2"/>
        <v>3.1257457291921753</v>
      </c>
      <c r="V25" s="1">
        <f t="shared" si="3"/>
        <v>0</v>
      </c>
      <c r="W25" s="1">
        <f t="shared" si="3"/>
        <v>4.2946666117756033E-4</v>
      </c>
      <c r="X25" s="1">
        <f t="shared" si="3"/>
        <v>6.759131502680582E-2</v>
      </c>
      <c r="Y25" s="22">
        <v>22</v>
      </c>
      <c r="Z25" s="1">
        <v>0.96388660729971476</v>
      </c>
      <c r="AA25" s="1">
        <v>2.5617732581758599</v>
      </c>
      <c r="AB25" s="22">
        <v>22</v>
      </c>
      <c r="AC25" s="1">
        <v>0.94817737425195325</v>
      </c>
      <c r="AD25" s="23">
        <v>1.0897095202688472</v>
      </c>
      <c r="AE25" s="1">
        <f t="shared" si="4"/>
        <v>22</v>
      </c>
      <c r="AF25" s="1">
        <f t="shared" si="4"/>
        <v>0.95603199077583401</v>
      </c>
      <c r="AG25" s="1">
        <f t="shared" si="4"/>
        <v>1.8257413892223535</v>
      </c>
      <c r="AH25" s="1">
        <f t="shared" si="5"/>
        <v>0</v>
      </c>
      <c r="AI25" s="1">
        <f t="shared" si="5"/>
        <v>1.1108105215311977E-2</v>
      </c>
      <c r="AJ25" s="1">
        <f t="shared" si="5"/>
        <v>1.0409062514128653</v>
      </c>
      <c r="AK25" s="22">
        <v>22</v>
      </c>
      <c r="AL25" s="1">
        <v>0.98376755256591797</v>
      </c>
      <c r="AM25" s="1">
        <v>2.3132430167110201</v>
      </c>
      <c r="AN25" s="22">
        <v>22</v>
      </c>
      <c r="AO25" s="1">
        <v>0.97759645968529851</v>
      </c>
      <c r="AP25" s="1">
        <v>3.1353045846331349</v>
      </c>
      <c r="AQ25" s="22">
        <f t="shared" si="6"/>
        <v>22</v>
      </c>
      <c r="AR25" s="1">
        <f t="shared" si="6"/>
        <v>0.9806820061256083</v>
      </c>
      <c r="AS25" s="1">
        <f t="shared" si="6"/>
        <v>2.7242738006720773</v>
      </c>
      <c r="AT25" s="1">
        <f t="shared" si="7"/>
        <v>0</v>
      </c>
      <c r="AU25" s="1">
        <f t="shared" si="7"/>
        <v>4.3636216232180421E-3</v>
      </c>
      <c r="AV25" s="23">
        <f t="shared" si="7"/>
        <v>0.58128530923057387</v>
      </c>
      <c r="AW25" s="22">
        <v>22</v>
      </c>
      <c r="AX25" s="1">
        <v>1.0408320185185747</v>
      </c>
      <c r="AY25" s="1">
        <v>1.720593979371839</v>
      </c>
      <c r="AZ25" s="22">
        <v>22</v>
      </c>
      <c r="BA25" s="1">
        <v>1.027073784727685</v>
      </c>
      <c r="BB25" s="23">
        <v>2.9441274758140383</v>
      </c>
      <c r="BC25" s="22">
        <f t="shared" si="8"/>
        <v>22</v>
      </c>
      <c r="BD25" s="1">
        <f t="shared" si="8"/>
        <v>1.0339529016231297</v>
      </c>
      <c r="BE25" s="1">
        <f t="shared" si="8"/>
        <v>2.3323607275929388</v>
      </c>
      <c r="BF25" s="1">
        <f t="shared" si="9"/>
        <v>0</v>
      </c>
      <c r="BG25" s="1">
        <f t="shared" si="9"/>
        <v>9.7285404106880052E-3</v>
      </c>
      <c r="BH25" s="23">
        <f t="shared" si="9"/>
        <v>0.86516883234316477</v>
      </c>
      <c r="CC25">
        <f>AVERAGE(BZ20:BZ24)</f>
        <v>2.315130455139927</v>
      </c>
    </row>
    <row r="26" spans="1:81" x14ac:dyDescent="0.25">
      <c r="A26" s="22">
        <v>23</v>
      </c>
      <c r="B26" s="1">
        <v>0.92998463162078182</v>
      </c>
      <c r="C26" s="1">
        <v>1.9691242208366657</v>
      </c>
      <c r="D26" s="22">
        <v>23</v>
      </c>
      <c r="E26" s="1">
        <v>0.93604336115108211</v>
      </c>
      <c r="F26" s="1">
        <v>2.9632451866959442</v>
      </c>
      <c r="G26" s="22">
        <f t="shared" si="0"/>
        <v>23</v>
      </c>
      <c r="H26" s="1">
        <f t="shared" si="0"/>
        <v>0.93301399638593197</v>
      </c>
      <c r="I26" s="1">
        <f t="shared" si="0"/>
        <v>2.4661847037663049</v>
      </c>
      <c r="J26" s="1">
        <f t="shared" si="1"/>
        <v>0</v>
      </c>
      <c r="K26" s="1">
        <f t="shared" si="1"/>
        <v>4.2841687362505203E-3</v>
      </c>
      <c r="L26" s="1">
        <f t="shared" si="1"/>
        <v>0.70294967627881744</v>
      </c>
      <c r="M26" s="22">
        <v>23</v>
      </c>
      <c r="N26" s="1">
        <v>0.94432720295988737</v>
      </c>
      <c r="O26" s="1">
        <v>1.8544179555452049</v>
      </c>
      <c r="P26" s="22">
        <v>23</v>
      </c>
      <c r="Q26" s="1">
        <v>0.94531799278883688</v>
      </c>
      <c r="R26" s="1">
        <v>2.408831571120575</v>
      </c>
      <c r="S26" s="22">
        <f t="shared" si="2"/>
        <v>23</v>
      </c>
      <c r="T26" s="1">
        <f t="shared" si="2"/>
        <v>0.94482259787436207</v>
      </c>
      <c r="U26" s="1">
        <f t="shared" si="2"/>
        <v>2.1316247633328897</v>
      </c>
      <c r="V26" s="1">
        <f t="shared" si="3"/>
        <v>0</v>
      </c>
      <c r="W26" s="1">
        <f t="shared" si="3"/>
        <v>7.0059420678085949E-4</v>
      </c>
      <c r="X26" s="1">
        <f t="shared" si="3"/>
        <v>0.39202962715549733</v>
      </c>
      <c r="Y26" s="22">
        <v>23</v>
      </c>
      <c r="Z26" s="1">
        <v>0.96702484992394211</v>
      </c>
      <c r="AA26" s="1">
        <v>3.2691285608064873</v>
      </c>
      <c r="AB26" s="22">
        <v>23</v>
      </c>
      <c r="AC26" s="1">
        <v>0.9500494924066013</v>
      </c>
      <c r="AD26" s="23">
        <v>2.0073596426004765</v>
      </c>
      <c r="AE26" s="1">
        <f t="shared" si="4"/>
        <v>23</v>
      </c>
      <c r="AF26" s="1">
        <f t="shared" si="4"/>
        <v>0.95853717116527171</v>
      </c>
      <c r="AG26" s="1">
        <f t="shared" si="4"/>
        <v>2.6382441017034819</v>
      </c>
      <c r="AH26" s="1">
        <f t="shared" si="5"/>
        <v>0</v>
      </c>
      <c r="AI26" s="1">
        <f t="shared" si="5"/>
        <v>1.200339041357772E-2</v>
      </c>
      <c r="AJ26" s="1">
        <f t="shared" si="5"/>
        <v>0.89220535835388504</v>
      </c>
      <c r="AK26" s="22">
        <v>23</v>
      </c>
      <c r="AL26" s="1">
        <v>0.98836220080493509</v>
      </c>
      <c r="AM26" s="1">
        <v>3.0970691628693237</v>
      </c>
      <c r="AN26" s="22">
        <v>23</v>
      </c>
      <c r="AO26" s="1">
        <v>0.98039164346706631</v>
      </c>
      <c r="AP26" s="1">
        <v>1.9500065099547463</v>
      </c>
      <c r="AQ26" s="22">
        <f t="shared" si="6"/>
        <v>23</v>
      </c>
      <c r="AR26" s="1">
        <f t="shared" si="6"/>
        <v>0.9843769221360007</v>
      </c>
      <c r="AS26" s="1">
        <f t="shared" si="6"/>
        <v>2.5235378364120349</v>
      </c>
      <c r="AT26" s="1">
        <f t="shared" si="7"/>
        <v>0</v>
      </c>
      <c r="AU26" s="1">
        <f t="shared" si="7"/>
        <v>5.636035143443208E-3</v>
      </c>
      <c r="AV26" s="23">
        <f t="shared" si="7"/>
        <v>0.81109578032172958</v>
      </c>
      <c r="AW26" s="22">
        <v>23</v>
      </c>
      <c r="AX26" s="1">
        <v>1.0471360962593961</v>
      </c>
      <c r="AY26" s="1">
        <v>3.0205983193416883</v>
      </c>
      <c r="AZ26" s="22">
        <v>23</v>
      </c>
      <c r="BA26" s="1">
        <v>1.0321580161018562</v>
      </c>
      <c r="BB26" s="23">
        <v>2.5044201255301299</v>
      </c>
      <c r="BC26" s="22">
        <f t="shared" si="8"/>
        <v>23</v>
      </c>
      <c r="BD26" s="1">
        <f t="shared" si="8"/>
        <v>1.0396470561806261</v>
      </c>
      <c r="BE26" s="1">
        <f t="shared" si="8"/>
        <v>2.7625092224359094</v>
      </c>
      <c r="BF26" s="1">
        <f t="shared" si="9"/>
        <v>0</v>
      </c>
      <c r="BG26" s="1">
        <f t="shared" si="9"/>
        <v>1.0591102048552117E-2</v>
      </c>
      <c r="BH26" s="23">
        <f t="shared" si="9"/>
        <v>0.36499310114477695</v>
      </c>
    </row>
    <row r="27" spans="1:81" x14ac:dyDescent="0.25">
      <c r="A27" s="22">
        <v>24</v>
      </c>
      <c r="B27" s="1">
        <v>0.93141153262954401</v>
      </c>
      <c r="C27" s="1">
        <v>2.8867743431683088</v>
      </c>
      <c r="D27" s="22">
        <v>24</v>
      </c>
      <c r="E27" s="1">
        <v>0.93755744193508894</v>
      </c>
      <c r="F27" s="1">
        <v>3.0014806084597687</v>
      </c>
      <c r="G27" s="22">
        <f t="shared" si="0"/>
        <v>24</v>
      </c>
      <c r="H27" s="1">
        <f t="shared" si="0"/>
        <v>0.93448448728231648</v>
      </c>
      <c r="I27" s="1">
        <f t="shared" si="0"/>
        <v>2.9441274758140388</v>
      </c>
      <c r="J27" s="1">
        <f t="shared" si="1"/>
        <v>0</v>
      </c>
      <c r="K27" s="1">
        <f t="shared" si="1"/>
        <v>4.3458141465083236E-3</v>
      </c>
      <c r="L27" s="1">
        <f t="shared" si="1"/>
        <v>8.110957803217439E-2</v>
      </c>
      <c r="M27" s="22">
        <v>24</v>
      </c>
      <c r="N27" s="1">
        <v>0.94650145525621154</v>
      </c>
      <c r="O27" s="1">
        <v>3.3073639825703256</v>
      </c>
      <c r="P27" s="22">
        <v>24</v>
      </c>
      <c r="Q27" s="1">
        <v>0.94692631558512985</v>
      </c>
      <c r="R27" s="1">
        <v>2.4279492820024937</v>
      </c>
      <c r="S27" s="22">
        <f t="shared" si="2"/>
        <v>24</v>
      </c>
      <c r="T27" s="1">
        <f t="shared" si="2"/>
        <v>0.9467138854206707</v>
      </c>
      <c r="U27" s="1">
        <f t="shared" si="2"/>
        <v>2.8676566322864097</v>
      </c>
      <c r="V27" s="1">
        <f t="shared" si="3"/>
        <v>0</v>
      </c>
      <c r="W27" s="1">
        <f t="shared" si="3"/>
        <v>3.0042161963528291E-4</v>
      </c>
      <c r="X27" s="1">
        <f t="shared" si="3"/>
        <v>0.62184009824665043</v>
      </c>
      <c r="Y27" s="22">
        <v>24</v>
      </c>
      <c r="Z27" s="1">
        <v>0.97060402176659233</v>
      </c>
      <c r="AA27" s="1">
        <v>3.7088359110904237</v>
      </c>
      <c r="AB27" s="22">
        <v>24</v>
      </c>
      <c r="AC27" s="1">
        <v>0.95182141617929961</v>
      </c>
      <c r="AD27" s="23">
        <v>1.8926533773090159</v>
      </c>
      <c r="AE27" s="1">
        <f t="shared" si="4"/>
        <v>24</v>
      </c>
      <c r="AF27" s="1">
        <f t="shared" si="4"/>
        <v>0.96121271897294602</v>
      </c>
      <c r="AG27" s="1">
        <f t="shared" si="4"/>
        <v>2.8007446441997197</v>
      </c>
      <c r="AH27" s="1">
        <f t="shared" si="5"/>
        <v>0</v>
      </c>
      <c r="AI27" s="1">
        <f t="shared" si="5"/>
        <v>1.3281307779127021E-2</v>
      </c>
      <c r="AJ27" s="1">
        <f t="shared" si="5"/>
        <v>1.2842349855093997</v>
      </c>
      <c r="AK27" s="22">
        <v>24</v>
      </c>
      <c r="AL27" s="1">
        <v>0.99264868893132951</v>
      </c>
      <c r="AM27" s="1">
        <v>2.867656632286403</v>
      </c>
      <c r="AN27" s="22">
        <v>24</v>
      </c>
      <c r="AO27" s="1">
        <v>0.98364065741796658</v>
      </c>
      <c r="AP27" s="1">
        <v>2.2367721731833976</v>
      </c>
      <c r="AQ27" s="22">
        <f t="shared" si="6"/>
        <v>24</v>
      </c>
      <c r="AR27" s="1">
        <f t="shared" si="6"/>
        <v>0.98814467317464805</v>
      </c>
      <c r="AS27" s="1">
        <f t="shared" si="6"/>
        <v>2.5522144027349003</v>
      </c>
      <c r="AT27" s="1">
        <f t="shared" si="7"/>
        <v>0</v>
      </c>
      <c r="AU27" s="1">
        <f t="shared" si="7"/>
        <v>6.3696401682410498E-3</v>
      </c>
      <c r="AV27" s="23">
        <f t="shared" si="7"/>
        <v>0.44610267917694252</v>
      </c>
      <c r="AW27" s="22">
        <v>24</v>
      </c>
      <c r="AX27" s="1">
        <v>1.0524210923289616</v>
      </c>
      <c r="AY27" s="1">
        <v>2.5044201255301162</v>
      </c>
      <c r="AZ27" s="22">
        <v>24</v>
      </c>
      <c r="BA27" s="1">
        <v>1.0399388358326136</v>
      </c>
      <c r="BB27" s="23">
        <v>3.7853067546180461</v>
      </c>
      <c r="BC27" s="22">
        <f t="shared" si="8"/>
        <v>24</v>
      </c>
      <c r="BD27" s="1">
        <f t="shared" si="8"/>
        <v>1.0461799640807876</v>
      </c>
      <c r="BE27" s="1">
        <f t="shared" si="8"/>
        <v>3.1448634400740811</v>
      </c>
      <c r="BF27" s="1">
        <f t="shared" si="9"/>
        <v>0</v>
      </c>
      <c r="BG27" s="1">
        <f t="shared" si="9"/>
        <v>8.8262882130775364E-3</v>
      </c>
      <c r="BH27" s="23">
        <f t="shared" si="9"/>
        <v>0.90572362135925311</v>
      </c>
    </row>
    <row r="28" spans="1:81" x14ac:dyDescent="0.25">
      <c r="A28" s="22">
        <v>25</v>
      </c>
      <c r="B28" s="1">
        <v>0.9328861284275054</v>
      </c>
      <c r="C28" s="1">
        <v>2.9632451866959579</v>
      </c>
      <c r="D28" s="22">
        <v>25</v>
      </c>
      <c r="E28" s="1">
        <v>0.93885359442806982</v>
      </c>
      <c r="F28" s="1">
        <v>2.5617732581758599</v>
      </c>
      <c r="G28" s="22">
        <f t="shared" si="0"/>
        <v>25</v>
      </c>
      <c r="H28" s="1">
        <f t="shared" si="0"/>
        <v>0.93586986142778761</v>
      </c>
      <c r="I28" s="1">
        <f t="shared" si="0"/>
        <v>2.7625092224359089</v>
      </c>
      <c r="J28" s="1">
        <f t="shared" si="1"/>
        <v>0</v>
      </c>
      <c r="K28" s="1">
        <f t="shared" si="1"/>
        <v>4.2196356754992627E-3</v>
      </c>
      <c r="L28" s="1">
        <f t="shared" si="1"/>
        <v>0.28388352311260223</v>
      </c>
      <c r="M28" s="22">
        <v>25</v>
      </c>
      <c r="N28" s="1">
        <v>0.94807397281802386</v>
      </c>
      <c r="O28" s="1">
        <v>2.408831571120575</v>
      </c>
      <c r="P28" s="22">
        <v>25</v>
      </c>
      <c r="Q28" s="1">
        <v>0.94872087471386879</v>
      </c>
      <c r="R28" s="1">
        <v>2.7147149452311314</v>
      </c>
      <c r="S28" s="22">
        <f t="shared" si="2"/>
        <v>25</v>
      </c>
      <c r="T28" s="1">
        <f t="shared" si="2"/>
        <v>0.94839742376594627</v>
      </c>
      <c r="U28" s="1">
        <f t="shared" si="2"/>
        <v>2.5617732581758532</v>
      </c>
      <c r="V28" s="1">
        <f t="shared" si="3"/>
        <v>0</v>
      </c>
      <c r="W28" s="1">
        <f t="shared" si="3"/>
        <v>4.5742871731438455E-4</v>
      </c>
      <c r="X28" s="1">
        <f t="shared" si="3"/>
        <v>0.21629220808579611</v>
      </c>
      <c r="Y28" s="22">
        <v>25</v>
      </c>
      <c r="Z28" s="1">
        <v>0.97270316227558051</v>
      </c>
      <c r="AA28" s="1">
        <v>2.1603013296557618</v>
      </c>
      <c r="AB28" s="22">
        <v>25</v>
      </c>
      <c r="AC28" s="1">
        <v>0.95450074583146516</v>
      </c>
      <c r="AD28" s="23">
        <v>2.8485389214045109</v>
      </c>
      <c r="AE28" s="1">
        <f t="shared" si="4"/>
        <v>25</v>
      </c>
      <c r="AF28" s="1">
        <f t="shared" si="4"/>
        <v>0.96360195405352278</v>
      </c>
      <c r="AG28" s="1">
        <f t="shared" si="4"/>
        <v>2.5044201255301362</v>
      </c>
      <c r="AH28" s="1">
        <f t="shared" si="5"/>
        <v>0</v>
      </c>
      <c r="AI28" s="1">
        <f t="shared" si="5"/>
        <v>1.2871052101615489E-2</v>
      </c>
      <c r="AJ28" s="1">
        <f t="shared" si="5"/>
        <v>0.48665746819304223</v>
      </c>
      <c r="AK28" s="22">
        <v>25</v>
      </c>
      <c r="AL28" s="1">
        <v>0.99819929362742521</v>
      </c>
      <c r="AM28" s="1">
        <v>3.7088359110904099</v>
      </c>
      <c r="AN28" s="22">
        <v>25</v>
      </c>
      <c r="AO28" s="1">
        <v>0.98751777629737303</v>
      </c>
      <c r="AP28" s="1">
        <v>2.6573618125854011</v>
      </c>
      <c r="AQ28" s="22">
        <f t="shared" si="6"/>
        <v>25</v>
      </c>
      <c r="AR28" s="1">
        <f t="shared" si="6"/>
        <v>0.99285853496239906</v>
      </c>
      <c r="AS28" s="1">
        <f t="shared" si="6"/>
        <v>3.1830988618379052</v>
      </c>
      <c r="AT28" s="1">
        <f t="shared" si="7"/>
        <v>0</v>
      </c>
      <c r="AU28" s="1">
        <f t="shared" si="7"/>
        <v>7.5529733374415228E-3</v>
      </c>
      <c r="AV28" s="23">
        <f t="shared" si="7"/>
        <v>0.7435044652949041</v>
      </c>
      <c r="AW28" s="22">
        <v>25</v>
      </c>
      <c r="AX28" s="1">
        <v>1.0565323473260806</v>
      </c>
      <c r="AY28" s="1">
        <v>1.9308887990728409</v>
      </c>
      <c r="AZ28" s="22">
        <v>25</v>
      </c>
      <c r="BA28" s="1">
        <v>1.0450315976489704</v>
      </c>
      <c r="BB28" s="23">
        <v>2.4470669928843995</v>
      </c>
      <c r="BC28" s="22">
        <f t="shared" si="8"/>
        <v>25</v>
      </c>
      <c r="BD28" s="1">
        <f t="shared" si="8"/>
        <v>1.0507819724875254</v>
      </c>
      <c r="BE28" s="1">
        <f t="shared" si="8"/>
        <v>2.1889778959786201</v>
      </c>
      <c r="BF28" s="1">
        <f t="shared" si="9"/>
        <v>0</v>
      </c>
      <c r="BG28" s="1">
        <f t="shared" si="9"/>
        <v>8.132258085413643E-3</v>
      </c>
      <c r="BH28" s="23">
        <f t="shared" si="9"/>
        <v>0.36499310114477668</v>
      </c>
    </row>
    <row r="29" spans="1:81" x14ac:dyDescent="0.25">
      <c r="A29" s="22">
        <v>26</v>
      </c>
      <c r="B29" s="1">
        <v>0.93458545122619896</v>
      </c>
      <c r="C29" s="1">
        <v>3.4029525369798672</v>
      </c>
      <c r="D29" s="22">
        <v>26</v>
      </c>
      <c r="E29" s="1">
        <v>0.94042537809180871</v>
      </c>
      <c r="F29" s="1">
        <v>3.0970691628693103</v>
      </c>
      <c r="G29" s="22">
        <f t="shared" si="0"/>
        <v>26</v>
      </c>
      <c r="H29" s="1">
        <f t="shared" si="0"/>
        <v>0.93750541465900383</v>
      </c>
      <c r="I29" s="1">
        <f t="shared" si="0"/>
        <v>3.250010849924589</v>
      </c>
      <c r="J29" s="1">
        <f t="shared" si="1"/>
        <v>0</v>
      </c>
      <c r="K29" s="1">
        <f t="shared" si="1"/>
        <v>4.129451888306151E-3</v>
      </c>
      <c r="L29" s="1">
        <f t="shared" si="1"/>
        <v>0.21629220808579641</v>
      </c>
      <c r="M29" s="22">
        <v>26</v>
      </c>
      <c r="N29" s="1">
        <v>0.94932553827364574</v>
      </c>
      <c r="O29" s="1">
        <v>1.8926533773090297</v>
      </c>
      <c r="P29" s="22">
        <v>26</v>
      </c>
      <c r="Q29" s="1">
        <v>0.94977823295784281</v>
      </c>
      <c r="R29" s="1">
        <v>1.6058877140803787</v>
      </c>
      <c r="S29" s="22">
        <f t="shared" si="2"/>
        <v>26</v>
      </c>
      <c r="T29" s="1">
        <f t="shared" si="2"/>
        <v>0.94955188561574433</v>
      </c>
      <c r="U29" s="1">
        <f t="shared" si="2"/>
        <v>1.7492705456947042</v>
      </c>
      <c r="V29" s="1">
        <f t="shared" si="3"/>
        <v>0</v>
      </c>
      <c r="W29" s="1">
        <f t="shared" si="3"/>
        <v>3.2010348100284624E-4</v>
      </c>
      <c r="X29" s="1">
        <f t="shared" si="3"/>
        <v>0.20277394508043695</v>
      </c>
      <c r="Y29" s="22">
        <v>26</v>
      </c>
      <c r="Z29" s="1">
        <v>0.97346622589687104</v>
      </c>
      <c r="AA29" s="1">
        <v>1.7838261461582701</v>
      </c>
      <c r="AB29" s="22">
        <v>26</v>
      </c>
      <c r="AC29" s="1">
        <v>0.95726774651820523</v>
      </c>
      <c r="AD29" s="23">
        <v>2.9250097649321334</v>
      </c>
      <c r="AE29" s="1">
        <f t="shared" si="4"/>
        <v>26</v>
      </c>
      <c r="AF29" s="1">
        <f t="shared" si="4"/>
        <v>0.96536698620753814</v>
      </c>
      <c r="AG29" s="1">
        <f t="shared" si="4"/>
        <v>2.3544179555452018</v>
      </c>
      <c r="AH29" s="1">
        <f t="shared" si="5"/>
        <v>0</v>
      </c>
      <c r="AI29" s="1">
        <f t="shared" si="5"/>
        <v>1.1454054613565048E-2</v>
      </c>
      <c r="AJ29" s="1">
        <f t="shared" si="5"/>
        <v>0.80693867541400188</v>
      </c>
      <c r="AK29" s="22">
        <v>26</v>
      </c>
      <c r="AL29" s="1">
        <v>1.0008983781029994</v>
      </c>
      <c r="AM29" s="1">
        <v>1.7970648228994748</v>
      </c>
      <c r="AN29" s="22">
        <v>26</v>
      </c>
      <c r="AO29" s="1">
        <v>0.99055903933576794</v>
      </c>
      <c r="AP29" s="1">
        <v>2.0647127752462069</v>
      </c>
      <c r="AQ29" s="22">
        <f t="shared" si="6"/>
        <v>26</v>
      </c>
      <c r="AR29" s="1">
        <f t="shared" si="6"/>
        <v>0.99572870871938368</v>
      </c>
      <c r="AS29" s="1">
        <f t="shared" si="6"/>
        <v>1.9308887990728407</v>
      </c>
      <c r="AT29" s="1">
        <f t="shared" si="7"/>
        <v>0</v>
      </c>
      <c r="AU29" s="1">
        <f t="shared" si="7"/>
        <v>7.3110165552943357E-3</v>
      </c>
      <c r="AV29" s="23">
        <f t="shared" si="7"/>
        <v>0.18925568207506818</v>
      </c>
      <c r="AW29" s="22">
        <v>26</v>
      </c>
      <c r="AX29" s="1">
        <v>1.061541454064753</v>
      </c>
      <c r="AY29" s="1">
        <v>2.3323607275929525</v>
      </c>
      <c r="AZ29" s="22">
        <v>26</v>
      </c>
      <c r="BA29" s="1">
        <v>1.0510635210941981</v>
      </c>
      <c r="BB29" s="23">
        <v>2.867656632286403</v>
      </c>
      <c r="BC29" s="22">
        <f t="shared" si="8"/>
        <v>26</v>
      </c>
      <c r="BD29" s="1">
        <f t="shared" si="8"/>
        <v>1.0563024875794755</v>
      </c>
      <c r="BE29" s="1">
        <f t="shared" si="8"/>
        <v>2.6000086799396778</v>
      </c>
      <c r="BF29" s="1">
        <f t="shared" si="9"/>
        <v>0</v>
      </c>
      <c r="BG29" s="1">
        <f t="shared" si="9"/>
        <v>7.4090174562974629E-3</v>
      </c>
      <c r="BH29" s="23">
        <f t="shared" si="9"/>
        <v>0.37851136415012721</v>
      </c>
    </row>
    <row r="30" spans="1:81" x14ac:dyDescent="0.25">
      <c r="A30" s="22">
        <v>27</v>
      </c>
      <c r="B30" s="1">
        <v>0.93572690264488989</v>
      </c>
      <c r="C30" s="1">
        <v>2.2941253058291142</v>
      </c>
      <c r="D30" s="22">
        <v>27</v>
      </c>
      <c r="E30" s="1">
        <v>0.94207069697730417</v>
      </c>
      <c r="F30" s="1">
        <v>3.2308931390426761</v>
      </c>
      <c r="G30" s="22">
        <f t="shared" si="0"/>
        <v>27</v>
      </c>
      <c r="H30" s="1">
        <f t="shared" si="0"/>
        <v>0.93889879981109703</v>
      </c>
      <c r="I30" s="1">
        <f t="shared" si="0"/>
        <v>2.7625092224358951</v>
      </c>
      <c r="J30" s="1">
        <f t="shared" si="1"/>
        <v>0</v>
      </c>
      <c r="K30" s="1">
        <f t="shared" si="1"/>
        <v>4.4857399909029221E-3</v>
      </c>
      <c r="L30" s="1">
        <f t="shared" si="1"/>
        <v>0.6623948872627381</v>
      </c>
      <c r="M30" s="22">
        <v>27</v>
      </c>
      <c r="N30" s="1">
        <v>0.95154876701104207</v>
      </c>
      <c r="O30" s="1">
        <v>3.3455994043341368</v>
      </c>
      <c r="P30" s="22">
        <v>27</v>
      </c>
      <c r="Q30" s="1">
        <v>0.95181976536885327</v>
      </c>
      <c r="R30" s="1">
        <v>3.0397160302235933</v>
      </c>
      <c r="S30" s="22">
        <f t="shared" si="2"/>
        <v>27</v>
      </c>
      <c r="T30" s="1">
        <f t="shared" si="2"/>
        <v>0.95168426618994761</v>
      </c>
      <c r="U30" s="1">
        <f t="shared" si="2"/>
        <v>3.1926577172788653</v>
      </c>
      <c r="V30" s="1">
        <f t="shared" si="3"/>
        <v>0</v>
      </c>
      <c r="W30" s="1">
        <f t="shared" si="3"/>
        <v>1.9162477649871214E-4</v>
      </c>
      <c r="X30" s="1">
        <f t="shared" si="3"/>
        <v>0.21629220808578697</v>
      </c>
      <c r="Y30" s="22">
        <v>27</v>
      </c>
      <c r="Z30" s="1">
        <v>0.97736540991722776</v>
      </c>
      <c r="AA30" s="1">
        <v>2.9382484416733301</v>
      </c>
      <c r="AB30" s="22">
        <v>27</v>
      </c>
      <c r="AC30" s="1">
        <v>0.95848449681100201</v>
      </c>
      <c r="AD30" s="23">
        <v>1.2808866290879026</v>
      </c>
      <c r="AE30" s="1">
        <f t="shared" si="4"/>
        <v>27</v>
      </c>
      <c r="AF30" s="1">
        <f t="shared" si="4"/>
        <v>0.96792495336411488</v>
      </c>
      <c r="AG30" s="1">
        <f t="shared" si="4"/>
        <v>2.1095675353806165</v>
      </c>
      <c r="AH30" s="1">
        <f t="shared" si="5"/>
        <v>0</v>
      </c>
      <c r="AI30" s="1">
        <f t="shared" si="5"/>
        <v>1.3350821692406189E-2</v>
      </c>
      <c r="AJ30" s="1">
        <f t="shared" si="5"/>
        <v>1.1719317765587836</v>
      </c>
      <c r="AK30" s="22">
        <v>27</v>
      </c>
      <c r="AL30" s="1">
        <v>1.004634725812144</v>
      </c>
      <c r="AM30" s="1">
        <v>2.4470669928843995</v>
      </c>
      <c r="AN30" s="22">
        <v>27</v>
      </c>
      <c r="AO30" s="1">
        <v>0.9946389058018178</v>
      </c>
      <c r="AP30" s="1">
        <v>2.7338326561130506</v>
      </c>
      <c r="AQ30" s="22">
        <f t="shared" si="6"/>
        <v>27</v>
      </c>
      <c r="AR30" s="1">
        <f t="shared" si="6"/>
        <v>0.99963681580698083</v>
      </c>
      <c r="AS30" s="1">
        <f t="shared" si="6"/>
        <v>2.5904498244987249</v>
      </c>
      <c r="AT30" s="1">
        <f t="shared" si="7"/>
        <v>0</v>
      </c>
      <c r="AU30" s="1">
        <f t="shared" si="7"/>
        <v>7.0681121128218219E-3</v>
      </c>
      <c r="AV30" s="23">
        <f t="shared" si="7"/>
        <v>0.20277394508043695</v>
      </c>
      <c r="AW30" s="22">
        <v>27</v>
      </c>
      <c r="AX30" s="1">
        <v>1.0667232395120232</v>
      </c>
      <c r="AY30" s="1">
        <v>2.3897138602386692</v>
      </c>
      <c r="AZ30" s="22">
        <v>27</v>
      </c>
      <c r="BA30" s="1">
        <v>1.059009909250421</v>
      </c>
      <c r="BB30" s="23">
        <v>3.7279536219723295</v>
      </c>
      <c r="BC30" s="22">
        <f t="shared" si="8"/>
        <v>27</v>
      </c>
      <c r="BD30" s="1">
        <f t="shared" si="8"/>
        <v>1.0628665743812222</v>
      </c>
      <c r="BE30" s="1">
        <f t="shared" si="8"/>
        <v>3.0588337411054995</v>
      </c>
      <c r="BF30" s="1">
        <f t="shared" si="9"/>
        <v>0</v>
      </c>
      <c r="BG30" s="1">
        <f t="shared" si="9"/>
        <v>5.4541481335102851E-3</v>
      </c>
      <c r="BH30" s="23">
        <f t="shared" si="9"/>
        <v>0.94627841037534077</v>
      </c>
    </row>
    <row r="31" spans="1:81" x14ac:dyDescent="0.25">
      <c r="A31" s="22">
        <v>28</v>
      </c>
      <c r="B31" s="1">
        <v>0.93726738545637456</v>
      </c>
      <c r="C31" s="1">
        <v>3.0779514519874049</v>
      </c>
      <c r="D31" s="22">
        <v>28</v>
      </c>
      <c r="E31" s="1">
        <v>0.94404486011896471</v>
      </c>
      <c r="F31" s="1">
        <v>3.8617775981456952</v>
      </c>
      <c r="G31" s="22">
        <f t="shared" si="0"/>
        <v>28</v>
      </c>
      <c r="H31" s="1">
        <f t="shared" si="0"/>
        <v>0.94065612278766964</v>
      </c>
      <c r="I31" s="1">
        <f t="shared" si="0"/>
        <v>3.4698645250665501</v>
      </c>
      <c r="J31" s="1">
        <f t="shared" si="1"/>
        <v>0</v>
      </c>
      <c r="K31" s="1">
        <f t="shared" si="1"/>
        <v>4.792398293237507E-3</v>
      </c>
      <c r="L31" s="1">
        <f t="shared" si="1"/>
        <v>0.55424878321984483</v>
      </c>
      <c r="M31" s="22">
        <v>28</v>
      </c>
      <c r="N31" s="1">
        <v>0.95387497849267777</v>
      </c>
      <c r="O31" s="1">
        <v>3.4794233805075026</v>
      </c>
      <c r="P31" s="22">
        <v>28</v>
      </c>
      <c r="Q31" s="1">
        <v>0.95372571758920954</v>
      </c>
      <c r="R31" s="1">
        <v>2.8294212105225784</v>
      </c>
      <c r="S31" s="22">
        <f t="shared" si="2"/>
        <v>28</v>
      </c>
      <c r="T31" s="1">
        <f t="shared" si="2"/>
        <v>0.9538003480409436</v>
      </c>
      <c r="U31" s="1">
        <f t="shared" si="2"/>
        <v>3.1544222955150403</v>
      </c>
      <c r="V31" s="1">
        <f t="shared" si="3"/>
        <v>0</v>
      </c>
      <c r="W31" s="1">
        <f t="shared" si="3"/>
        <v>1.0554339700841544E-4</v>
      </c>
      <c r="X31" s="1">
        <f t="shared" si="3"/>
        <v>0.45962094218231786</v>
      </c>
      <c r="Y31" s="22">
        <v>28</v>
      </c>
      <c r="Z31" s="1">
        <v>0.98065631200804826</v>
      </c>
      <c r="AA31" s="1">
        <v>3.3073639825703256</v>
      </c>
      <c r="AB31" s="22">
        <v>28</v>
      </c>
      <c r="AC31" s="1">
        <v>0.96160400121083978</v>
      </c>
      <c r="AD31" s="23">
        <v>3.2691285608065144</v>
      </c>
      <c r="AE31" s="1">
        <f t="shared" si="4"/>
        <v>28</v>
      </c>
      <c r="AF31" s="1">
        <f t="shared" si="4"/>
        <v>0.97113015660944402</v>
      </c>
      <c r="AG31" s="1">
        <f t="shared" si="4"/>
        <v>3.2882462716884202</v>
      </c>
      <c r="AH31" s="1">
        <f t="shared" si="5"/>
        <v>0</v>
      </c>
      <c r="AI31" s="1">
        <f t="shared" si="5"/>
        <v>1.3472018161979795E-2</v>
      </c>
      <c r="AJ31" s="1">
        <f t="shared" si="5"/>
        <v>2.7036526010718626E-2</v>
      </c>
      <c r="AK31" s="22">
        <v>28</v>
      </c>
      <c r="AL31" s="1">
        <v>1.0099916689150379</v>
      </c>
      <c r="AM31" s="1">
        <v>3.4603056696255976</v>
      </c>
      <c r="AN31" s="22">
        <v>28</v>
      </c>
      <c r="AO31" s="1">
        <v>0.99937927052298692</v>
      </c>
      <c r="AP31" s="1">
        <v>3.154422295515027</v>
      </c>
      <c r="AQ31" s="22">
        <f t="shared" si="6"/>
        <v>28</v>
      </c>
      <c r="AR31" s="1">
        <f t="shared" si="6"/>
        <v>1.0046854697190124</v>
      </c>
      <c r="AS31" s="1">
        <f t="shared" si="6"/>
        <v>3.3073639825703123</v>
      </c>
      <c r="AT31" s="1">
        <f t="shared" si="7"/>
        <v>0</v>
      </c>
      <c r="AU31" s="1">
        <f t="shared" si="7"/>
        <v>7.5040988676724537E-3</v>
      </c>
      <c r="AV31" s="23">
        <f t="shared" si="7"/>
        <v>0.21629220808580613</v>
      </c>
      <c r="AW31" s="22">
        <v>28</v>
      </c>
      <c r="AX31" s="1">
        <v>1.071955861622637</v>
      </c>
      <c r="AY31" s="1">
        <v>2.3897138602386692</v>
      </c>
      <c r="AZ31" s="22">
        <v>28</v>
      </c>
      <c r="BA31" s="1">
        <v>1.0628421954633618</v>
      </c>
      <c r="BB31" s="23">
        <v>1.7779471120175694</v>
      </c>
      <c r="BC31" s="22">
        <f t="shared" si="8"/>
        <v>28</v>
      </c>
      <c r="BD31" s="1">
        <f t="shared" si="8"/>
        <v>1.0673990285429995</v>
      </c>
      <c r="BE31" s="1">
        <f t="shared" si="8"/>
        <v>2.0838304861281194</v>
      </c>
      <c r="BF31" s="1">
        <f t="shared" si="9"/>
        <v>0</v>
      </c>
      <c r="BG31" s="1">
        <f t="shared" si="9"/>
        <v>6.4443351426938696E-3</v>
      </c>
      <c r="BH31" s="23">
        <f t="shared" si="9"/>
        <v>0.43258441617158339</v>
      </c>
    </row>
    <row r="32" spans="1:81" x14ac:dyDescent="0.25">
      <c r="A32" s="22">
        <v>29</v>
      </c>
      <c r="B32" s="1">
        <v>0.93875092574235941</v>
      </c>
      <c r="C32" s="1">
        <v>2.9632451866959579</v>
      </c>
      <c r="D32" s="22">
        <v>29</v>
      </c>
      <c r="E32" s="1">
        <v>0.94547688956433495</v>
      </c>
      <c r="F32" s="1">
        <v>2.7911857887587672</v>
      </c>
      <c r="G32" s="22">
        <f t="shared" si="0"/>
        <v>29</v>
      </c>
      <c r="H32" s="1">
        <f t="shared" si="0"/>
        <v>0.94211390765334713</v>
      </c>
      <c r="I32" s="1">
        <f t="shared" si="0"/>
        <v>2.8772154877273626</v>
      </c>
      <c r="J32" s="1">
        <f t="shared" si="1"/>
        <v>0</v>
      </c>
      <c r="K32" s="1">
        <f t="shared" si="1"/>
        <v>4.7559746285342963E-3</v>
      </c>
      <c r="L32" s="1">
        <f t="shared" si="1"/>
        <v>0.12166436704826222</v>
      </c>
      <c r="M32" s="22">
        <v>29</v>
      </c>
      <c r="N32" s="1">
        <v>0.9553383160327058</v>
      </c>
      <c r="O32" s="1">
        <v>2.1794190405376672</v>
      </c>
      <c r="P32" s="22">
        <v>29</v>
      </c>
      <c r="Q32" s="1">
        <v>0.95524829949716183</v>
      </c>
      <c r="R32" s="1">
        <v>2.294125305829128</v>
      </c>
      <c r="S32" s="22">
        <f t="shared" si="2"/>
        <v>29</v>
      </c>
      <c r="T32" s="1">
        <f t="shared" si="2"/>
        <v>0.95529330776493382</v>
      </c>
      <c r="U32" s="1">
        <f t="shared" si="2"/>
        <v>2.2367721731833976</v>
      </c>
      <c r="V32" s="1">
        <f t="shared" si="3"/>
        <v>0</v>
      </c>
      <c r="W32" s="1">
        <f t="shared" si="3"/>
        <v>6.3651302702060091E-5</v>
      </c>
      <c r="X32" s="1">
        <f t="shared" si="3"/>
        <v>8.1109578032175028E-2</v>
      </c>
      <c r="Y32" s="22">
        <v>29</v>
      </c>
      <c r="Z32" s="1">
        <v>0.98292017547580279</v>
      </c>
      <c r="AA32" s="1">
        <v>2.2941253058291005</v>
      </c>
      <c r="AB32" s="22">
        <v>29</v>
      </c>
      <c r="AC32" s="1">
        <v>0.96267324232839979</v>
      </c>
      <c r="AD32" s="23">
        <v>2.0132386767411998</v>
      </c>
      <c r="AE32" s="1">
        <f t="shared" si="4"/>
        <v>29</v>
      </c>
      <c r="AF32" s="1">
        <f t="shared" si="4"/>
        <v>0.97279670890210124</v>
      </c>
      <c r="AG32" s="1">
        <f t="shared" si="4"/>
        <v>2.1536819912851501</v>
      </c>
      <c r="AH32" s="1">
        <f t="shared" si="5"/>
        <v>0</v>
      </c>
      <c r="AI32" s="1">
        <f t="shared" si="5"/>
        <v>1.431674372675935E-2</v>
      </c>
      <c r="AJ32" s="1">
        <f t="shared" si="5"/>
        <v>0.19861684017268508</v>
      </c>
      <c r="AK32" s="22">
        <v>29</v>
      </c>
      <c r="AL32" s="1">
        <v>1.0128840437531941</v>
      </c>
      <c r="AM32" s="1">
        <v>1.8735356664271108</v>
      </c>
      <c r="AN32" s="22">
        <v>29</v>
      </c>
      <c r="AO32" s="1">
        <v>1.0029706828005089</v>
      </c>
      <c r="AP32" s="1">
        <v>2.3705961493567771</v>
      </c>
      <c r="AQ32" s="22">
        <f t="shared" si="6"/>
        <v>29</v>
      </c>
      <c r="AR32" s="1">
        <f t="shared" si="6"/>
        <v>1.0079273632768515</v>
      </c>
      <c r="AS32" s="1">
        <f t="shared" si="6"/>
        <v>2.1220659078919439</v>
      </c>
      <c r="AT32" s="1">
        <f t="shared" si="7"/>
        <v>0</v>
      </c>
      <c r="AU32" s="1">
        <f t="shared" si="7"/>
        <v>7.0098047539935921E-3</v>
      </c>
      <c r="AV32" s="23">
        <f t="shared" si="7"/>
        <v>0.35147483813942515</v>
      </c>
      <c r="AW32" s="22">
        <v>29</v>
      </c>
      <c r="AX32" s="1">
        <v>1.0752471087149547</v>
      </c>
      <c r="AY32" s="1">
        <v>1.4911814487889181</v>
      </c>
      <c r="AZ32" s="22">
        <v>29</v>
      </c>
      <c r="BA32" s="1">
        <v>1.068998409899055</v>
      </c>
      <c r="BB32" s="23">
        <v>2.8294212105225784</v>
      </c>
      <c r="BC32" s="22">
        <f t="shared" si="8"/>
        <v>29</v>
      </c>
      <c r="BD32" s="1">
        <f t="shared" si="8"/>
        <v>1.0721227593070048</v>
      </c>
      <c r="BE32" s="1">
        <f t="shared" si="8"/>
        <v>2.1603013296557485</v>
      </c>
      <c r="BF32" s="1">
        <f t="shared" si="9"/>
        <v>0</v>
      </c>
      <c r="BG32" s="1">
        <f t="shared" si="9"/>
        <v>4.4184973063149729E-3</v>
      </c>
      <c r="BH32" s="23">
        <f t="shared" si="9"/>
        <v>0.94627841037533988</v>
      </c>
    </row>
    <row r="33" spans="1:78" x14ac:dyDescent="0.25">
      <c r="A33" s="22">
        <v>30</v>
      </c>
      <c r="B33" s="1">
        <v>0.93983930011221339</v>
      </c>
      <c r="C33" s="1">
        <v>2.1603013296557481</v>
      </c>
      <c r="D33" s="22">
        <v>30</v>
      </c>
      <c r="E33" s="1">
        <v>0.94708080363958769</v>
      </c>
      <c r="F33" s="1">
        <v>3.1161868737512157</v>
      </c>
      <c r="G33" s="22">
        <f t="shared" si="0"/>
        <v>30</v>
      </c>
      <c r="H33" s="1">
        <f t="shared" si="0"/>
        <v>0.94346005187590054</v>
      </c>
      <c r="I33" s="1">
        <f t="shared" si="0"/>
        <v>2.6382441017034819</v>
      </c>
      <c r="J33" s="1">
        <f t="shared" si="1"/>
        <v>0</v>
      </c>
      <c r="K33" s="1">
        <f t="shared" si="1"/>
        <v>5.1205162501926664E-3</v>
      </c>
      <c r="L33" s="1">
        <f t="shared" si="1"/>
        <v>0.67591315026809795</v>
      </c>
      <c r="M33" s="22">
        <v>30</v>
      </c>
      <c r="N33" s="1">
        <v>0.95688861942464187</v>
      </c>
      <c r="O33" s="1">
        <v>2.2941253058291142</v>
      </c>
      <c r="P33" s="22">
        <v>30</v>
      </c>
      <c r="Q33" s="1">
        <v>0.95735986038178966</v>
      </c>
      <c r="R33" s="1">
        <v>3.1353045846331349</v>
      </c>
      <c r="S33" s="22">
        <f t="shared" si="2"/>
        <v>30</v>
      </c>
      <c r="T33" s="1">
        <f t="shared" si="2"/>
        <v>0.95712423990321582</v>
      </c>
      <c r="U33" s="1">
        <f t="shared" si="2"/>
        <v>2.7147149452311243</v>
      </c>
      <c r="V33" s="1">
        <f t="shared" si="3"/>
        <v>0</v>
      </c>
      <c r="W33" s="1">
        <f t="shared" si="3"/>
        <v>3.3321767637204113E-4</v>
      </c>
      <c r="X33" s="1">
        <f t="shared" si="3"/>
        <v>0.59480357223593372</v>
      </c>
      <c r="Y33" s="22">
        <v>30</v>
      </c>
      <c r="Z33" s="1">
        <v>0.98508236025165563</v>
      </c>
      <c r="AA33" s="1">
        <v>2.141183618773856</v>
      </c>
      <c r="AB33" s="22">
        <v>30</v>
      </c>
      <c r="AC33" s="1">
        <v>0.96628154089936691</v>
      </c>
      <c r="AD33" s="23">
        <v>2.7470713328542198</v>
      </c>
      <c r="AE33" s="1">
        <f t="shared" si="4"/>
        <v>30</v>
      </c>
      <c r="AF33" s="1">
        <f t="shared" si="4"/>
        <v>0.97568195057551121</v>
      </c>
      <c r="AG33" s="1">
        <f t="shared" si="4"/>
        <v>2.4441274758140379</v>
      </c>
      <c r="AH33" s="1">
        <f t="shared" si="5"/>
        <v>0</v>
      </c>
      <c r="AI33" s="1">
        <f t="shared" si="5"/>
        <v>1.3294186855866629E-2</v>
      </c>
      <c r="AJ33" s="1">
        <f t="shared" si="5"/>
        <v>0.42842731126384104</v>
      </c>
      <c r="AK33" s="22">
        <v>30</v>
      </c>
      <c r="AL33" s="1">
        <v>1.0162705754105488</v>
      </c>
      <c r="AM33" s="1">
        <v>2.141183618773856</v>
      </c>
      <c r="AN33" s="22">
        <v>30</v>
      </c>
      <c r="AO33" s="1">
        <v>1.0061642707679173</v>
      </c>
      <c r="AP33" s="1">
        <v>2.083830486128099</v>
      </c>
      <c r="AQ33" s="22">
        <f t="shared" si="6"/>
        <v>30</v>
      </c>
      <c r="AR33" s="1">
        <f t="shared" si="6"/>
        <v>1.011217423089233</v>
      </c>
      <c r="AS33" s="1">
        <f t="shared" si="6"/>
        <v>2.1125070524509777</v>
      </c>
      <c r="AT33" s="1">
        <f t="shared" si="7"/>
        <v>0</v>
      </c>
      <c r="AU33" s="1">
        <f t="shared" si="7"/>
        <v>7.1462365455418316E-3</v>
      </c>
      <c r="AV33" s="23">
        <f t="shared" si="7"/>
        <v>4.0554789016106353E-2</v>
      </c>
      <c r="AW33" s="22">
        <v>30</v>
      </c>
      <c r="AX33" s="1">
        <v>1.0828770494154212</v>
      </c>
      <c r="AY33" s="1">
        <v>3.4220702478617859</v>
      </c>
      <c r="AZ33" s="22">
        <v>30</v>
      </c>
      <c r="BA33" s="1">
        <v>1.0744227654410983</v>
      </c>
      <c r="BB33" s="23">
        <v>2.4661847037663045</v>
      </c>
      <c r="BC33" s="22">
        <f t="shared" si="8"/>
        <v>30</v>
      </c>
      <c r="BD33" s="1">
        <f t="shared" si="8"/>
        <v>1.0786499074282596</v>
      </c>
      <c r="BE33" s="1">
        <f t="shared" si="8"/>
        <v>2.944127475814045</v>
      </c>
      <c r="BF33" s="1">
        <f t="shared" si="9"/>
        <v>0</v>
      </c>
      <c r="BG33" s="1">
        <f t="shared" si="9"/>
        <v>5.9780815283204825E-3</v>
      </c>
      <c r="BH33" s="23">
        <f t="shared" si="9"/>
        <v>0.67591315026810839</v>
      </c>
    </row>
    <row r="34" spans="1:78" x14ac:dyDescent="0.25">
      <c r="A34" s="22">
        <v>31</v>
      </c>
      <c r="B34" s="1">
        <v>0.94134926230329408</v>
      </c>
      <c r="C34" s="1">
        <v>2.9823628975778638</v>
      </c>
      <c r="D34" s="22">
        <v>31</v>
      </c>
      <c r="E34" s="1">
        <v>0.94896717473799841</v>
      </c>
      <c r="F34" s="1">
        <v>3.6514827784446933</v>
      </c>
      <c r="G34" s="22">
        <f t="shared" si="0"/>
        <v>31</v>
      </c>
      <c r="H34" s="1">
        <f t="shared" si="0"/>
        <v>0.94515821852064619</v>
      </c>
      <c r="I34" s="1">
        <f t="shared" si="0"/>
        <v>3.3169228380112785</v>
      </c>
      <c r="J34" s="1">
        <f t="shared" si="1"/>
        <v>0</v>
      </c>
      <c r="K34" s="1">
        <f t="shared" si="1"/>
        <v>5.3866775410647558E-3</v>
      </c>
      <c r="L34" s="1">
        <f t="shared" si="1"/>
        <v>0.47313920518767039</v>
      </c>
      <c r="M34" s="22">
        <v>31</v>
      </c>
      <c r="N34" s="1">
        <v>0.95905398122563434</v>
      </c>
      <c r="O34" s="1">
        <v>3.1926577172788653</v>
      </c>
      <c r="P34" s="22">
        <v>31</v>
      </c>
      <c r="Q34" s="1">
        <v>0.95900388587075125</v>
      </c>
      <c r="R34" s="1">
        <v>2.4279492820024799</v>
      </c>
      <c r="S34" s="22">
        <f t="shared" si="2"/>
        <v>31</v>
      </c>
      <c r="T34" s="1">
        <f t="shared" si="2"/>
        <v>0.95902893354819274</v>
      </c>
      <c r="U34" s="1">
        <f t="shared" si="2"/>
        <v>2.8103034996406726</v>
      </c>
      <c r="V34" s="1">
        <f t="shared" si="3"/>
        <v>0</v>
      </c>
      <c r="W34" s="1">
        <f t="shared" si="3"/>
        <v>3.5422765143783192E-5</v>
      </c>
      <c r="X34" s="1">
        <f t="shared" si="3"/>
        <v>0.54073052021448653</v>
      </c>
      <c r="Y34" s="22">
        <v>31</v>
      </c>
      <c r="Z34" s="1">
        <v>0.98719496284366204</v>
      </c>
      <c r="AA34" s="1">
        <v>2.1029481970100177</v>
      </c>
      <c r="AB34" s="22">
        <v>31</v>
      </c>
      <c r="AC34" s="1">
        <v>0.96867118699154608</v>
      </c>
      <c r="AD34" s="23">
        <v>2.4661847037663183</v>
      </c>
      <c r="AE34" s="1">
        <f t="shared" si="4"/>
        <v>31</v>
      </c>
      <c r="AF34" s="1">
        <f t="shared" si="4"/>
        <v>0.97793307491760406</v>
      </c>
      <c r="AG34" s="1">
        <f t="shared" si="4"/>
        <v>2.284566450388168</v>
      </c>
      <c r="AH34" s="1">
        <f t="shared" si="5"/>
        <v>0</v>
      </c>
      <c r="AI34" s="1">
        <f t="shared" si="5"/>
        <v>1.3098287518210808E-2</v>
      </c>
      <c r="AJ34" s="1">
        <f t="shared" si="5"/>
        <v>0.25684699710189335</v>
      </c>
      <c r="AK34" s="22">
        <v>31</v>
      </c>
      <c r="AL34" s="1">
        <v>1.0203460431235862</v>
      </c>
      <c r="AM34" s="1">
        <v>2.5808909690577653</v>
      </c>
      <c r="AN34" s="22">
        <v>31</v>
      </c>
      <c r="AO34" s="1">
        <v>1.0090725110574805</v>
      </c>
      <c r="AP34" s="1">
        <v>1.8735356664271239</v>
      </c>
      <c r="AQ34" s="22">
        <f t="shared" si="6"/>
        <v>31</v>
      </c>
      <c r="AR34" s="1">
        <f t="shared" si="6"/>
        <v>1.0147092770905335</v>
      </c>
      <c r="AS34" s="1">
        <f t="shared" si="6"/>
        <v>2.2272133177424447</v>
      </c>
      <c r="AT34" s="1">
        <f t="shared" si="7"/>
        <v>0</v>
      </c>
      <c r="AU34" s="1">
        <f t="shared" si="7"/>
        <v>7.9715909718673355E-3</v>
      </c>
      <c r="AV34" s="23">
        <f t="shared" si="7"/>
        <v>0.50017573119838921</v>
      </c>
      <c r="AW34" s="22">
        <v>31</v>
      </c>
      <c r="AX34" s="1">
        <v>1.090616047925816</v>
      </c>
      <c r="AY34" s="1">
        <v>3.4220702478617722</v>
      </c>
      <c r="AZ34" s="22">
        <v>31</v>
      </c>
      <c r="BA34" s="1">
        <v>1.0812704157651383</v>
      </c>
      <c r="BB34" s="23">
        <v>3.0779514519874183</v>
      </c>
      <c r="BC34" s="22">
        <f t="shared" si="8"/>
        <v>31</v>
      </c>
      <c r="BD34" s="1">
        <f t="shared" si="8"/>
        <v>1.0859432318454771</v>
      </c>
      <c r="BE34" s="1">
        <f t="shared" si="8"/>
        <v>3.2500108499245952</v>
      </c>
      <c r="BF34" s="1">
        <f t="shared" si="9"/>
        <v>0</v>
      </c>
      <c r="BG34" s="1">
        <f t="shared" si="9"/>
        <v>6.6083598752903171E-3</v>
      </c>
      <c r="BH34" s="23">
        <f t="shared" si="9"/>
        <v>0.24332873409650499</v>
      </c>
    </row>
    <row r="35" spans="1:78" x14ac:dyDescent="0.25">
      <c r="A35" s="22">
        <v>32</v>
      </c>
      <c r="B35" s="1">
        <v>0.94262302136179921</v>
      </c>
      <c r="C35" s="1">
        <v>2.4853024146482103</v>
      </c>
      <c r="D35" s="22">
        <v>32</v>
      </c>
      <c r="E35" s="1">
        <v>0.95001730727600331</v>
      </c>
      <c r="F35" s="1">
        <v>2.0264773534823823</v>
      </c>
      <c r="G35" s="22">
        <f t="shared" ref="G35:I66" si="12">AVERAGE(A35,D35)</f>
        <v>32</v>
      </c>
      <c r="H35" s="1">
        <f t="shared" si="12"/>
        <v>0.9463201643189012</v>
      </c>
      <c r="I35" s="1">
        <f t="shared" si="12"/>
        <v>2.2558898840652963</v>
      </c>
      <c r="J35" s="1">
        <f t="shared" ref="J35:L66" si="13">STDEVA(A35,D35)</f>
        <v>0</v>
      </c>
      <c r="K35" s="1">
        <f t="shared" si="13"/>
        <v>5.2285497119658906E-3</v>
      </c>
      <c r="L35" s="1">
        <f t="shared" si="13"/>
        <v>0.32443831212869151</v>
      </c>
      <c r="M35" s="22">
        <v>32</v>
      </c>
      <c r="N35" s="1">
        <v>0.96076923464725883</v>
      </c>
      <c r="O35" s="1">
        <v>2.5235378364120349</v>
      </c>
      <c r="P35" s="22">
        <v>32</v>
      </c>
      <c r="Q35" s="1">
        <v>0.95983861751583954</v>
      </c>
      <c r="R35" s="1">
        <v>1.2044157855602939</v>
      </c>
      <c r="S35" s="22">
        <f t="shared" ref="S35:U66" si="14">AVERAGE(M35,P35)</f>
        <v>32</v>
      </c>
      <c r="T35" s="1">
        <f t="shared" si="14"/>
        <v>0.96030392608154913</v>
      </c>
      <c r="U35" s="1">
        <f t="shared" si="14"/>
        <v>1.8639768109861645</v>
      </c>
      <c r="V35" s="1">
        <f t="shared" ref="V35:X66" si="15">STDEVA(M35,P35)</f>
        <v>0</v>
      </c>
      <c r="W35" s="1">
        <f t="shared" si="15"/>
        <v>6.580456843149502E-4</v>
      </c>
      <c r="X35" s="1">
        <f t="shared" si="15"/>
        <v>0.93276014736997082</v>
      </c>
      <c r="Y35" s="22">
        <v>32</v>
      </c>
      <c r="Z35" s="1">
        <v>0.98839764933703167</v>
      </c>
      <c r="AA35" s="1">
        <v>1.2044157855603077</v>
      </c>
      <c r="AB35" s="22">
        <v>32</v>
      </c>
      <c r="AC35" s="1">
        <v>0.97075552470452775</v>
      </c>
      <c r="AD35" s="23">
        <v>2.141183618773856</v>
      </c>
      <c r="AE35" s="1">
        <f t="shared" ref="AE35:AG66" si="16">AVERAGE(Y35,AB35)</f>
        <v>32</v>
      </c>
      <c r="AF35" s="1">
        <f t="shared" si="16"/>
        <v>0.97957658702077977</v>
      </c>
      <c r="AG35" s="1">
        <f t="shared" si="16"/>
        <v>1.6727997021670817</v>
      </c>
      <c r="AH35" s="1">
        <f t="shared" ref="AH35:AJ66" si="17">STDEVA(Y35,AB35)</f>
        <v>0</v>
      </c>
      <c r="AI35" s="1">
        <f t="shared" si="17"/>
        <v>1.2474865962181749E-2</v>
      </c>
      <c r="AJ35" s="1">
        <f t="shared" si="17"/>
        <v>0.66239488726272944</v>
      </c>
      <c r="AK35" s="22">
        <v>32</v>
      </c>
      <c r="AL35" s="1">
        <v>1.024070663628081</v>
      </c>
      <c r="AM35" s="1">
        <v>2.3323607275929388</v>
      </c>
      <c r="AN35" s="22">
        <v>32</v>
      </c>
      <c r="AO35" s="1">
        <v>1.0139908456692139</v>
      </c>
      <c r="AP35" s="1">
        <v>3.154422295515054</v>
      </c>
      <c r="AQ35" s="22">
        <f t="shared" ref="AQ35:AS63" si="18">AVERAGE(AK35,AN35)</f>
        <v>32</v>
      </c>
      <c r="AR35" s="1">
        <f t="shared" si="18"/>
        <v>1.0190307546486475</v>
      </c>
      <c r="AS35" s="1">
        <f t="shared" si="18"/>
        <v>2.7433915115539964</v>
      </c>
      <c r="AT35" s="1">
        <f t="shared" ref="AT35:AV63" si="19">STDEVA(AK35,AN35)</f>
        <v>0</v>
      </c>
      <c r="AU35" s="1">
        <f t="shared" si="19"/>
        <v>7.1275076318408227E-3</v>
      </c>
      <c r="AV35" s="23">
        <f t="shared" si="19"/>
        <v>0.58128530923057387</v>
      </c>
      <c r="AW35" s="22">
        <v>32</v>
      </c>
      <c r="AX35" s="1">
        <v>1.0946368293617721</v>
      </c>
      <c r="AY35" s="1">
        <v>1.7588294011356502</v>
      </c>
      <c r="AZ35" s="22">
        <v>32</v>
      </c>
      <c r="BA35" s="1">
        <v>1.0851364648549953</v>
      </c>
      <c r="BB35" s="23">
        <v>1.720593979371839</v>
      </c>
      <c r="BC35" s="22">
        <f t="shared" ref="BC35:BE62" si="20">AVERAGE(AW35,AZ35)</f>
        <v>32</v>
      </c>
      <c r="BD35" s="1">
        <f t="shared" si="20"/>
        <v>1.0898866471083837</v>
      </c>
      <c r="BE35" s="1">
        <f t="shared" si="20"/>
        <v>1.7397116902537446</v>
      </c>
      <c r="BF35" s="1">
        <f t="shared" ref="BF35:BH62" si="21">STDEVA(AW35,AZ35)</f>
        <v>0</v>
      </c>
      <c r="BG35" s="1">
        <f t="shared" si="21"/>
        <v>6.7177721664858836E-3</v>
      </c>
      <c r="BH35" s="23">
        <f t="shared" si="21"/>
        <v>2.7036526010718622E-2</v>
      </c>
    </row>
    <row r="36" spans="1:78" x14ac:dyDescent="0.25">
      <c r="A36" s="22">
        <v>33</v>
      </c>
      <c r="B36" s="1">
        <v>0.94389823256961281</v>
      </c>
      <c r="C36" s="1">
        <v>2.5044201255301299</v>
      </c>
      <c r="D36" s="22">
        <v>33</v>
      </c>
      <c r="E36" s="1">
        <v>0.9515075831762122</v>
      </c>
      <c r="F36" s="1">
        <v>2.9441274758140521</v>
      </c>
      <c r="G36" s="22">
        <f t="shared" si="12"/>
        <v>33</v>
      </c>
      <c r="H36" s="1">
        <f t="shared" si="12"/>
        <v>0.94770290787291245</v>
      </c>
      <c r="I36" s="1">
        <f t="shared" si="12"/>
        <v>2.724273800672091</v>
      </c>
      <c r="J36" s="1">
        <f t="shared" si="13"/>
        <v>0</v>
      </c>
      <c r="K36" s="1">
        <f t="shared" si="13"/>
        <v>5.3806234143524024E-3</v>
      </c>
      <c r="L36" s="1">
        <f t="shared" si="13"/>
        <v>0.31092004912332993</v>
      </c>
      <c r="M36" s="22">
        <v>33</v>
      </c>
      <c r="N36" s="1">
        <v>0.9625936448187703</v>
      </c>
      <c r="O36" s="1">
        <v>2.6764795234673069</v>
      </c>
      <c r="P36" s="22">
        <v>33</v>
      </c>
      <c r="Q36" s="1">
        <v>0.96233886891288711</v>
      </c>
      <c r="R36" s="1">
        <v>3.6514827784446799</v>
      </c>
      <c r="S36" s="22">
        <f t="shared" si="14"/>
        <v>33</v>
      </c>
      <c r="T36" s="1">
        <f t="shared" si="14"/>
        <v>0.96246625686582865</v>
      </c>
      <c r="U36" s="1">
        <f t="shared" si="14"/>
        <v>3.1639811509559932</v>
      </c>
      <c r="V36" s="1">
        <f t="shared" si="15"/>
        <v>0</v>
      </c>
      <c r="W36" s="1">
        <f t="shared" si="15"/>
        <v>1.801537707329469E-4</v>
      </c>
      <c r="X36" s="1">
        <f t="shared" si="15"/>
        <v>0.68943141327345936</v>
      </c>
      <c r="Y36" s="22">
        <v>33</v>
      </c>
      <c r="Z36" s="1">
        <v>0.99047591295859461</v>
      </c>
      <c r="AA36" s="1">
        <v>2.0455950643642877</v>
      </c>
      <c r="AB36" s="22">
        <v>33</v>
      </c>
      <c r="AC36" s="1">
        <v>0.97342985090695633</v>
      </c>
      <c r="AD36" s="23">
        <v>2.7338326561130235</v>
      </c>
      <c r="AE36" s="1">
        <f t="shared" si="16"/>
        <v>33</v>
      </c>
      <c r="AF36" s="1">
        <f t="shared" si="16"/>
        <v>0.98195288193277541</v>
      </c>
      <c r="AG36" s="1">
        <f t="shared" si="16"/>
        <v>2.3897138602386558</v>
      </c>
      <c r="AH36" s="1">
        <f t="shared" si="17"/>
        <v>0</v>
      </c>
      <c r="AI36" s="1">
        <f t="shared" si="17"/>
        <v>1.2053386069240099E-2</v>
      </c>
      <c r="AJ36" s="1">
        <f t="shared" si="17"/>
        <v>0.48665746819302763</v>
      </c>
      <c r="AK36" s="22">
        <v>33</v>
      </c>
      <c r="AL36" s="1">
        <v>1.0285765463419572</v>
      </c>
      <c r="AM36" s="1">
        <v>2.7911857887587672</v>
      </c>
      <c r="AN36" s="22">
        <v>33</v>
      </c>
      <c r="AO36" s="1">
        <v>1.019828301881847</v>
      </c>
      <c r="AP36" s="1">
        <v>3.727953621972302</v>
      </c>
      <c r="AQ36" s="22">
        <f t="shared" si="18"/>
        <v>33</v>
      </c>
      <c r="AR36" s="1">
        <f t="shared" si="18"/>
        <v>1.0242024241119021</v>
      </c>
      <c r="AS36" s="1">
        <f t="shared" si="18"/>
        <v>3.2595697053655348</v>
      </c>
      <c r="AT36" s="1">
        <f t="shared" si="19"/>
        <v>0</v>
      </c>
      <c r="AU36" s="1">
        <f t="shared" si="19"/>
        <v>6.1859429812215223E-3</v>
      </c>
      <c r="AV36" s="23">
        <f t="shared" si="19"/>
        <v>0.66239488726271667</v>
      </c>
      <c r="AW36" s="22">
        <v>33</v>
      </c>
      <c r="AX36" s="1">
        <v>1.0980249094879242</v>
      </c>
      <c r="AY36" s="1">
        <v>1.4720637379070398</v>
      </c>
      <c r="AZ36" s="22">
        <v>33</v>
      </c>
      <c r="BA36" s="1">
        <v>1.0886830127815608</v>
      </c>
      <c r="BB36" s="23">
        <v>1.5676522923165674</v>
      </c>
      <c r="BC36" s="22">
        <f t="shared" si="20"/>
        <v>33</v>
      </c>
      <c r="BD36" s="1">
        <f t="shared" si="20"/>
        <v>1.0933539611347425</v>
      </c>
      <c r="BE36" s="1">
        <f t="shared" si="20"/>
        <v>1.5198580151118035</v>
      </c>
      <c r="BF36" s="1">
        <f t="shared" si="21"/>
        <v>0</v>
      </c>
      <c r="BG36" s="1">
        <f t="shared" si="21"/>
        <v>6.6057185102138538E-3</v>
      </c>
      <c r="BH36" s="23">
        <f t="shared" si="21"/>
        <v>6.7591315026796245E-2</v>
      </c>
    </row>
    <row r="37" spans="1:78" x14ac:dyDescent="0.25">
      <c r="A37" s="22">
        <v>34</v>
      </c>
      <c r="B37" s="1">
        <v>0.94548686267721138</v>
      </c>
      <c r="C37" s="1">
        <v>3.1161868737512295</v>
      </c>
      <c r="D37" s="22">
        <v>34</v>
      </c>
      <c r="E37" s="1">
        <v>0.95303228487815939</v>
      </c>
      <c r="F37" s="1">
        <v>2.9250097649321334</v>
      </c>
      <c r="G37" s="22">
        <f t="shared" si="12"/>
        <v>34</v>
      </c>
      <c r="H37" s="1">
        <f t="shared" si="12"/>
        <v>0.94925957377768544</v>
      </c>
      <c r="I37" s="1">
        <f t="shared" si="12"/>
        <v>3.0205983193416817</v>
      </c>
      <c r="J37" s="1">
        <f t="shared" si="13"/>
        <v>0</v>
      </c>
      <c r="K37" s="1">
        <f t="shared" si="13"/>
        <v>5.3354192052058585E-3</v>
      </c>
      <c r="L37" s="1">
        <f t="shared" si="13"/>
        <v>0.13518263005362138</v>
      </c>
      <c r="M37" s="22">
        <v>34</v>
      </c>
      <c r="N37" s="1">
        <v>0.96434686460925179</v>
      </c>
      <c r="O37" s="1">
        <v>2.5808909690577653</v>
      </c>
      <c r="P37" s="22">
        <v>34</v>
      </c>
      <c r="Q37" s="1">
        <v>0.96412867335383523</v>
      </c>
      <c r="R37" s="1">
        <v>2.6000086799396844</v>
      </c>
      <c r="S37" s="22">
        <f t="shared" si="14"/>
        <v>34</v>
      </c>
      <c r="T37" s="1">
        <f t="shared" si="14"/>
        <v>0.96423776898154356</v>
      </c>
      <c r="U37" s="1">
        <f t="shared" si="14"/>
        <v>2.5904498244987249</v>
      </c>
      <c r="V37" s="1">
        <f t="shared" si="15"/>
        <v>0</v>
      </c>
      <c r="W37" s="1">
        <f t="shared" si="15"/>
        <v>1.5428451630065241E-4</v>
      </c>
      <c r="X37" s="1">
        <f t="shared" si="15"/>
        <v>1.351826300536889E-2</v>
      </c>
      <c r="Y37" s="22">
        <v>34</v>
      </c>
      <c r="Z37" s="1">
        <v>0.99281592363160553</v>
      </c>
      <c r="AA37" s="1">
        <v>2.3132430167110467</v>
      </c>
      <c r="AB37" s="22">
        <v>34</v>
      </c>
      <c r="AC37" s="1">
        <v>0.97572311936302325</v>
      </c>
      <c r="AD37" s="23">
        <v>2.3323607275929388</v>
      </c>
      <c r="AE37" s="1">
        <f t="shared" si="16"/>
        <v>34</v>
      </c>
      <c r="AF37" s="1">
        <f t="shared" si="16"/>
        <v>0.98426952149731439</v>
      </c>
      <c r="AG37" s="1">
        <f t="shared" si="16"/>
        <v>2.3228018721519925</v>
      </c>
      <c r="AH37" s="1">
        <f t="shared" si="17"/>
        <v>0</v>
      </c>
      <c r="AI37" s="1">
        <f t="shared" si="17"/>
        <v>1.2086437807808898E-2</v>
      </c>
      <c r="AJ37" s="1">
        <f t="shared" si="17"/>
        <v>1.3518263005349734E-2</v>
      </c>
      <c r="AK37" s="22">
        <v>34</v>
      </c>
      <c r="AL37" s="1">
        <v>1.0331948087693366</v>
      </c>
      <c r="AM37" s="1">
        <v>2.8485389214044838</v>
      </c>
      <c r="AN37" s="22">
        <v>34</v>
      </c>
      <c r="AO37" s="1">
        <v>1.0225833018226265</v>
      </c>
      <c r="AP37" s="1">
        <v>1.7397116902537719</v>
      </c>
      <c r="AQ37" s="22">
        <f t="shared" si="18"/>
        <v>34</v>
      </c>
      <c r="AR37" s="1">
        <f t="shared" si="18"/>
        <v>1.0278890552959816</v>
      </c>
      <c r="AS37" s="1">
        <f t="shared" si="18"/>
        <v>2.294125305829128</v>
      </c>
      <c r="AT37" s="1">
        <f t="shared" si="19"/>
        <v>0</v>
      </c>
      <c r="AU37" s="1">
        <f t="shared" si="19"/>
        <v>7.5034685206268621E-3</v>
      </c>
      <c r="AV37" s="23">
        <f t="shared" si="19"/>
        <v>0.7840592543109709</v>
      </c>
      <c r="AW37" s="22">
        <v>34</v>
      </c>
      <c r="AX37" s="1">
        <v>1.1058036441364443</v>
      </c>
      <c r="AY37" s="1">
        <v>3.3455994043341368</v>
      </c>
      <c r="AZ37" s="22">
        <v>34</v>
      </c>
      <c r="BA37" s="1">
        <v>1.0933896022431604</v>
      </c>
      <c r="BB37" s="23">
        <v>2.0647127752462069</v>
      </c>
      <c r="BC37" s="22">
        <f t="shared" si="20"/>
        <v>34</v>
      </c>
      <c r="BD37" s="1">
        <f t="shared" si="20"/>
        <v>1.0995966231898024</v>
      </c>
      <c r="BE37" s="1">
        <f t="shared" si="20"/>
        <v>2.7051560897901719</v>
      </c>
      <c r="BF37" s="1">
        <f t="shared" si="21"/>
        <v>0</v>
      </c>
      <c r="BG37" s="1">
        <f t="shared" si="21"/>
        <v>8.7780532046749186E-3</v>
      </c>
      <c r="BH37" s="23">
        <f t="shared" si="21"/>
        <v>0.90572362135925411</v>
      </c>
    </row>
    <row r="38" spans="1:78" x14ac:dyDescent="0.25">
      <c r="A38" s="22">
        <v>35</v>
      </c>
      <c r="B38" s="1">
        <v>0.94653300697679033</v>
      </c>
      <c r="C38" s="1">
        <v>2.0647127752462069</v>
      </c>
      <c r="D38" s="22">
        <v>35</v>
      </c>
      <c r="E38" s="1">
        <v>0.954081479280525</v>
      </c>
      <c r="F38" s="1">
        <v>2.0073596426004765</v>
      </c>
      <c r="G38" s="22">
        <f t="shared" si="12"/>
        <v>35</v>
      </c>
      <c r="H38" s="1">
        <f t="shared" si="12"/>
        <v>0.95030724312865766</v>
      </c>
      <c r="I38" s="1">
        <f t="shared" si="12"/>
        <v>2.0360362089233419</v>
      </c>
      <c r="J38" s="1">
        <f t="shared" si="13"/>
        <v>0</v>
      </c>
      <c r="K38" s="1">
        <f t="shared" si="13"/>
        <v>5.3375759535696302E-3</v>
      </c>
      <c r="L38" s="1">
        <f t="shared" si="13"/>
        <v>4.0554789016087507E-2</v>
      </c>
      <c r="M38" s="22">
        <v>35</v>
      </c>
      <c r="N38" s="1">
        <v>0.96547603277331084</v>
      </c>
      <c r="O38" s="1">
        <v>1.6441231358442032</v>
      </c>
      <c r="P38" s="22">
        <v>35</v>
      </c>
      <c r="Q38" s="1">
        <v>0.96520234333375943</v>
      </c>
      <c r="R38" s="1">
        <v>1.5676522923165539</v>
      </c>
      <c r="S38" s="22">
        <f t="shared" si="14"/>
        <v>35</v>
      </c>
      <c r="T38" s="1">
        <f t="shared" si="14"/>
        <v>0.96533918805353514</v>
      </c>
      <c r="U38" s="1">
        <f t="shared" si="14"/>
        <v>1.6058877140803784</v>
      </c>
      <c r="V38" s="1">
        <f t="shared" si="15"/>
        <v>0</v>
      </c>
      <c r="W38" s="1">
        <f t="shared" si="15"/>
        <v>1.9352765864595243E-4</v>
      </c>
      <c r="X38" s="1">
        <f t="shared" si="15"/>
        <v>5.4073052021456243E-2</v>
      </c>
      <c r="Y38" s="22">
        <v>35</v>
      </c>
      <c r="Z38" s="1">
        <v>0.99604771869919295</v>
      </c>
      <c r="AA38" s="1">
        <v>3.1735400063969461</v>
      </c>
      <c r="AB38" s="22">
        <v>35</v>
      </c>
      <c r="AC38" s="1">
        <v>0.97693047172658698</v>
      </c>
      <c r="AD38" s="23">
        <v>1.2235334964421998</v>
      </c>
      <c r="AE38" s="1">
        <f t="shared" si="16"/>
        <v>35</v>
      </c>
      <c r="AF38" s="1">
        <f t="shared" si="16"/>
        <v>0.98648909521288997</v>
      </c>
      <c r="AG38" s="1">
        <f t="shared" si="16"/>
        <v>2.1985367514195731</v>
      </c>
      <c r="AH38" s="1">
        <f t="shared" si="17"/>
        <v>0</v>
      </c>
      <c r="AI38" s="1">
        <f t="shared" si="17"/>
        <v>1.3517934971947679E-2</v>
      </c>
      <c r="AJ38" s="1">
        <f t="shared" si="17"/>
        <v>1.3788628265469136</v>
      </c>
      <c r="AK38" s="22">
        <v>35</v>
      </c>
      <c r="AL38" s="1">
        <v>1.0382948454356467</v>
      </c>
      <c r="AM38" s="1">
        <v>3.1353045846331349</v>
      </c>
      <c r="AN38" s="22">
        <v>35</v>
      </c>
      <c r="AO38" s="1">
        <v>1.0267986767271533</v>
      </c>
      <c r="AP38" s="1">
        <v>2.6191263908215627</v>
      </c>
      <c r="AQ38" s="22">
        <f t="shared" si="18"/>
        <v>35</v>
      </c>
      <c r="AR38" s="1">
        <f t="shared" si="18"/>
        <v>1.0325467610814001</v>
      </c>
      <c r="AS38" s="1">
        <f t="shared" si="18"/>
        <v>2.8772154877273488</v>
      </c>
      <c r="AT38" s="1">
        <f t="shared" si="19"/>
        <v>0</v>
      </c>
      <c r="AU38" s="1">
        <f t="shared" si="19"/>
        <v>8.1290188514402412E-3</v>
      </c>
      <c r="AV38" s="23">
        <f t="shared" si="19"/>
        <v>0.36499310114478667</v>
      </c>
      <c r="AW38" s="22">
        <v>35</v>
      </c>
      <c r="AX38" s="1">
        <v>1.1135117850227776</v>
      </c>
      <c r="AY38" s="1">
        <v>3.2691285608064873</v>
      </c>
      <c r="AZ38" s="22">
        <v>35</v>
      </c>
      <c r="BA38" s="1">
        <v>1.1002159870427739</v>
      </c>
      <c r="BB38" s="23">
        <v>2.9632451866959442</v>
      </c>
      <c r="BC38" s="22">
        <f t="shared" si="20"/>
        <v>35</v>
      </c>
      <c r="BD38" s="1">
        <f t="shared" si="20"/>
        <v>1.1068638860327757</v>
      </c>
      <c r="BE38" s="1">
        <f t="shared" si="20"/>
        <v>3.1161868737512157</v>
      </c>
      <c r="BF38" s="1">
        <f t="shared" si="21"/>
        <v>0</v>
      </c>
      <c r="BG38" s="1">
        <f t="shared" si="21"/>
        <v>9.4015489129470071E-3</v>
      </c>
      <c r="BH38" s="23">
        <f t="shared" si="21"/>
        <v>0.21629220808578667</v>
      </c>
    </row>
    <row r="39" spans="1:78" x14ac:dyDescent="0.25">
      <c r="A39" s="22">
        <v>36</v>
      </c>
      <c r="B39" s="1">
        <v>0.94795030535389591</v>
      </c>
      <c r="C39" s="1">
        <v>2.7720680778768618</v>
      </c>
      <c r="D39" s="22">
        <v>36</v>
      </c>
      <c r="E39" s="1">
        <v>0.95577504261767954</v>
      </c>
      <c r="F39" s="1">
        <v>3.2308931390426761</v>
      </c>
      <c r="G39" s="22">
        <f t="shared" si="12"/>
        <v>36</v>
      </c>
      <c r="H39" s="1">
        <f t="shared" si="12"/>
        <v>0.95186267398578772</v>
      </c>
      <c r="I39" s="1">
        <f t="shared" si="12"/>
        <v>3.0014806084597687</v>
      </c>
      <c r="J39" s="1">
        <f t="shared" si="13"/>
        <v>0</v>
      </c>
      <c r="K39" s="1">
        <f t="shared" si="13"/>
        <v>5.5329247802244769E-3</v>
      </c>
      <c r="L39" s="1">
        <f t="shared" si="13"/>
        <v>0.32443831212867968</v>
      </c>
      <c r="M39" s="22">
        <v>36</v>
      </c>
      <c r="N39" s="1">
        <v>0.96774102339411117</v>
      </c>
      <c r="O39" s="1">
        <v>3.2882462716884064</v>
      </c>
      <c r="P39" s="22">
        <v>36</v>
      </c>
      <c r="Q39" s="1">
        <v>0.96708132659918722</v>
      </c>
      <c r="R39" s="1">
        <v>2.752950366994956</v>
      </c>
      <c r="S39" s="22">
        <f t="shared" si="14"/>
        <v>36</v>
      </c>
      <c r="T39" s="1">
        <f t="shared" si="14"/>
        <v>0.96741117499664919</v>
      </c>
      <c r="U39" s="1">
        <f t="shared" si="14"/>
        <v>3.0205983193416812</v>
      </c>
      <c r="V39" s="1">
        <f t="shared" si="15"/>
        <v>0</v>
      </c>
      <c r="W39" s="1">
        <f t="shared" si="15"/>
        <v>4.6647607721775439E-4</v>
      </c>
      <c r="X39" s="1">
        <f t="shared" si="15"/>
        <v>0.37851136415012665</v>
      </c>
      <c r="Y39" s="22">
        <v>36</v>
      </c>
      <c r="Z39" s="1">
        <v>0.99791248400759314</v>
      </c>
      <c r="AA39" s="1">
        <v>1.7970648228994748</v>
      </c>
      <c r="AB39" s="22">
        <v>36</v>
      </c>
      <c r="AC39" s="1">
        <v>0.97876607197545118</v>
      </c>
      <c r="AD39" s="23">
        <v>1.8544179555452049</v>
      </c>
      <c r="AE39" s="1">
        <f t="shared" si="16"/>
        <v>36</v>
      </c>
      <c r="AF39" s="1">
        <f t="shared" si="16"/>
        <v>0.9883392779915221</v>
      </c>
      <c r="AG39" s="1">
        <f t="shared" si="16"/>
        <v>1.82574138922234</v>
      </c>
      <c r="AH39" s="1">
        <f t="shared" si="17"/>
        <v>0</v>
      </c>
      <c r="AI39" s="1">
        <f t="shared" si="17"/>
        <v>1.3538557783319284E-2</v>
      </c>
      <c r="AJ39" s="1">
        <f t="shared" si="17"/>
        <v>4.0554789016087354E-2</v>
      </c>
      <c r="AK39" s="22">
        <v>36</v>
      </c>
      <c r="AL39" s="1">
        <v>1.0413938491033916</v>
      </c>
      <c r="AM39" s="1">
        <v>1.8926533773090297</v>
      </c>
      <c r="AN39" s="22">
        <v>36</v>
      </c>
      <c r="AO39" s="1">
        <v>1.032395713443458</v>
      </c>
      <c r="AP39" s="1">
        <v>3.4411879587437055</v>
      </c>
      <c r="AQ39" s="22">
        <f t="shared" si="18"/>
        <v>36</v>
      </c>
      <c r="AR39" s="1">
        <f t="shared" si="18"/>
        <v>1.0368947812734248</v>
      </c>
      <c r="AS39" s="1">
        <f t="shared" si="18"/>
        <v>2.6669206680263677</v>
      </c>
      <c r="AT39" s="1">
        <f t="shared" si="19"/>
        <v>0</v>
      </c>
      <c r="AU39" s="1">
        <f t="shared" si="19"/>
        <v>6.3626427431755176E-3</v>
      </c>
      <c r="AV39" s="23">
        <f t="shared" si="19"/>
        <v>1.0949793034343307</v>
      </c>
      <c r="AW39" s="22">
        <v>36</v>
      </c>
      <c r="AX39" s="1">
        <v>1.1199030079118095</v>
      </c>
      <c r="AY39" s="1">
        <v>2.6764795234673202</v>
      </c>
      <c r="AZ39" s="22">
        <v>36</v>
      </c>
      <c r="BA39" s="1">
        <v>1.1056492576663042</v>
      </c>
      <c r="BB39" s="23">
        <v>2.3323607275929388</v>
      </c>
      <c r="BC39" s="22">
        <f t="shared" si="20"/>
        <v>36</v>
      </c>
      <c r="BD39" s="1">
        <f t="shared" si="20"/>
        <v>1.1127761327890568</v>
      </c>
      <c r="BE39" s="1">
        <f t="shared" si="20"/>
        <v>2.5044201255301295</v>
      </c>
      <c r="BF39" s="1">
        <f t="shared" si="21"/>
        <v>0</v>
      </c>
      <c r="BG39" s="1">
        <f t="shared" si="21"/>
        <v>1.0078923455936247E-2</v>
      </c>
      <c r="BH39" s="23">
        <f t="shared" si="21"/>
        <v>0.24332873409652445</v>
      </c>
    </row>
    <row r="40" spans="1:78" x14ac:dyDescent="0.25">
      <c r="A40" s="22">
        <v>37</v>
      </c>
      <c r="B40" s="1">
        <v>0.94947405435233889</v>
      </c>
      <c r="C40" s="1">
        <v>2.9632451866959442</v>
      </c>
      <c r="D40" s="22">
        <v>37</v>
      </c>
      <c r="E40" s="1">
        <v>0.95750485381674688</v>
      </c>
      <c r="F40" s="1">
        <v>3.2882462716884064</v>
      </c>
      <c r="G40" s="22">
        <f t="shared" si="12"/>
        <v>37</v>
      </c>
      <c r="H40" s="1">
        <f t="shared" si="12"/>
        <v>0.95348945408454289</v>
      </c>
      <c r="I40" s="1">
        <f t="shared" si="12"/>
        <v>3.1257457291921753</v>
      </c>
      <c r="J40" s="1">
        <f t="shared" si="13"/>
        <v>0</v>
      </c>
      <c r="K40" s="1">
        <f t="shared" si="13"/>
        <v>5.678632759632183E-3</v>
      </c>
      <c r="L40" s="1">
        <f t="shared" si="13"/>
        <v>0.22981047109115557</v>
      </c>
      <c r="M40" s="22">
        <v>37</v>
      </c>
      <c r="N40" s="1">
        <v>0.96940511402719554</v>
      </c>
      <c r="O40" s="1">
        <v>2.4088315711206016</v>
      </c>
      <c r="P40" s="22">
        <v>37</v>
      </c>
      <c r="Q40" s="1">
        <v>0.96841420614310336</v>
      </c>
      <c r="R40" s="1">
        <v>1.9500065099547463</v>
      </c>
      <c r="S40" s="22">
        <f t="shared" si="14"/>
        <v>37</v>
      </c>
      <c r="T40" s="1">
        <f t="shared" si="14"/>
        <v>0.96890966008514945</v>
      </c>
      <c r="U40" s="1">
        <f t="shared" si="14"/>
        <v>2.1794190405376739</v>
      </c>
      <c r="V40" s="1">
        <f t="shared" si="15"/>
        <v>0</v>
      </c>
      <c r="W40" s="1">
        <f t="shared" si="15"/>
        <v>7.0067768437278948E-4</v>
      </c>
      <c r="X40" s="1">
        <f t="shared" si="15"/>
        <v>0.32443831212871066</v>
      </c>
      <c r="Y40" s="22">
        <v>37</v>
      </c>
      <c r="Z40" s="1">
        <v>0.99968186066751386</v>
      </c>
      <c r="AA40" s="1">
        <v>1.7205939793718528</v>
      </c>
      <c r="AB40" s="22">
        <v>37</v>
      </c>
      <c r="AC40" s="1">
        <v>0.98050478168151123</v>
      </c>
      <c r="AD40" s="23">
        <v>1.7205939793718528</v>
      </c>
      <c r="AE40" s="1">
        <f t="shared" si="16"/>
        <v>37</v>
      </c>
      <c r="AF40" s="1">
        <f t="shared" si="16"/>
        <v>0.99009332117451254</v>
      </c>
      <c r="AG40" s="1">
        <f t="shared" si="16"/>
        <v>1.7205939793718528</v>
      </c>
      <c r="AH40" s="1">
        <f t="shared" si="17"/>
        <v>0</v>
      </c>
      <c r="AI40" s="1">
        <f t="shared" si="17"/>
        <v>1.3560242594352498E-2</v>
      </c>
      <c r="AJ40" s="1">
        <f t="shared" si="17"/>
        <v>0</v>
      </c>
      <c r="AK40" s="22">
        <v>37</v>
      </c>
      <c r="AL40" s="1">
        <v>1.0468366119956671</v>
      </c>
      <c r="AM40" s="1">
        <v>3.269128560806501</v>
      </c>
      <c r="AN40" s="22">
        <v>37</v>
      </c>
      <c r="AO40" s="1">
        <v>1.0362683503381609</v>
      </c>
      <c r="AP40" s="1">
        <v>2.3514784384748308</v>
      </c>
      <c r="AQ40" s="22">
        <f t="shared" si="18"/>
        <v>37</v>
      </c>
      <c r="AR40" s="1">
        <f t="shared" si="18"/>
        <v>1.0415524811669141</v>
      </c>
      <c r="AS40" s="1">
        <f t="shared" si="18"/>
        <v>2.8103034996406659</v>
      </c>
      <c r="AT40" s="1">
        <f t="shared" si="19"/>
        <v>0</v>
      </c>
      <c r="AU40" s="1">
        <f t="shared" si="19"/>
        <v>7.4728894833764447E-3</v>
      </c>
      <c r="AV40" s="23">
        <f t="shared" si="19"/>
        <v>0.64887662425738712</v>
      </c>
      <c r="AW40" s="22">
        <v>37</v>
      </c>
      <c r="AX40" s="1">
        <v>1.1232647632675485</v>
      </c>
      <c r="AY40" s="1">
        <v>1.3955928943793632</v>
      </c>
      <c r="AZ40" s="22">
        <v>37</v>
      </c>
      <c r="BA40" s="1">
        <v>1.1100527093150379</v>
      </c>
      <c r="BB40" s="23">
        <v>1.8735356664271239</v>
      </c>
      <c r="BC40" s="22">
        <f t="shared" si="20"/>
        <v>37</v>
      </c>
      <c r="BD40" s="1">
        <f t="shared" si="20"/>
        <v>1.1166587362912932</v>
      </c>
      <c r="BE40" s="1">
        <f t="shared" si="20"/>
        <v>1.6345642804032434</v>
      </c>
      <c r="BF40" s="1">
        <f t="shared" si="21"/>
        <v>0</v>
      </c>
      <c r="BG40" s="1">
        <f t="shared" si="21"/>
        <v>9.3423329432228315E-3</v>
      </c>
      <c r="BH40" s="23">
        <f t="shared" si="21"/>
        <v>0.33795657513406868</v>
      </c>
    </row>
    <row r="41" spans="1:78" x14ac:dyDescent="0.25">
      <c r="A41" s="22">
        <v>38</v>
      </c>
      <c r="B41" s="1">
        <v>0.95076427685826548</v>
      </c>
      <c r="C41" s="1">
        <v>2.4470669928844133</v>
      </c>
      <c r="D41" s="22">
        <v>38</v>
      </c>
      <c r="E41" s="1">
        <v>0.95907917605973447</v>
      </c>
      <c r="F41" s="1">
        <v>2.9823628975778638</v>
      </c>
      <c r="G41" s="22">
        <f t="shared" si="12"/>
        <v>38</v>
      </c>
      <c r="H41" s="1">
        <f t="shared" si="12"/>
        <v>0.95492172645899998</v>
      </c>
      <c r="I41" s="1">
        <f t="shared" si="12"/>
        <v>2.7147149452311385</v>
      </c>
      <c r="J41" s="1">
        <f t="shared" si="13"/>
        <v>0</v>
      </c>
      <c r="K41" s="1">
        <f t="shared" si="13"/>
        <v>5.8795216102413353E-3</v>
      </c>
      <c r="L41" s="1">
        <f t="shared" si="13"/>
        <v>0.37851136415012665</v>
      </c>
      <c r="M41" s="22">
        <v>38</v>
      </c>
      <c r="N41" s="1">
        <v>0.97166559965457877</v>
      </c>
      <c r="O41" s="1">
        <v>3.2500108499245681</v>
      </c>
      <c r="P41" s="22">
        <v>38</v>
      </c>
      <c r="Q41" s="1">
        <v>0.97008237285816434</v>
      </c>
      <c r="R41" s="1">
        <v>2.4279492820025075</v>
      </c>
      <c r="S41" s="22">
        <f t="shared" si="14"/>
        <v>38</v>
      </c>
      <c r="T41" s="1">
        <f t="shared" si="14"/>
        <v>0.97087398625637156</v>
      </c>
      <c r="U41" s="1">
        <f t="shared" si="14"/>
        <v>2.838980065963538</v>
      </c>
      <c r="V41" s="1">
        <f t="shared" si="15"/>
        <v>0</v>
      </c>
      <c r="W41" s="1">
        <f t="shared" si="15"/>
        <v>1.1195104039008954E-3</v>
      </c>
      <c r="X41" s="1">
        <f t="shared" si="15"/>
        <v>0.58128530923053423</v>
      </c>
      <c r="Y41" s="22">
        <v>38</v>
      </c>
      <c r="Z41" s="1">
        <v>1.0027384678147877</v>
      </c>
      <c r="AA41" s="1">
        <v>2.9250097649321334</v>
      </c>
      <c r="AB41" s="22">
        <v>38</v>
      </c>
      <c r="AC41" s="1">
        <v>0.9827932447889266</v>
      </c>
      <c r="AD41" s="23">
        <v>2.294125305829128</v>
      </c>
      <c r="AE41" s="1">
        <f t="shared" si="16"/>
        <v>38</v>
      </c>
      <c r="AF41" s="1">
        <f t="shared" si="16"/>
        <v>0.9927658563018571</v>
      </c>
      <c r="AG41" s="1">
        <f t="shared" si="16"/>
        <v>2.6095675353806307</v>
      </c>
      <c r="AH41" s="1">
        <f t="shared" si="17"/>
        <v>0</v>
      </c>
      <c r="AI41" s="1">
        <f t="shared" si="17"/>
        <v>1.4103402453864456E-2</v>
      </c>
      <c r="AJ41" s="1">
        <f t="shared" si="17"/>
        <v>0.44610267917694252</v>
      </c>
      <c r="AK41" s="22">
        <v>38</v>
      </c>
      <c r="AL41" s="1">
        <v>1.0511169254910258</v>
      </c>
      <c r="AM41" s="1">
        <v>2.5426555472939407</v>
      </c>
      <c r="AN41" s="22">
        <v>38</v>
      </c>
      <c r="AO41" s="1">
        <v>1.0407600552823129</v>
      </c>
      <c r="AP41" s="1">
        <v>2.7338326561130506</v>
      </c>
      <c r="AQ41" s="22">
        <f t="shared" si="18"/>
        <v>38</v>
      </c>
      <c r="AR41" s="1">
        <f t="shared" si="18"/>
        <v>1.0459384903866693</v>
      </c>
      <c r="AS41" s="1">
        <f t="shared" si="18"/>
        <v>2.6382441017034957</v>
      </c>
      <c r="AT41" s="1">
        <f t="shared" si="19"/>
        <v>0</v>
      </c>
      <c r="AU41" s="1">
        <f t="shared" si="19"/>
        <v>7.3234131564498244E-3</v>
      </c>
      <c r="AV41" s="23">
        <f t="shared" si="19"/>
        <v>0.13518263005363113</v>
      </c>
      <c r="AW41" s="22">
        <v>38</v>
      </c>
      <c r="AX41" s="1">
        <v>1.1278562334994764</v>
      </c>
      <c r="AY41" s="1">
        <v>1.8926533773090433</v>
      </c>
      <c r="AZ41" s="22">
        <v>38</v>
      </c>
      <c r="BA41" s="1">
        <v>1.1141731518248295</v>
      </c>
      <c r="BB41" s="23">
        <v>1.7397116902537446</v>
      </c>
      <c r="BC41" s="22">
        <f t="shared" si="20"/>
        <v>38</v>
      </c>
      <c r="BD41" s="1">
        <f t="shared" si="20"/>
        <v>1.1210146926621529</v>
      </c>
      <c r="BE41" s="1">
        <f t="shared" si="20"/>
        <v>1.8161825337813939</v>
      </c>
      <c r="BF41" s="1">
        <f t="shared" si="21"/>
        <v>0</v>
      </c>
      <c r="BG41" s="1">
        <f t="shared" si="21"/>
        <v>9.6753998396722288E-3</v>
      </c>
      <c r="BH41" s="23">
        <f t="shared" si="21"/>
        <v>0.10814610404291249</v>
      </c>
    </row>
    <row r="42" spans="1:78" x14ac:dyDescent="0.25">
      <c r="A42" s="22">
        <v>39</v>
      </c>
      <c r="B42" s="1">
        <v>0.95185024379764005</v>
      </c>
      <c r="C42" s="1">
        <v>2.083830486128099</v>
      </c>
      <c r="D42" s="22">
        <v>39</v>
      </c>
      <c r="E42" s="1">
        <v>0.96080068893877946</v>
      </c>
      <c r="F42" s="1">
        <v>3.2500108499245957</v>
      </c>
      <c r="G42" s="22">
        <f t="shared" si="12"/>
        <v>39</v>
      </c>
      <c r="H42" s="1">
        <f t="shared" si="12"/>
        <v>0.9563254663682097</v>
      </c>
      <c r="I42" s="1">
        <f t="shared" si="12"/>
        <v>2.6669206680263473</v>
      </c>
      <c r="J42" s="1">
        <f t="shared" si="13"/>
        <v>0</v>
      </c>
      <c r="K42" s="1">
        <f t="shared" si="13"/>
        <v>6.3289204539378596E-3</v>
      </c>
      <c r="L42" s="1">
        <f t="shared" si="13"/>
        <v>0.8246140433270972</v>
      </c>
      <c r="M42" s="22">
        <v>39</v>
      </c>
      <c r="N42" s="1">
        <v>0.97289334702162256</v>
      </c>
      <c r="O42" s="1">
        <v>1.7588294011356636</v>
      </c>
      <c r="P42" s="22">
        <v>39</v>
      </c>
      <c r="Q42" s="1">
        <v>0.97177426431675695</v>
      </c>
      <c r="R42" s="1">
        <v>2.4279492820024533</v>
      </c>
      <c r="S42" s="22">
        <f t="shared" si="14"/>
        <v>39</v>
      </c>
      <c r="T42" s="1">
        <f t="shared" si="14"/>
        <v>0.9723338056691897</v>
      </c>
      <c r="U42" s="1">
        <f t="shared" si="14"/>
        <v>2.0933893415690585</v>
      </c>
      <c r="V42" s="1">
        <f t="shared" si="15"/>
        <v>0</v>
      </c>
      <c r="W42" s="1">
        <f t="shared" si="15"/>
        <v>7.9131096931905225E-4</v>
      </c>
      <c r="X42" s="1">
        <f t="shared" si="15"/>
        <v>0.47313920518764035</v>
      </c>
      <c r="Y42" s="22">
        <v>39</v>
      </c>
      <c r="Z42" s="1">
        <v>1.0041997654879053</v>
      </c>
      <c r="AA42" s="1">
        <v>1.3955928943793632</v>
      </c>
      <c r="AB42" s="22">
        <v>39</v>
      </c>
      <c r="AC42" s="1">
        <v>0.98461253473340726</v>
      </c>
      <c r="AD42" s="23">
        <v>1.8161825337813668</v>
      </c>
      <c r="AE42" s="1">
        <f t="shared" si="16"/>
        <v>39</v>
      </c>
      <c r="AF42" s="1">
        <f t="shared" si="16"/>
        <v>0.99440615011065625</v>
      </c>
      <c r="AG42" s="1">
        <f t="shared" si="16"/>
        <v>1.6058877140803651</v>
      </c>
      <c r="AH42" s="1">
        <f t="shared" si="17"/>
        <v>0</v>
      </c>
      <c r="AI42" s="1">
        <f t="shared" si="17"/>
        <v>1.3850263691171292E-2</v>
      </c>
      <c r="AJ42" s="1">
        <f t="shared" si="17"/>
        <v>0.29740178611795937</v>
      </c>
      <c r="AK42" s="22">
        <v>39</v>
      </c>
      <c r="AL42" s="1">
        <v>1.0566577205004508</v>
      </c>
      <c r="AM42" s="1">
        <v>3.269128560806501</v>
      </c>
      <c r="AN42" s="22">
        <v>39</v>
      </c>
      <c r="AO42" s="1">
        <v>1.0451811755270777</v>
      </c>
      <c r="AP42" s="1">
        <v>2.6764795234672931</v>
      </c>
      <c r="AQ42" s="22">
        <f t="shared" si="18"/>
        <v>39</v>
      </c>
      <c r="AR42" s="1">
        <f t="shared" si="18"/>
        <v>1.0509194480137642</v>
      </c>
      <c r="AS42" s="1">
        <f t="shared" si="18"/>
        <v>2.9728040421368971</v>
      </c>
      <c r="AT42" s="1">
        <f t="shared" si="19"/>
        <v>0</v>
      </c>
      <c r="AU42" s="1">
        <f t="shared" si="19"/>
        <v>8.1151427752645302E-3</v>
      </c>
      <c r="AV42" s="23">
        <f t="shared" si="19"/>
        <v>0.41906615316623336</v>
      </c>
      <c r="AW42" s="22">
        <v>39</v>
      </c>
      <c r="AX42" s="1">
        <v>1.1341781607223937</v>
      </c>
      <c r="AY42" s="1">
        <v>2.5808909690577515</v>
      </c>
      <c r="AZ42" s="22">
        <v>39</v>
      </c>
      <c r="BA42" s="1">
        <v>1.1196536978643381</v>
      </c>
      <c r="BB42" s="23">
        <v>2.294125305829128</v>
      </c>
      <c r="BC42" s="22">
        <f t="shared" si="20"/>
        <v>39</v>
      </c>
      <c r="BD42" s="1">
        <f t="shared" si="20"/>
        <v>1.1269159292933659</v>
      </c>
      <c r="BE42" s="1">
        <f t="shared" si="20"/>
        <v>2.43750813744344</v>
      </c>
      <c r="BF42" s="1">
        <f t="shared" si="21"/>
        <v>0</v>
      </c>
      <c r="BG42" s="1">
        <f t="shared" si="21"/>
        <v>1.0270346180023288E-2</v>
      </c>
      <c r="BH42" s="23">
        <f t="shared" si="21"/>
        <v>0.20277394508041746</v>
      </c>
    </row>
    <row r="43" spans="1:78" x14ac:dyDescent="0.25">
      <c r="A43" s="22">
        <v>40</v>
      </c>
      <c r="B43" s="1">
        <v>0.95331167963024632</v>
      </c>
      <c r="C43" s="1">
        <v>2.8103034996406726</v>
      </c>
      <c r="D43" s="22">
        <v>40</v>
      </c>
      <c r="E43" s="1">
        <v>0.96226375357292937</v>
      </c>
      <c r="F43" s="1">
        <v>2.7529503669949422</v>
      </c>
      <c r="G43" s="22">
        <f t="shared" si="12"/>
        <v>40</v>
      </c>
      <c r="H43" s="1">
        <f t="shared" si="12"/>
        <v>0.95778771660158779</v>
      </c>
      <c r="I43" s="1">
        <f t="shared" si="12"/>
        <v>2.7816269333178072</v>
      </c>
      <c r="J43" s="1">
        <f t="shared" si="13"/>
        <v>0</v>
      </c>
      <c r="K43" s="1">
        <f t="shared" si="13"/>
        <v>6.3300721905545755E-3</v>
      </c>
      <c r="L43" s="1">
        <f t="shared" si="13"/>
        <v>4.0554789016087507E-2</v>
      </c>
      <c r="M43" s="22">
        <v>40</v>
      </c>
      <c r="N43" s="1">
        <v>0.97448329672144718</v>
      </c>
      <c r="O43" s="1">
        <v>2.2750075949472084</v>
      </c>
      <c r="P43" s="22">
        <v>40</v>
      </c>
      <c r="Q43" s="1">
        <v>0.97343052497240345</v>
      </c>
      <c r="R43" s="1">
        <v>2.3897138602386692</v>
      </c>
      <c r="S43" s="22">
        <f t="shared" si="14"/>
        <v>40</v>
      </c>
      <c r="T43" s="1">
        <f t="shared" si="14"/>
        <v>0.97395691084692526</v>
      </c>
      <c r="U43" s="1">
        <f t="shared" si="14"/>
        <v>2.3323607275929388</v>
      </c>
      <c r="V43" s="1">
        <f t="shared" si="15"/>
        <v>0</v>
      </c>
      <c r="W43" s="1">
        <f t="shared" si="15"/>
        <v>7.4442204279043928E-4</v>
      </c>
      <c r="X43" s="1">
        <f t="shared" si="15"/>
        <v>8.1109578032175028E-2</v>
      </c>
      <c r="Y43" s="22">
        <v>40</v>
      </c>
      <c r="Z43" s="1">
        <v>1.0074733887709757</v>
      </c>
      <c r="AA43" s="1">
        <v>3.1353045846331349</v>
      </c>
      <c r="AB43" s="22">
        <v>40</v>
      </c>
      <c r="AC43" s="1">
        <v>0.98655412883234828</v>
      </c>
      <c r="AD43" s="23">
        <v>1.9308887990728543</v>
      </c>
      <c r="AE43" s="1">
        <f t="shared" si="16"/>
        <v>40</v>
      </c>
      <c r="AF43" s="1">
        <f t="shared" si="16"/>
        <v>0.99701375880166199</v>
      </c>
      <c r="AG43" s="1">
        <f t="shared" si="16"/>
        <v>2.5330966918529945</v>
      </c>
      <c r="AH43" s="1">
        <f t="shared" si="17"/>
        <v>0</v>
      </c>
      <c r="AI43" s="1">
        <f t="shared" si="17"/>
        <v>1.4792150560007529E-2</v>
      </c>
      <c r="AJ43" s="1">
        <f t="shared" si="17"/>
        <v>0.85165056933779726</v>
      </c>
      <c r="AK43" s="22">
        <v>40</v>
      </c>
      <c r="AL43" s="1">
        <v>1.0604495517361436</v>
      </c>
      <c r="AM43" s="1">
        <v>2.2176544623014784</v>
      </c>
      <c r="AN43" s="22">
        <v>40</v>
      </c>
      <c r="AO43" s="1">
        <v>1.0492249090588543</v>
      </c>
      <c r="AP43" s="1">
        <v>2.4088315711205879</v>
      </c>
      <c r="AQ43" s="22">
        <f t="shared" si="18"/>
        <v>40</v>
      </c>
      <c r="AR43" s="1">
        <f t="shared" si="18"/>
        <v>1.0548372303974989</v>
      </c>
      <c r="AS43" s="1">
        <f t="shared" si="18"/>
        <v>2.3132430167110334</v>
      </c>
      <c r="AT43" s="1">
        <f t="shared" si="19"/>
        <v>0</v>
      </c>
      <c r="AU43" s="1">
        <f t="shared" si="19"/>
        <v>7.937020953507179E-3</v>
      </c>
      <c r="AV43" s="23">
        <f t="shared" si="19"/>
        <v>0.13518263005363079</v>
      </c>
      <c r="AW43" s="22">
        <v>40</v>
      </c>
      <c r="AX43" s="1">
        <v>1.1395245936832097</v>
      </c>
      <c r="AY43" s="1">
        <v>2.1603013296557481</v>
      </c>
      <c r="AZ43" s="24">
        <v>40</v>
      </c>
      <c r="BA43" s="11">
        <v>1.1268595322513739</v>
      </c>
      <c r="BB43" s="25">
        <v>2.9823628975778638</v>
      </c>
      <c r="BC43" s="22">
        <f t="shared" si="20"/>
        <v>40</v>
      </c>
      <c r="BD43" s="1">
        <f t="shared" si="20"/>
        <v>1.1331920629672918</v>
      </c>
      <c r="BE43" s="1">
        <f t="shared" si="20"/>
        <v>2.5713321136168057</v>
      </c>
      <c r="BF43" s="1">
        <f t="shared" si="21"/>
        <v>0</v>
      </c>
      <c r="BG43" s="1">
        <f t="shared" si="21"/>
        <v>8.9555508225952762E-3</v>
      </c>
      <c r="BH43" s="23">
        <f t="shared" si="21"/>
        <v>0.58128530923057542</v>
      </c>
    </row>
    <row r="44" spans="1:78" x14ac:dyDescent="0.25">
      <c r="A44" s="22">
        <v>41</v>
      </c>
      <c r="B44" s="1">
        <v>0.95484894111598961</v>
      </c>
      <c r="C44" s="1">
        <v>2.9250097649321334</v>
      </c>
      <c r="D44" s="22">
        <v>41</v>
      </c>
      <c r="E44" s="1">
        <v>0.963670044452547</v>
      </c>
      <c r="F44" s="1">
        <v>2.6382441017034819</v>
      </c>
      <c r="G44" s="22">
        <f t="shared" si="12"/>
        <v>41</v>
      </c>
      <c r="H44" s="1">
        <f t="shared" si="12"/>
        <v>0.95925949278426836</v>
      </c>
      <c r="I44" s="1">
        <f t="shared" si="12"/>
        <v>2.7816269333178076</v>
      </c>
      <c r="J44" s="1">
        <f t="shared" si="13"/>
        <v>0</v>
      </c>
      <c r="K44" s="1">
        <f t="shared" si="13"/>
        <v>6.2374619868270104E-3</v>
      </c>
      <c r="L44" s="1">
        <f t="shared" si="13"/>
        <v>0.20277394508043725</v>
      </c>
      <c r="M44" s="22">
        <v>41</v>
      </c>
      <c r="N44" s="1">
        <v>0.97570927058469492</v>
      </c>
      <c r="O44" s="1">
        <v>1.7397116902537446</v>
      </c>
      <c r="P44" s="22">
        <v>41</v>
      </c>
      <c r="Q44" s="1">
        <v>0.97493134589590447</v>
      </c>
      <c r="R44" s="1">
        <v>2.141183618773856</v>
      </c>
      <c r="S44" s="22">
        <f t="shared" si="14"/>
        <v>41</v>
      </c>
      <c r="T44" s="1">
        <f t="shared" si="14"/>
        <v>0.97532030824029969</v>
      </c>
      <c r="U44" s="1">
        <f t="shared" si="14"/>
        <v>1.9404476545138003</v>
      </c>
      <c r="V44" s="1">
        <f t="shared" si="15"/>
        <v>0</v>
      </c>
      <c r="W44" s="1">
        <f t="shared" si="15"/>
        <v>5.5007582269616501E-4</v>
      </c>
      <c r="X44" s="1">
        <f t="shared" si="15"/>
        <v>0.28388352311261128</v>
      </c>
      <c r="Y44" s="22">
        <v>41</v>
      </c>
      <c r="Z44" s="1">
        <v>1.0090761131202735</v>
      </c>
      <c r="AA44" s="1">
        <v>1.52941687055277</v>
      </c>
      <c r="AB44" s="22">
        <v>41</v>
      </c>
      <c r="AC44" s="1">
        <v>0.98865812209978698</v>
      </c>
      <c r="AD44" s="23">
        <v>2.083830486128126</v>
      </c>
      <c r="AE44" s="1">
        <f t="shared" si="16"/>
        <v>41</v>
      </c>
      <c r="AF44" s="1">
        <f t="shared" si="16"/>
        <v>0.99886711761003022</v>
      </c>
      <c r="AG44" s="1">
        <f t="shared" si="16"/>
        <v>1.8066236783404479</v>
      </c>
      <c r="AH44" s="1">
        <f t="shared" si="17"/>
        <v>0</v>
      </c>
      <c r="AI44" s="1">
        <f t="shared" si="17"/>
        <v>1.4437699908792019E-2</v>
      </c>
      <c r="AJ44" s="1">
        <f t="shared" si="17"/>
        <v>0.39202962715548711</v>
      </c>
      <c r="AK44" s="22">
        <v>41</v>
      </c>
      <c r="AL44" s="1">
        <v>1.0657441381145012</v>
      </c>
      <c r="AM44" s="1">
        <v>3.0779514519874049</v>
      </c>
      <c r="AN44" s="22">
        <v>41</v>
      </c>
      <c r="AO44" s="1">
        <v>1.0528007116010163</v>
      </c>
      <c r="AP44" s="1">
        <v>2.1220659078919373</v>
      </c>
      <c r="AQ44" s="22">
        <f t="shared" si="18"/>
        <v>41</v>
      </c>
      <c r="AR44" s="1">
        <f t="shared" si="18"/>
        <v>1.0592724248577587</v>
      </c>
      <c r="AS44" s="1">
        <f t="shared" si="18"/>
        <v>2.6000086799396711</v>
      </c>
      <c r="AT44" s="1">
        <f t="shared" si="19"/>
        <v>0</v>
      </c>
      <c r="AU44" s="1">
        <f t="shared" si="19"/>
        <v>9.1523846594749256E-3</v>
      </c>
      <c r="AV44" s="23">
        <f t="shared" si="19"/>
        <v>0.67591315026809795</v>
      </c>
      <c r="AW44" s="22">
        <v>41</v>
      </c>
      <c r="AX44" s="1">
        <v>1.1440106251262776</v>
      </c>
      <c r="AY44" s="1">
        <v>1.7970648228995019</v>
      </c>
      <c r="AZ44" s="22">
        <v>41</v>
      </c>
      <c r="BA44" s="1">
        <v>1.1338291643104486</v>
      </c>
      <c r="BB44" s="23">
        <v>2.8485389214044838</v>
      </c>
      <c r="BC44" s="22">
        <f t="shared" si="20"/>
        <v>41</v>
      </c>
      <c r="BD44" s="1">
        <f t="shared" si="20"/>
        <v>1.138919894718363</v>
      </c>
      <c r="BE44" s="1">
        <f t="shared" si="20"/>
        <v>2.322801872151993</v>
      </c>
      <c r="BF44" s="1">
        <f t="shared" si="21"/>
        <v>0</v>
      </c>
      <c r="BG44" s="1">
        <f t="shared" si="21"/>
        <v>7.1993799852578368E-3</v>
      </c>
      <c r="BH44" s="23">
        <f t="shared" si="21"/>
        <v>0.74350446529488379</v>
      </c>
    </row>
    <row r="45" spans="1:78" x14ac:dyDescent="0.25">
      <c r="A45" s="22">
        <v>42</v>
      </c>
      <c r="B45" s="1">
        <v>0.95622763205433026</v>
      </c>
      <c r="C45" s="1">
        <v>2.6000086799396711</v>
      </c>
      <c r="D45" s="22">
        <v>42</v>
      </c>
      <c r="E45" s="1">
        <v>0.96477349039932336</v>
      </c>
      <c r="F45" s="1">
        <v>2.064712775246234</v>
      </c>
      <c r="G45" s="22">
        <f t="shared" si="12"/>
        <v>42</v>
      </c>
      <c r="H45" s="1">
        <f t="shared" si="12"/>
        <v>0.96050056122682681</v>
      </c>
      <c r="I45" s="1">
        <f t="shared" si="12"/>
        <v>2.3323607275929525</v>
      </c>
      <c r="J45" s="1">
        <f t="shared" si="13"/>
        <v>0</v>
      </c>
      <c r="K45" s="1">
        <f t="shared" si="13"/>
        <v>6.0428343868042722E-3</v>
      </c>
      <c r="L45" s="1">
        <f t="shared" si="13"/>
        <v>0.37851136415011782</v>
      </c>
      <c r="M45" s="22">
        <v>42</v>
      </c>
      <c r="N45" s="1">
        <v>0.97843041086301663</v>
      </c>
      <c r="O45" s="1">
        <v>3.8617775981457085</v>
      </c>
      <c r="P45" s="22">
        <v>42</v>
      </c>
      <c r="Q45" s="1">
        <v>0.97675774842068785</v>
      </c>
      <c r="R45" s="1">
        <v>2.5617732581758599</v>
      </c>
      <c r="S45" s="22">
        <f t="shared" si="14"/>
        <v>42</v>
      </c>
      <c r="T45" s="1">
        <f t="shared" si="14"/>
        <v>0.9775940796418523</v>
      </c>
      <c r="U45" s="1">
        <f t="shared" si="14"/>
        <v>3.2117754281607844</v>
      </c>
      <c r="V45" s="1">
        <f t="shared" si="15"/>
        <v>0</v>
      </c>
      <c r="W45" s="1">
        <f t="shared" si="15"/>
        <v>1.18275095560673E-3</v>
      </c>
      <c r="X45" s="1">
        <f t="shared" si="15"/>
        <v>0.91924188436462029</v>
      </c>
      <c r="Y45" s="22">
        <v>42</v>
      </c>
      <c r="Z45" s="1">
        <v>1.0125357394353611</v>
      </c>
      <c r="AA45" s="1">
        <v>3.2691285608064873</v>
      </c>
      <c r="AB45" s="22">
        <v>42</v>
      </c>
      <c r="AC45" s="1">
        <v>0.98962626205863935</v>
      </c>
      <c r="AD45" s="23">
        <v>1.9558855440954599</v>
      </c>
      <c r="AE45" s="1">
        <f t="shared" si="16"/>
        <v>42</v>
      </c>
      <c r="AF45" s="1">
        <f t="shared" si="16"/>
        <v>1.0010810007470003</v>
      </c>
      <c r="AG45" s="1">
        <f t="shared" si="16"/>
        <v>2.6125070524509737</v>
      </c>
      <c r="AH45" s="1">
        <f t="shared" si="17"/>
        <v>0</v>
      </c>
      <c r="AI45" s="1">
        <f t="shared" si="17"/>
        <v>1.6199446806519767E-2</v>
      </c>
      <c r="AJ45" s="1">
        <f t="shared" si="17"/>
        <v>0.92860304246224568</v>
      </c>
      <c r="AK45" s="22">
        <v>42</v>
      </c>
      <c r="AL45" s="1">
        <v>1.0694756763764854</v>
      </c>
      <c r="AM45" s="1">
        <v>2.141183618773856</v>
      </c>
      <c r="AN45" s="22">
        <v>42</v>
      </c>
      <c r="AO45" s="1">
        <v>1.0569559733921032</v>
      </c>
      <c r="AP45" s="1">
        <v>2.4470669928843995</v>
      </c>
      <c r="AQ45" s="22">
        <f t="shared" si="18"/>
        <v>42</v>
      </c>
      <c r="AR45" s="1">
        <f t="shared" si="18"/>
        <v>1.0632158248842942</v>
      </c>
      <c r="AS45" s="1">
        <f t="shared" si="18"/>
        <v>2.2941253058291275</v>
      </c>
      <c r="AT45" s="1">
        <f t="shared" si="19"/>
        <v>0</v>
      </c>
      <c r="AU45" s="1">
        <f t="shared" si="19"/>
        <v>8.8527668786981158E-3</v>
      </c>
      <c r="AV45" s="23">
        <f t="shared" si="19"/>
        <v>0.21629220808578697</v>
      </c>
      <c r="AW45" s="24">
        <v>42</v>
      </c>
      <c r="AX45" s="11">
        <v>1.1479046758178633</v>
      </c>
      <c r="AY45" s="11">
        <v>1.5485345814346347</v>
      </c>
      <c r="AZ45" s="22">
        <v>42</v>
      </c>
      <c r="BA45" s="1">
        <v>1.1388876258487506</v>
      </c>
      <c r="BB45" s="23">
        <v>2.0455950643643148</v>
      </c>
      <c r="BC45" s="22">
        <f t="shared" si="20"/>
        <v>42</v>
      </c>
      <c r="BD45" s="1">
        <f t="shared" si="20"/>
        <v>1.1433961508333068</v>
      </c>
      <c r="BE45" s="1">
        <f t="shared" si="20"/>
        <v>1.7970648228994748</v>
      </c>
      <c r="BF45" s="1">
        <f t="shared" si="21"/>
        <v>0</v>
      </c>
      <c r="BG45" s="1">
        <f t="shared" si="21"/>
        <v>6.3760171794575229E-3</v>
      </c>
      <c r="BH45" s="23">
        <f t="shared" si="21"/>
        <v>0.35147483813943653</v>
      </c>
    </row>
    <row r="46" spans="1:78" x14ac:dyDescent="0.25">
      <c r="A46" s="22">
        <v>43</v>
      </c>
      <c r="B46" s="1">
        <v>0.95806621091174038</v>
      </c>
      <c r="C46" s="1">
        <v>3.4794233805075163</v>
      </c>
      <c r="D46" s="22">
        <v>43</v>
      </c>
      <c r="E46" s="1">
        <v>0.96634103823686124</v>
      </c>
      <c r="F46" s="1">
        <v>2.9250097649321334</v>
      </c>
      <c r="G46" s="22">
        <f t="shared" si="12"/>
        <v>43</v>
      </c>
      <c r="H46" s="1">
        <f t="shared" si="12"/>
        <v>0.96220362457430086</v>
      </c>
      <c r="I46" s="1">
        <f t="shared" si="12"/>
        <v>3.2022165727198248</v>
      </c>
      <c r="J46" s="1">
        <f t="shared" si="13"/>
        <v>0</v>
      </c>
      <c r="K46" s="1">
        <f t="shared" si="13"/>
        <v>5.8511865147406993E-3</v>
      </c>
      <c r="L46" s="1">
        <f t="shared" si="13"/>
        <v>0.39202962715550499</v>
      </c>
      <c r="M46" s="22">
        <v>43</v>
      </c>
      <c r="N46" s="1">
        <v>0.97951283359546337</v>
      </c>
      <c r="O46" s="1">
        <v>1.5294168705527427</v>
      </c>
      <c r="P46" s="22">
        <v>43</v>
      </c>
      <c r="Q46" s="1">
        <v>0.97864293796640833</v>
      </c>
      <c r="R46" s="1">
        <v>2.6764795234673202</v>
      </c>
      <c r="S46" s="22">
        <f t="shared" si="14"/>
        <v>43</v>
      </c>
      <c r="T46" s="1">
        <f t="shared" si="14"/>
        <v>0.97907788578093591</v>
      </c>
      <c r="U46" s="1">
        <f t="shared" si="14"/>
        <v>2.1029481970100314</v>
      </c>
      <c r="V46" s="1">
        <f t="shared" si="15"/>
        <v>0</v>
      </c>
      <c r="W46" s="1">
        <f t="shared" si="15"/>
        <v>6.1510909822935604E-4</v>
      </c>
      <c r="X46" s="1">
        <f t="shared" si="15"/>
        <v>0.81109578032172958</v>
      </c>
      <c r="Y46" s="22">
        <v>43</v>
      </c>
      <c r="Z46" s="1">
        <v>1.0143329305528275</v>
      </c>
      <c r="AA46" s="1">
        <v>1.7014762684899336</v>
      </c>
      <c r="AB46" s="22">
        <v>43</v>
      </c>
      <c r="AC46" s="1">
        <v>0.99166554048016842</v>
      </c>
      <c r="AD46" s="23">
        <v>2.0073596426004765</v>
      </c>
      <c r="AE46" s="1">
        <f t="shared" si="16"/>
        <v>43</v>
      </c>
      <c r="AF46" s="1">
        <f t="shared" si="16"/>
        <v>1.0029992355164978</v>
      </c>
      <c r="AG46" s="1">
        <f t="shared" si="16"/>
        <v>1.8544179555452049</v>
      </c>
      <c r="AH46" s="1">
        <f t="shared" si="17"/>
        <v>0</v>
      </c>
      <c r="AI46" s="1">
        <f t="shared" si="17"/>
        <v>1.6028265232177846E-2</v>
      </c>
      <c r="AJ46" s="1">
        <f t="shared" si="17"/>
        <v>0.2162922080857865</v>
      </c>
      <c r="AK46" s="22">
        <v>43</v>
      </c>
      <c r="AL46" s="1">
        <v>1.0736065532806758</v>
      </c>
      <c r="AM46" s="1">
        <v>2.3705961493567771</v>
      </c>
      <c r="AN46" s="22">
        <v>43</v>
      </c>
      <c r="AO46" s="1">
        <v>1.0613693790006833</v>
      </c>
      <c r="AP46" s="1">
        <v>2.5617732581758599</v>
      </c>
      <c r="AQ46" s="22">
        <f t="shared" si="18"/>
        <v>43</v>
      </c>
      <c r="AR46" s="1">
        <f t="shared" si="18"/>
        <v>1.0674879661406795</v>
      </c>
      <c r="AS46" s="1">
        <f t="shared" si="18"/>
        <v>2.4661847037663183</v>
      </c>
      <c r="AT46" s="1">
        <f t="shared" si="19"/>
        <v>0</v>
      </c>
      <c r="AU46" s="1">
        <f t="shared" si="19"/>
        <v>8.6529889159442982E-3</v>
      </c>
      <c r="AV46" s="23">
        <f t="shared" si="19"/>
        <v>0.13518263005361195</v>
      </c>
      <c r="AW46" s="22">
        <v>43</v>
      </c>
      <c r="AX46" s="1">
        <v>1.1549909501455238</v>
      </c>
      <c r="AY46" s="1">
        <v>2.7911857887587805</v>
      </c>
      <c r="AZ46" s="22">
        <v>43</v>
      </c>
      <c r="BA46" s="1">
        <v>1.1453825866660077</v>
      </c>
      <c r="BB46" s="23">
        <v>2.6000086799396711</v>
      </c>
      <c r="BC46" s="22">
        <f t="shared" si="20"/>
        <v>43</v>
      </c>
      <c r="BD46" s="1">
        <f t="shared" si="20"/>
        <v>1.1501867684057658</v>
      </c>
      <c r="BE46" s="1">
        <f t="shared" si="20"/>
        <v>2.6955972343492256</v>
      </c>
      <c r="BF46" s="1">
        <f t="shared" si="21"/>
        <v>0</v>
      </c>
      <c r="BG46" s="1">
        <f t="shared" si="21"/>
        <v>6.7941389724710073E-3</v>
      </c>
      <c r="BH46" s="23">
        <f t="shared" si="21"/>
        <v>0.13518263005363079</v>
      </c>
      <c r="BY46" t="s">
        <v>210</v>
      </c>
      <c r="BZ46">
        <v>1</v>
      </c>
    </row>
    <row r="47" spans="1:78" x14ac:dyDescent="0.25">
      <c r="A47" s="22">
        <v>44</v>
      </c>
      <c r="B47" s="1">
        <v>0.95918440152427931</v>
      </c>
      <c r="C47" s="1">
        <v>2.1029481970100177</v>
      </c>
      <c r="D47" s="22">
        <v>44</v>
      </c>
      <c r="E47" s="1">
        <v>0.96795487191140894</v>
      </c>
      <c r="F47" s="1">
        <v>3.0014806084597554</v>
      </c>
      <c r="G47" s="22">
        <f t="shared" si="12"/>
        <v>44</v>
      </c>
      <c r="H47" s="1">
        <f t="shared" si="12"/>
        <v>0.96356963671784412</v>
      </c>
      <c r="I47" s="1">
        <f t="shared" si="12"/>
        <v>2.5522144027348865</v>
      </c>
      <c r="J47" s="1">
        <f t="shared" si="13"/>
        <v>0</v>
      </c>
      <c r="K47" s="1">
        <f t="shared" si="13"/>
        <v>6.2016590849351709E-3</v>
      </c>
      <c r="L47" s="1">
        <f t="shared" si="13"/>
        <v>0.63535836125201028</v>
      </c>
      <c r="M47" s="22">
        <v>44</v>
      </c>
      <c r="N47" s="1">
        <v>0.98089576740380002</v>
      </c>
      <c r="O47" s="1">
        <v>1.9500065099547463</v>
      </c>
      <c r="P47" s="22">
        <v>44</v>
      </c>
      <c r="Q47" s="1">
        <v>0.98036267522376053</v>
      </c>
      <c r="R47" s="1">
        <v>2.4088315711205612</v>
      </c>
      <c r="S47" s="22">
        <f t="shared" si="14"/>
        <v>44</v>
      </c>
      <c r="T47" s="1">
        <f t="shared" si="14"/>
        <v>0.98062922131378027</v>
      </c>
      <c r="U47" s="1">
        <f t="shared" si="14"/>
        <v>2.1794190405376539</v>
      </c>
      <c r="V47" s="1">
        <f t="shared" si="15"/>
        <v>0</v>
      </c>
      <c r="W47" s="1">
        <f t="shared" si="15"/>
        <v>3.7695309550344757E-4</v>
      </c>
      <c r="X47" s="1">
        <f t="shared" si="15"/>
        <v>0.3244383121286778</v>
      </c>
      <c r="Y47" s="22">
        <v>44</v>
      </c>
      <c r="Z47" s="1">
        <v>1.0158860412492743</v>
      </c>
      <c r="AA47" s="1">
        <v>1.4529460270251207</v>
      </c>
      <c r="AB47" s="22">
        <v>44</v>
      </c>
      <c r="AC47" s="1">
        <v>0.99250310127620989</v>
      </c>
      <c r="AD47" s="23">
        <v>1.82206156792208</v>
      </c>
      <c r="AE47" s="1">
        <f t="shared" si="16"/>
        <v>44</v>
      </c>
      <c r="AF47" s="1">
        <f t="shared" si="16"/>
        <v>1.004194571262742</v>
      </c>
      <c r="AG47" s="1">
        <f t="shared" si="16"/>
        <v>1.6375037974736002</v>
      </c>
      <c r="AH47" s="1">
        <f t="shared" si="17"/>
        <v>0</v>
      </c>
      <c r="AI47" s="1">
        <f t="shared" si="17"/>
        <v>1.6534235419031821E-2</v>
      </c>
      <c r="AJ47" s="1">
        <f t="shared" si="17"/>
        <v>0.26100410200958202</v>
      </c>
      <c r="AK47" s="22">
        <v>44</v>
      </c>
      <c r="AL47" s="1">
        <v>1.0765632831134875</v>
      </c>
      <c r="AM47" s="1">
        <v>1.6823585576080144</v>
      </c>
      <c r="AN47" s="22">
        <v>44</v>
      </c>
      <c r="AO47" s="1">
        <v>1.0659523324089142</v>
      </c>
      <c r="AP47" s="1">
        <v>2.6382441017034819</v>
      </c>
      <c r="AQ47" s="22">
        <f t="shared" si="18"/>
        <v>44</v>
      </c>
      <c r="AR47" s="1">
        <f t="shared" si="18"/>
        <v>1.0712578077612007</v>
      </c>
      <c r="AS47" s="1">
        <f t="shared" si="18"/>
        <v>2.1603013296557481</v>
      </c>
      <c r="AT47" s="1">
        <f t="shared" si="19"/>
        <v>0</v>
      </c>
      <c r="AU47" s="1">
        <f t="shared" si="19"/>
        <v>7.5030751980399522E-3</v>
      </c>
      <c r="AV47" s="23">
        <f t="shared" si="19"/>
        <v>0.67591315026809917</v>
      </c>
      <c r="AW47" s="22">
        <v>44</v>
      </c>
      <c r="AX47" s="1">
        <v>1.1612759414129132</v>
      </c>
      <c r="AY47" s="1">
        <v>2.4470669928843995</v>
      </c>
      <c r="AZ47" s="22">
        <v>44</v>
      </c>
      <c r="BA47" s="1">
        <v>1.1521464131914625</v>
      </c>
      <c r="BB47" s="23">
        <v>2.6764795234672931</v>
      </c>
      <c r="BC47" s="22">
        <f t="shared" si="20"/>
        <v>44</v>
      </c>
      <c r="BD47" s="1">
        <f t="shared" si="20"/>
        <v>1.1567111773021879</v>
      </c>
      <c r="BE47" s="1">
        <f t="shared" si="20"/>
        <v>2.5617732581758466</v>
      </c>
      <c r="BF47" s="1">
        <f t="shared" si="21"/>
        <v>0</v>
      </c>
      <c r="BG47" s="1">
        <f t="shared" si="21"/>
        <v>6.4555513144217815E-3</v>
      </c>
      <c r="BH47" s="23">
        <f t="shared" si="21"/>
        <v>0.16221915606433027</v>
      </c>
      <c r="BY47" t="s">
        <v>211</v>
      </c>
      <c r="BZ47">
        <v>1</v>
      </c>
    </row>
    <row r="48" spans="1:78" x14ac:dyDescent="0.25">
      <c r="A48" s="22">
        <v>45</v>
      </c>
      <c r="B48" s="1">
        <v>0.96060149528870664</v>
      </c>
      <c r="C48" s="1">
        <v>2.6573618125854011</v>
      </c>
      <c r="D48" s="22">
        <v>45</v>
      </c>
      <c r="E48" s="1">
        <v>0.96935720586342766</v>
      </c>
      <c r="F48" s="1">
        <v>2.6000086799396436</v>
      </c>
      <c r="G48" s="22">
        <f t="shared" si="12"/>
        <v>45</v>
      </c>
      <c r="H48" s="1">
        <f t="shared" si="12"/>
        <v>0.9649793505760671</v>
      </c>
      <c r="I48" s="1">
        <f t="shared" si="12"/>
        <v>2.6286852462625223</v>
      </c>
      <c r="J48" s="1">
        <f t="shared" si="13"/>
        <v>0</v>
      </c>
      <c r="K48" s="1">
        <f t="shared" si="13"/>
        <v>6.1912223214919968E-3</v>
      </c>
      <c r="L48" s="1">
        <f t="shared" si="13"/>
        <v>4.0554789016106665E-2</v>
      </c>
      <c r="M48" s="22">
        <v>45</v>
      </c>
      <c r="N48" s="1">
        <v>0.98336814697594677</v>
      </c>
      <c r="O48" s="1">
        <v>3.4603056696255976</v>
      </c>
      <c r="P48" s="22">
        <v>45</v>
      </c>
      <c r="Q48" s="1">
        <v>0.98229187785928274</v>
      </c>
      <c r="R48" s="1">
        <v>2.6955972343492123</v>
      </c>
      <c r="S48" s="22">
        <f t="shared" si="14"/>
        <v>45</v>
      </c>
      <c r="T48" s="1">
        <f t="shared" si="14"/>
        <v>0.98283001241761481</v>
      </c>
      <c r="U48" s="1">
        <f t="shared" si="14"/>
        <v>3.0779514519874049</v>
      </c>
      <c r="V48" s="1">
        <f t="shared" si="15"/>
        <v>0</v>
      </c>
      <c r="W48" s="1">
        <f t="shared" si="15"/>
        <v>7.6103719077479136E-4</v>
      </c>
      <c r="X48" s="1">
        <f t="shared" si="15"/>
        <v>0.54073052021448487</v>
      </c>
      <c r="Y48" s="22">
        <v>45</v>
      </c>
      <c r="Z48" s="1">
        <v>1.0160364893842748</v>
      </c>
      <c r="AA48" s="1">
        <v>2.1720593979371601</v>
      </c>
      <c r="AB48" s="22">
        <v>45</v>
      </c>
      <c r="AC48" s="1">
        <v>0.99584791388439386</v>
      </c>
      <c r="AD48" s="23">
        <v>2.2691285608065099</v>
      </c>
      <c r="AE48" s="1">
        <f t="shared" si="16"/>
        <v>45</v>
      </c>
      <c r="AF48" s="1">
        <f t="shared" si="16"/>
        <v>1.0059422016343342</v>
      </c>
      <c r="AG48" s="1">
        <f t="shared" si="16"/>
        <v>2.2205939793718352</v>
      </c>
      <c r="AH48" s="1">
        <f t="shared" si="17"/>
        <v>0</v>
      </c>
      <c r="AI48" s="1">
        <f t="shared" si="17"/>
        <v>1.4275478638462418E-2</v>
      </c>
      <c r="AJ48" s="1">
        <f t="shared" si="17"/>
        <v>6.8638263309018704E-2</v>
      </c>
      <c r="AK48" s="22">
        <v>45</v>
      </c>
      <c r="AL48" s="1">
        <v>1.080119906302172</v>
      </c>
      <c r="AM48" s="1">
        <v>2.0264773534823686</v>
      </c>
      <c r="AN48" s="22">
        <v>45</v>
      </c>
      <c r="AO48" s="1">
        <v>1.0697120836272276</v>
      </c>
      <c r="AP48" s="1">
        <v>2.1603013296557481</v>
      </c>
      <c r="AQ48" s="22">
        <f t="shared" si="18"/>
        <v>45</v>
      </c>
      <c r="AR48" s="1">
        <f t="shared" si="18"/>
        <v>1.0749159949646998</v>
      </c>
      <c r="AS48" s="1">
        <f t="shared" si="18"/>
        <v>2.0933893415690585</v>
      </c>
      <c r="AT48" s="1">
        <f t="shared" si="19"/>
        <v>0</v>
      </c>
      <c r="AU48" s="1">
        <f t="shared" si="19"/>
        <v>7.3594419908403295E-3</v>
      </c>
      <c r="AV48" s="23">
        <f t="shared" si="19"/>
        <v>9.4627841037543597E-2</v>
      </c>
      <c r="AW48" s="22">
        <v>45</v>
      </c>
      <c r="AX48" s="1">
        <v>1.1655869616439603</v>
      </c>
      <c r="AY48" s="1">
        <v>1.6632408467260953</v>
      </c>
      <c r="AZ48" s="22">
        <v>45</v>
      </c>
      <c r="BA48" s="1">
        <v>1.1590889623445286</v>
      </c>
      <c r="BB48" s="23">
        <v>2.7147149452311314</v>
      </c>
      <c r="BC48" s="22">
        <f t="shared" si="20"/>
        <v>45</v>
      </c>
      <c r="BD48" s="1">
        <f t="shared" si="20"/>
        <v>1.1623379619942444</v>
      </c>
      <c r="BE48" s="1">
        <f t="shared" si="20"/>
        <v>2.1889778959786135</v>
      </c>
      <c r="BF48" s="1">
        <f t="shared" si="21"/>
        <v>0</v>
      </c>
      <c r="BG48" s="1">
        <f t="shared" si="21"/>
        <v>4.5947793687735354E-3</v>
      </c>
      <c r="BH48" s="23">
        <f t="shared" si="21"/>
        <v>0.74350446529492198</v>
      </c>
      <c r="BY48" t="s">
        <v>212</v>
      </c>
      <c r="BZ48">
        <v>1</v>
      </c>
    </row>
    <row r="49" spans="1:78" x14ac:dyDescent="0.25">
      <c r="A49" s="22">
        <v>46</v>
      </c>
      <c r="B49" s="1">
        <v>0.96189167026001188</v>
      </c>
      <c r="C49" s="1">
        <v>2.4088315711205879</v>
      </c>
      <c r="D49" s="22">
        <v>46</v>
      </c>
      <c r="E49" s="1">
        <v>0.97124022823951683</v>
      </c>
      <c r="F49" s="1">
        <v>3.4794233805075439</v>
      </c>
      <c r="G49" s="22">
        <f t="shared" si="12"/>
        <v>46</v>
      </c>
      <c r="H49" s="1">
        <f t="shared" si="12"/>
        <v>0.96656594924976436</v>
      </c>
      <c r="I49" s="1">
        <f t="shared" si="12"/>
        <v>2.9441274758140659</v>
      </c>
      <c r="J49" s="1">
        <f t="shared" si="13"/>
        <v>0</v>
      </c>
      <c r="K49" s="1">
        <f t="shared" si="13"/>
        <v>6.6104287416235644E-3</v>
      </c>
      <c r="L49" s="1">
        <f t="shared" si="13"/>
        <v>0.75702272830029194</v>
      </c>
      <c r="M49" s="22">
        <v>46</v>
      </c>
      <c r="N49" s="1">
        <v>0.98571484717898217</v>
      </c>
      <c r="O49" s="1">
        <v>3.2691285608064873</v>
      </c>
      <c r="P49" s="22">
        <v>46</v>
      </c>
      <c r="Q49" s="1">
        <v>0.98369785774260121</v>
      </c>
      <c r="R49" s="1">
        <v>1.9500065099547736</v>
      </c>
      <c r="S49" s="22">
        <f t="shared" si="14"/>
        <v>46</v>
      </c>
      <c r="T49" s="1">
        <f t="shared" si="14"/>
        <v>0.98470635246079175</v>
      </c>
      <c r="U49" s="1">
        <f t="shared" si="14"/>
        <v>2.6095675353806307</v>
      </c>
      <c r="V49" s="1">
        <f t="shared" si="15"/>
        <v>0</v>
      </c>
      <c r="W49" s="1">
        <f t="shared" si="15"/>
        <v>1.4262269080466065E-3</v>
      </c>
      <c r="X49" s="1">
        <f t="shared" si="15"/>
        <v>0.93276014736995139</v>
      </c>
      <c r="Y49" s="22">
        <v>46</v>
      </c>
      <c r="Z49" s="1">
        <v>1.0184686030194425</v>
      </c>
      <c r="AA49" s="1">
        <v>2.2750075949472084</v>
      </c>
      <c r="AB49" s="22">
        <v>46</v>
      </c>
      <c r="AC49" s="1">
        <v>0.9978555794964914</v>
      </c>
      <c r="AD49" s="23">
        <v>1.9691242208366657</v>
      </c>
      <c r="AE49" s="1">
        <f t="shared" si="16"/>
        <v>46</v>
      </c>
      <c r="AF49" s="1">
        <f t="shared" si="16"/>
        <v>1.008162091257967</v>
      </c>
      <c r="AG49" s="1">
        <f t="shared" si="16"/>
        <v>2.1220659078919368</v>
      </c>
      <c r="AH49" s="1">
        <f t="shared" si="17"/>
        <v>0</v>
      </c>
      <c r="AI49" s="1">
        <f t="shared" si="17"/>
        <v>1.4575608713836565E-2</v>
      </c>
      <c r="AJ49" s="1">
        <f t="shared" si="17"/>
        <v>0.21629220808578634</v>
      </c>
      <c r="AK49" s="22">
        <v>46</v>
      </c>
      <c r="AL49" s="1">
        <v>1.0843238489069742</v>
      </c>
      <c r="AM49" s="1">
        <v>2.3705961493567771</v>
      </c>
      <c r="AN49" s="22">
        <v>46</v>
      </c>
      <c r="AO49" s="1">
        <v>1.0736524899591808</v>
      </c>
      <c r="AP49" s="1">
        <v>2.2750075949472359</v>
      </c>
      <c r="AQ49" s="22">
        <f t="shared" si="18"/>
        <v>46</v>
      </c>
      <c r="AR49" s="1">
        <f t="shared" si="18"/>
        <v>1.0789881694330776</v>
      </c>
      <c r="AS49" s="1">
        <f t="shared" si="18"/>
        <v>2.3228018721520067</v>
      </c>
      <c r="AT49" s="1">
        <f t="shared" si="19"/>
        <v>0</v>
      </c>
      <c r="AU49" s="1">
        <f t="shared" si="19"/>
        <v>7.5457902764604276E-3</v>
      </c>
      <c r="AV49" s="23">
        <f t="shared" si="19"/>
        <v>6.759131502680582E-2</v>
      </c>
      <c r="AW49" s="22">
        <v>46</v>
      </c>
      <c r="AX49" s="1">
        <v>1.1707825527031868</v>
      </c>
      <c r="AY49" s="1">
        <v>1.9882419317185847</v>
      </c>
      <c r="AZ49" s="22">
        <v>46</v>
      </c>
      <c r="BA49" s="1">
        <v>1.1637805262651482</v>
      </c>
      <c r="BB49" s="23">
        <v>1.8161825337813939</v>
      </c>
      <c r="BC49" s="22">
        <f t="shared" si="20"/>
        <v>46</v>
      </c>
      <c r="BD49" s="1">
        <f t="shared" si="20"/>
        <v>1.1672815394841676</v>
      </c>
      <c r="BE49" s="1">
        <f t="shared" si="20"/>
        <v>1.9022122327499893</v>
      </c>
      <c r="BF49" s="1">
        <f t="shared" si="21"/>
        <v>0</v>
      </c>
      <c r="BG49" s="1">
        <f t="shared" si="21"/>
        <v>4.951180376384581E-3</v>
      </c>
      <c r="BH49" s="23">
        <f t="shared" si="21"/>
        <v>0.12166436704826222</v>
      </c>
      <c r="BY49" t="s">
        <v>208</v>
      </c>
      <c r="BZ49">
        <v>1</v>
      </c>
    </row>
    <row r="50" spans="1:78" x14ac:dyDescent="0.25">
      <c r="A50" s="22">
        <v>47</v>
      </c>
      <c r="B50" s="1">
        <v>0.963215742203959</v>
      </c>
      <c r="C50" s="1">
        <v>2.4661847037662916</v>
      </c>
      <c r="D50" s="22">
        <v>47</v>
      </c>
      <c r="E50" s="1">
        <v>0.97291208753783698</v>
      </c>
      <c r="F50" s="1">
        <v>3.0779514519873774</v>
      </c>
      <c r="G50" s="22">
        <f t="shared" si="12"/>
        <v>47</v>
      </c>
      <c r="H50" s="1">
        <f t="shared" si="12"/>
        <v>0.96806391487089805</v>
      </c>
      <c r="I50" s="1">
        <f t="shared" si="12"/>
        <v>2.7720680778768347</v>
      </c>
      <c r="J50" s="1">
        <f t="shared" si="13"/>
        <v>0</v>
      </c>
      <c r="K50" s="1">
        <f t="shared" si="13"/>
        <v>6.8563515383116549E-3</v>
      </c>
      <c r="L50" s="1">
        <f t="shared" si="13"/>
        <v>0.43258441617157106</v>
      </c>
      <c r="M50" s="22">
        <v>47</v>
      </c>
      <c r="N50" s="1">
        <v>0.98756284910850656</v>
      </c>
      <c r="O50" s="1">
        <v>2.580890969057779</v>
      </c>
      <c r="P50" s="22">
        <v>47</v>
      </c>
      <c r="Q50" s="1">
        <v>0.98548298323535433</v>
      </c>
      <c r="R50" s="1">
        <v>2.4661847037662916</v>
      </c>
      <c r="S50" s="22">
        <f t="shared" si="14"/>
        <v>47</v>
      </c>
      <c r="T50" s="1">
        <f t="shared" si="14"/>
        <v>0.98652291617193044</v>
      </c>
      <c r="U50" s="1">
        <f t="shared" si="14"/>
        <v>2.5235378364120353</v>
      </c>
      <c r="V50" s="1">
        <f t="shared" si="15"/>
        <v>0</v>
      </c>
      <c r="W50" s="1">
        <f t="shared" si="15"/>
        <v>1.4706872628644225E-3</v>
      </c>
      <c r="X50" s="1">
        <f t="shared" si="15"/>
        <v>8.1109578032193874E-2</v>
      </c>
      <c r="Y50" s="22">
        <v>47</v>
      </c>
      <c r="Z50" s="1">
        <v>1.0213309651229476</v>
      </c>
      <c r="AA50" s="1">
        <v>2.6573618125854011</v>
      </c>
      <c r="AB50" s="22">
        <v>47</v>
      </c>
      <c r="AC50" s="1">
        <v>1.0008598785437257</v>
      </c>
      <c r="AD50" s="23">
        <v>2.9058920540502138</v>
      </c>
      <c r="AE50" s="1">
        <f t="shared" si="16"/>
        <v>47</v>
      </c>
      <c r="AF50" s="1">
        <f t="shared" si="16"/>
        <v>1.0110954218333368</v>
      </c>
      <c r="AG50" s="1">
        <f t="shared" si="16"/>
        <v>2.7816269333178072</v>
      </c>
      <c r="AH50" s="1">
        <f t="shared" si="17"/>
        <v>0</v>
      </c>
      <c r="AI50" s="1">
        <f t="shared" si="17"/>
        <v>1.4475244138424744E-2</v>
      </c>
      <c r="AJ50" s="1">
        <f t="shared" si="17"/>
        <v>0.17573741906969917</v>
      </c>
      <c r="AK50" s="22">
        <v>47</v>
      </c>
      <c r="AL50" s="1">
        <v>1.0904093928455891</v>
      </c>
      <c r="AM50" s="1">
        <v>3.3838348260979476</v>
      </c>
      <c r="AN50" s="22">
        <v>47</v>
      </c>
      <c r="AO50" s="1">
        <v>1.0791593860782682</v>
      </c>
      <c r="AP50" s="1">
        <v>3.1353045846331349</v>
      </c>
      <c r="AQ50" s="22">
        <f t="shared" si="18"/>
        <v>47</v>
      </c>
      <c r="AR50" s="1">
        <f t="shared" si="18"/>
        <v>1.0847843894619287</v>
      </c>
      <c r="AS50" s="1">
        <f t="shared" si="18"/>
        <v>3.259569705365541</v>
      </c>
      <c r="AT50" s="1">
        <f t="shared" si="19"/>
        <v>0</v>
      </c>
      <c r="AU50" s="1">
        <f t="shared" si="19"/>
        <v>7.9549560735671637E-3</v>
      </c>
      <c r="AV50" s="23">
        <f t="shared" si="19"/>
        <v>0.17573741906969917</v>
      </c>
      <c r="AW50" s="22">
        <v>47</v>
      </c>
      <c r="AX50" s="1">
        <v>1.1749118492873398</v>
      </c>
      <c r="AY50" s="1">
        <v>1.5676522923165539</v>
      </c>
      <c r="AZ50" s="22">
        <v>47</v>
      </c>
      <c r="BA50" s="1">
        <v>1.1687102127028759</v>
      </c>
      <c r="BB50" s="23">
        <v>1.8926533773090159</v>
      </c>
      <c r="BC50" s="22">
        <f t="shared" si="20"/>
        <v>47</v>
      </c>
      <c r="BD50" s="1">
        <f t="shared" si="20"/>
        <v>1.1718110309951077</v>
      </c>
      <c r="BE50" s="1">
        <f t="shared" si="20"/>
        <v>1.730152834812785</v>
      </c>
      <c r="BF50" s="1">
        <f t="shared" si="21"/>
        <v>0</v>
      </c>
      <c r="BG50" s="1">
        <f t="shared" si="21"/>
        <v>4.3852192833290253E-3</v>
      </c>
      <c r="BH50" s="23">
        <f t="shared" si="21"/>
        <v>0.2298104710911554</v>
      </c>
      <c r="BY50" t="s">
        <v>213</v>
      </c>
      <c r="BZ50">
        <v>1</v>
      </c>
    </row>
    <row r="51" spans="1:78" x14ac:dyDescent="0.25">
      <c r="A51" s="22">
        <v>48</v>
      </c>
      <c r="B51" s="1">
        <v>0.96426685549657154</v>
      </c>
      <c r="C51" s="1">
        <v>1.9308887990728543</v>
      </c>
      <c r="D51" s="22">
        <v>48</v>
      </c>
      <c r="E51" s="1">
        <v>0.97449577958961531</v>
      </c>
      <c r="F51" s="1">
        <v>2.9058920540502413</v>
      </c>
      <c r="G51" s="22">
        <f t="shared" si="12"/>
        <v>48</v>
      </c>
      <c r="H51" s="1">
        <f t="shared" si="12"/>
        <v>0.96938131754309342</v>
      </c>
      <c r="I51" s="1">
        <f t="shared" si="12"/>
        <v>2.4183904265615479</v>
      </c>
      <c r="J51" s="1">
        <f t="shared" si="13"/>
        <v>0</v>
      </c>
      <c r="K51" s="1">
        <f t="shared" si="13"/>
        <v>7.2329415904337033E-3</v>
      </c>
      <c r="L51" s="1">
        <f t="shared" si="13"/>
        <v>0.6894314132734658</v>
      </c>
      <c r="M51" s="22">
        <v>48</v>
      </c>
      <c r="N51" s="1">
        <v>0.99011009984945775</v>
      </c>
      <c r="O51" s="1">
        <v>3.5367765131532192</v>
      </c>
      <c r="P51" s="22">
        <v>48</v>
      </c>
      <c r="Q51" s="1">
        <v>0.98793650628291896</v>
      </c>
      <c r="R51" s="1">
        <v>3.3838348260979751</v>
      </c>
      <c r="S51" s="22">
        <f t="shared" si="14"/>
        <v>48</v>
      </c>
      <c r="T51" s="1">
        <f t="shared" si="14"/>
        <v>0.98902330306618835</v>
      </c>
      <c r="U51" s="1">
        <f t="shared" si="14"/>
        <v>3.4603056696255972</v>
      </c>
      <c r="V51" s="1">
        <f t="shared" si="15"/>
        <v>0</v>
      </c>
      <c r="W51" s="1">
        <f t="shared" si="15"/>
        <v>1.5369627504430313E-3</v>
      </c>
      <c r="X51" s="1">
        <f t="shared" si="15"/>
        <v>0.10814610404287386</v>
      </c>
      <c r="Y51" s="22">
        <v>48</v>
      </c>
      <c r="Z51" s="1">
        <v>1.0249247428026367</v>
      </c>
      <c r="AA51" s="1">
        <v>3.3073639825703256</v>
      </c>
      <c r="AB51" s="22">
        <v>48</v>
      </c>
      <c r="AC51" s="1">
        <v>1.0032245837600045</v>
      </c>
      <c r="AD51" s="23">
        <v>2.2750075949472084</v>
      </c>
      <c r="AE51" s="1">
        <f t="shared" si="16"/>
        <v>48</v>
      </c>
      <c r="AF51" s="1">
        <f t="shared" si="16"/>
        <v>1.0140746632813205</v>
      </c>
      <c r="AG51" s="1">
        <f t="shared" si="16"/>
        <v>2.7911857887587672</v>
      </c>
      <c r="AH51" s="1">
        <f t="shared" si="17"/>
        <v>0</v>
      </c>
      <c r="AI51" s="1">
        <f t="shared" si="17"/>
        <v>1.5344329611871828E-2</v>
      </c>
      <c r="AJ51" s="1">
        <f t="shared" si="17"/>
        <v>0.72998620228955335</v>
      </c>
      <c r="AK51" s="22">
        <v>48</v>
      </c>
      <c r="AL51" s="1">
        <v>1.0952232927730485</v>
      </c>
      <c r="AM51" s="1">
        <v>2.6573618125854011</v>
      </c>
      <c r="AN51" s="22">
        <v>48</v>
      </c>
      <c r="AO51" s="1">
        <v>1.0825484012515716</v>
      </c>
      <c r="AP51" s="1">
        <v>1.9308887990728274</v>
      </c>
      <c r="AQ51" s="22">
        <f t="shared" si="18"/>
        <v>48</v>
      </c>
      <c r="AR51" s="1">
        <f t="shared" si="18"/>
        <v>1.0888858470123099</v>
      </c>
      <c r="AS51" s="1">
        <f t="shared" si="18"/>
        <v>2.2941253058291142</v>
      </c>
      <c r="AT51" s="1">
        <f t="shared" si="19"/>
        <v>0</v>
      </c>
      <c r="AU51" s="1">
        <f t="shared" si="19"/>
        <v>8.9625017456402192E-3</v>
      </c>
      <c r="AV51" s="23">
        <f t="shared" si="19"/>
        <v>0.51369399420376682</v>
      </c>
      <c r="AW51" s="22">
        <v>48</v>
      </c>
      <c r="AX51" s="1">
        <v>1.178561663763608</v>
      </c>
      <c r="AY51" s="1">
        <v>1.3764751834974984</v>
      </c>
      <c r="AZ51" s="22">
        <v>48</v>
      </c>
      <c r="BA51" s="1">
        <v>1.1728251206812024</v>
      </c>
      <c r="BB51" s="23">
        <v>1.567652292316581</v>
      </c>
      <c r="BC51" s="22">
        <f t="shared" si="20"/>
        <v>48</v>
      </c>
      <c r="BD51" s="1">
        <f t="shared" si="20"/>
        <v>1.1756933922224051</v>
      </c>
      <c r="BE51" s="1">
        <f t="shared" si="20"/>
        <v>1.4720637379070398</v>
      </c>
      <c r="BF51" s="1">
        <f t="shared" si="21"/>
        <v>0</v>
      </c>
      <c r="BG51" s="1">
        <f t="shared" si="21"/>
        <v>4.0563485141378334E-3</v>
      </c>
      <c r="BH51" s="23">
        <f t="shared" si="21"/>
        <v>0.13518263005361181</v>
      </c>
      <c r="BY51" t="s">
        <v>214</v>
      </c>
      <c r="BZ51">
        <v>1</v>
      </c>
    </row>
    <row r="52" spans="1:78" x14ac:dyDescent="0.25">
      <c r="A52" s="22">
        <v>49</v>
      </c>
      <c r="B52" s="1">
        <v>0.96603669332254594</v>
      </c>
      <c r="C52" s="1">
        <v>3.2882462716884064</v>
      </c>
      <c r="D52" s="22">
        <v>49</v>
      </c>
      <c r="E52" s="1">
        <v>0.97549866534451757</v>
      </c>
      <c r="F52" s="1">
        <v>1.8353002446633131</v>
      </c>
      <c r="G52" s="22">
        <f t="shared" si="12"/>
        <v>49</v>
      </c>
      <c r="H52" s="1">
        <f t="shared" si="12"/>
        <v>0.97076767933353181</v>
      </c>
      <c r="I52" s="1">
        <f t="shared" si="12"/>
        <v>2.5617732581758599</v>
      </c>
      <c r="J52" s="1">
        <f t="shared" si="13"/>
        <v>0</v>
      </c>
      <c r="K52" s="1">
        <f t="shared" si="13"/>
        <v>6.6906245801335289E-3</v>
      </c>
      <c r="L52" s="1">
        <f t="shared" si="13"/>
        <v>1.0273879884074955</v>
      </c>
      <c r="M52" s="22">
        <v>49</v>
      </c>
      <c r="N52" s="1">
        <v>0.99171972922526397</v>
      </c>
      <c r="O52" s="1">
        <v>2.2176544623014784</v>
      </c>
      <c r="P52" s="22">
        <v>49</v>
      </c>
      <c r="Q52" s="1">
        <v>0.98981705105333251</v>
      </c>
      <c r="R52" s="1">
        <v>2.6000086799396436</v>
      </c>
      <c r="S52" s="22">
        <f t="shared" si="14"/>
        <v>49</v>
      </c>
      <c r="T52" s="1">
        <f t="shared" si="14"/>
        <v>0.99076839013929829</v>
      </c>
      <c r="U52" s="1">
        <f t="shared" si="14"/>
        <v>2.4088315711205608</v>
      </c>
      <c r="V52" s="1">
        <f t="shared" si="15"/>
        <v>0</v>
      </c>
      <c r="W52" s="1">
        <f t="shared" si="15"/>
        <v>1.3453966377883592E-3</v>
      </c>
      <c r="X52" s="1">
        <f t="shared" si="15"/>
        <v>0.27036526010722362</v>
      </c>
      <c r="Y52" s="22">
        <v>49</v>
      </c>
      <c r="Z52" s="1">
        <v>1.0269934395306557</v>
      </c>
      <c r="AA52" s="1">
        <v>1.8926533773090433</v>
      </c>
      <c r="AB52" s="22">
        <v>49</v>
      </c>
      <c r="AC52" s="1">
        <v>1.0063014284716798</v>
      </c>
      <c r="AD52" s="23">
        <v>2.9441274758140521</v>
      </c>
      <c r="AE52" s="1">
        <f t="shared" si="16"/>
        <v>49</v>
      </c>
      <c r="AF52" s="1">
        <f t="shared" si="16"/>
        <v>1.0166474340011677</v>
      </c>
      <c r="AG52" s="1">
        <f t="shared" si="16"/>
        <v>2.4183904265615475</v>
      </c>
      <c r="AH52" s="1">
        <f t="shared" si="17"/>
        <v>0</v>
      </c>
      <c r="AI52" s="1">
        <f t="shared" si="17"/>
        <v>1.4631461336188886E-2</v>
      </c>
      <c r="AJ52" s="1">
        <f t="shared" si="17"/>
        <v>0.74350446529490533</v>
      </c>
      <c r="AK52" s="22">
        <v>49</v>
      </c>
      <c r="AL52" s="1">
        <v>1.0981075112554488</v>
      </c>
      <c r="AM52" s="1">
        <v>1.5867700031984731</v>
      </c>
      <c r="AN52" s="22">
        <v>49</v>
      </c>
      <c r="AO52" s="1">
        <v>1.0874730320585868</v>
      </c>
      <c r="AP52" s="1">
        <v>2.7720680778768618</v>
      </c>
      <c r="AQ52" s="22">
        <f t="shared" si="18"/>
        <v>49</v>
      </c>
      <c r="AR52" s="1">
        <f t="shared" si="18"/>
        <v>1.0927902716570177</v>
      </c>
      <c r="AS52" s="1">
        <f t="shared" si="18"/>
        <v>2.1794190405376677</v>
      </c>
      <c r="AT52" s="1">
        <f t="shared" si="19"/>
        <v>0</v>
      </c>
      <c r="AU52" s="1">
        <f t="shared" si="19"/>
        <v>7.5197123544883905E-3</v>
      </c>
      <c r="AV52" s="23">
        <f t="shared" si="19"/>
        <v>0.83813230633244684</v>
      </c>
      <c r="AW52" s="22">
        <v>49</v>
      </c>
      <c r="AX52" s="1">
        <v>1.1830022245871663</v>
      </c>
      <c r="AY52" s="1">
        <v>1.6632408467260953</v>
      </c>
      <c r="AZ52" s="22">
        <v>49</v>
      </c>
      <c r="BA52" s="1">
        <v>1.1762595256374808</v>
      </c>
      <c r="BB52" s="23">
        <v>1.3000043399698218</v>
      </c>
      <c r="BC52" s="22">
        <f t="shared" si="20"/>
        <v>49</v>
      </c>
      <c r="BD52" s="1">
        <f t="shared" si="20"/>
        <v>1.1796308751123235</v>
      </c>
      <c r="BE52" s="1">
        <f t="shared" si="20"/>
        <v>1.4816225933479585</v>
      </c>
      <c r="BF52" s="1">
        <f t="shared" si="21"/>
        <v>0</v>
      </c>
      <c r="BG52" s="1">
        <f t="shared" si="21"/>
        <v>4.7678081508220199E-3</v>
      </c>
      <c r="BH52" s="23">
        <f t="shared" si="21"/>
        <v>0.25684699710187386</v>
      </c>
      <c r="BY52" t="s">
        <v>209</v>
      </c>
      <c r="BZ52">
        <v>1</v>
      </c>
    </row>
    <row r="53" spans="1:78" x14ac:dyDescent="0.25">
      <c r="A53" s="22">
        <v>50</v>
      </c>
      <c r="B53" s="1">
        <v>0.96719601508878483</v>
      </c>
      <c r="C53" s="1">
        <v>2.1603013296557481</v>
      </c>
      <c r="D53" s="22">
        <v>50</v>
      </c>
      <c r="E53" s="1">
        <v>0.97729017812794172</v>
      </c>
      <c r="F53" s="1">
        <v>3.2691285608064602</v>
      </c>
      <c r="G53" s="22">
        <f t="shared" si="12"/>
        <v>50</v>
      </c>
      <c r="H53" s="1">
        <f t="shared" si="12"/>
        <v>0.97224309660836328</v>
      </c>
      <c r="I53" s="1">
        <f t="shared" si="12"/>
        <v>2.7147149452311039</v>
      </c>
      <c r="J53" s="1">
        <f t="shared" si="13"/>
        <v>0</v>
      </c>
      <c r="K53" s="1">
        <f t="shared" si="13"/>
        <v>7.1376511353904463E-3</v>
      </c>
      <c r="L53" s="1">
        <f t="shared" si="13"/>
        <v>0.78405925431097312</v>
      </c>
      <c r="M53" s="22">
        <v>50</v>
      </c>
      <c r="N53" s="1">
        <v>0.994031799959323</v>
      </c>
      <c r="O53" s="1">
        <v>3.1735400063969732</v>
      </c>
      <c r="P53" s="22">
        <v>50</v>
      </c>
      <c r="Q53" s="1">
        <v>0.99111544327898027</v>
      </c>
      <c r="R53" s="1">
        <v>1.7588294011356911</v>
      </c>
      <c r="S53" s="22">
        <f t="shared" si="14"/>
        <v>50</v>
      </c>
      <c r="T53" s="1">
        <f t="shared" si="14"/>
        <v>0.99257362161915164</v>
      </c>
      <c r="U53" s="1">
        <f t="shared" si="14"/>
        <v>2.466184703766332</v>
      </c>
      <c r="V53" s="1">
        <f t="shared" si="15"/>
        <v>0</v>
      </c>
      <c r="W53" s="1">
        <f t="shared" si="15"/>
        <v>2.0621755850290368E-3</v>
      </c>
      <c r="X53" s="1">
        <f t="shared" si="15"/>
        <v>1.0003514623967784</v>
      </c>
      <c r="Y53" s="22">
        <v>50</v>
      </c>
      <c r="Z53" s="1">
        <v>1.0296470372774422</v>
      </c>
      <c r="AA53" s="1">
        <v>2.447066992884372</v>
      </c>
      <c r="AB53" s="22">
        <v>50</v>
      </c>
      <c r="AC53" s="1">
        <v>1.0102044206939256</v>
      </c>
      <c r="AD53" s="23">
        <v>2.7088359110904099</v>
      </c>
      <c r="AE53" s="1">
        <f t="shared" si="16"/>
        <v>50</v>
      </c>
      <c r="AF53" s="1">
        <f t="shared" si="16"/>
        <v>1.019925728985684</v>
      </c>
      <c r="AG53" s="1">
        <f t="shared" si="16"/>
        <v>2.5779514519873912</v>
      </c>
      <c r="AH53" s="1">
        <f t="shared" si="17"/>
        <v>0</v>
      </c>
      <c r="AI53" s="1">
        <f t="shared" si="17"/>
        <v>1.3748006030214647E-2</v>
      </c>
      <c r="AJ53" s="1">
        <f t="shared" si="17"/>
        <v>0.18509857716735609</v>
      </c>
      <c r="AK53" s="22">
        <v>50</v>
      </c>
      <c r="AL53" s="1">
        <v>1.1023659806250248</v>
      </c>
      <c r="AM53" s="1">
        <v>2.3323607275929388</v>
      </c>
      <c r="AN53" s="22">
        <v>50</v>
      </c>
      <c r="AO53" s="1">
        <v>1.0923814933154812</v>
      </c>
      <c r="AP53" s="1">
        <v>2.7147149452311314</v>
      </c>
      <c r="AQ53" s="22">
        <f t="shared" si="18"/>
        <v>50</v>
      </c>
      <c r="AR53" s="1">
        <f t="shared" si="18"/>
        <v>1.097373736970253</v>
      </c>
      <c r="AS53" s="1">
        <f t="shared" si="18"/>
        <v>2.5235378364120349</v>
      </c>
      <c r="AT53" s="1">
        <f t="shared" si="19"/>
        <v>0</v>
      </c>
      <c r="AU53" s="1">
        <f t="shared" si="19"/>
        <v>7.060098683249306E-3</v>
      </c>
      <c r="AV53" s="23">
        <f t="shared" si="19"/>
        <v>0.27036526010724304</v>
      </c>
      <c r="AW53" s="22">
        <v>50</v>
      </c>
      <c r="AX53" s="1">
        <v>1.190893196639659</v>
      </c>
      <c r="AY53" s="1">
        <v>2.9250097649321334</v>
      </c>
      <c r="AZ53" s="22">
        <v>50</v>
      </c>
      <c r="BA53" s="1">
        <v>1.1802238421039946</v>
      </c>
      <c r="BB53" s="23">
        <v>1.4911814487889319</v>
      </c>
      <c r="BC53" s="22">
        <f t="shared" si="20"/>
        <v>50</v>
      </c>
      <c r="BD53" s="1">
        <f t="shared" si="20"/>
        <v>1.1855585193718268</v>
      </c>
      <c r="BE53" s="1">
        <f t="shared" si="20"/>
        <v>2.2080956068605326</v>
      </c>
      <c r="BF53" s="1">
        <f t="shared" si="21"/>
        <v>0</v>
      </c>
      <c r="BG53" s="1">
        <f t="shared" si="21"/>
        <v>7.5443729430517605E-3</v>
      </c>
      <c r="BH53" s="23">
        <f t="shared" si="21"/>
        <v>1.013869725402146</v>
      </c>
    </row>
    <row r="54" spans="1:78" x14ac:dyDescent="0.25">
      <c r="A54" s="22">
        <v>51</v>
      </c>
      <c r="B54" s="1">
        <v>0.96841336107837694</v>
      </c>
      <c r="C54" s="1">
        <v>2.2367721731833976</v>
      </c>
      <c r="D54" s="22">
        <v>51</v>
      </c>
      <c r="E54" s="1">
        <v>0.97900401387989944</v>
      </c>
      <c r="F54" s="1">
        <v>3.1161868737512157</v>
      </c>
      <c r="G54" s="22">
        <f t="shared" si="12"/>
        <v>51</v>
      </c>
      <c r="H54" s="1">
        <f t="shared" si="12"/>
        <v>0.97370868747913819</v>
      </c>
      <c r="I54" s="1">
        <f t="shared" si="12"/>
        <v>2.6764795234673064</v>
      </c>
      <c r="J54" s="1">
        <f t="shared" si="13"/>
        <v>0</v>
      </c>
      <c r="K54" s="1">
        <f t="shared" si="13"/>
        <v>7.4887224131488621E-3</v>
      </c>
      <c r="L54" s="1">
        <f t="shared" si="13"/>
        <v>0.62184009824664332</v>
      </c>
      <c r="M54" s="22">
        <v>51</v>
      </c>
      <c r="N54" s="1">
        <v>0.9963430676380084</v>
      </c>
      <c r="O54" s="1">
        <v>3.154422295515027</v>
      </c>
      <c r="P54" s="22">
        <v>51</v>
      </c>
      <c r="Q54" s="1">
        <v>0.99214841724823</v>
      </c>
      <c r="R54" s="1">
        <v>1.3955928943793632</v>
      </c>
      <c r="S54" s="22">
        <f t="shared" si="14"/>
        <v>51</v>
      </c>
      <c r="T54" s="1">
        <f t="shared" si="14"/>
        <v>0.99424574244311925</v>
      </c>
      <c r="U54" s="1">
        <f t="shared" si="14"/>
        <v>2.2750075949471951</v>
      </c>
      <c r="V54" s="1">
        <f t="shared" si="15"/>
        <v>0</v>
      </c>
      <c r="W54" s="1">
        <f t="shared" si="15"/>
        <v>2.9660657353191002E-3</v>
      </c>
      <c r="X54" s="1">
        <f t="shared" si="15"/>
        <v>1.2436801964933022</v>
      </c>
      <c r="Y54" s="22">
        <v>51</v>
      </c>
      <c r="Z54" s="1">
        <v>1.0317794929774096</v>
      </c>
      <c r="AA54" s="1">
        <v>1.9500065099547736</v>
      </c>
      <c r="AB54" s="22">
        <v>51</v>
      </c>
      <c r="AC54" s="1">
        <v>1.0122483992687366</v>
      </c>
      <c r="AD54" s="23">
        <v>1.9308887990728543</v>
      </c>
      <c r="AE54" s="1">
        <f t="shared" si="16"/>
        <v>51</v>
      </c>
      <c r="AF54" s="1">
        <f t="shared" si="16"/>
        <v>1.0220139461230731</v>
      </c>
      <c r="AG54" s="1">
        <f t="shared" si="16"/>
        <v>1.9404476545138141</v>
      </c>
      <c r="AH54" s="1">
        <f t="shared" si="17"/>
        <v>0</v>
      </c>
      <c r="AI54" s="1">
        <f t="shared" si="17"/>
        <v>1.38105688053926E-2</v>
      </c>
      <c r="AJ54" s="1">
        <f t="shared" si="17"/>
        <v>1.3518263005369046E-2</v>
      </c>
      <c r="AK54" s="22">
        <v>51</v>
      </c>
      <c r="AL54" s="1">
        <v>1.1093619859474311</v>
      </c>
      <c r="AM54" s="1">
        <v>3.7661890437361398</v>
      </c>
      <c r="AN54" s="24">
        <v>51</v>
      </c>
      <c r="AO54" s="11">
        <v>1.0963054275811481</v>
      </c>
      <c r="AP54" s="11">
        <v>2.141183618773856</v>
      </c>
      <c r="AQ54" s="22">
        <f t="shared" si="18"/>
        <v>51</v>
      </c>
      <c r="AR54" s="1">
        <f t="shared" si="18"/>
        <v>1.1028337067642897</v>
      </c>
      <c r="AS54" s="1">
        <f t="shared" si="18"/>
        <v>2.9536863312549979</v>
      </c>
      <c r="AT54" s="1">
        <f t="shared" si="19"/>
        <v>0</v>
      </c>
      <c r="AU54" s="1">
        <f t="shared" si="19"/>
        <v>9.2323809597566198E-3</v>
      </c>
      <c r="AV54" s="23">
        <f t="shared" si="19"/>
        <v>1.1490523554557595</v>
      </c>
      <c r="AW54" s="22">
        <v>51</v>
      </c>
      <c r="AX54" s="1">
        <v>1.1961078308178184</v>
      </c>
      <c r="AY54" s="1">
        <v>1.9117710881909353</v>
      </c>
      <c r="AZ54" s="22">
        <v>51</v>
      </c>
      <c r="BA54" s="1">
        <v>1.182574323603043</v>
      </c>
      <c r="BB54" s="23">
        <v>0.87941470056784554</v>
      </c>
      <c r="BC54" s="22">
        <f t="shared" si="20"/>
        <v>51</v>
      </c>
      <c r="BD54" s="1">
        <f t="shared" si="20"/>
        <v>1.1893410772104307</v>
      </c>
      <c r="BE54" s="1">
        <f t="shared" si="20"/>
        <v>1.3955928943793905</v>
      </c>
      <c r="BF54" s="1">
        <f t="shared" si="21"/>
        <v>0</v>
      </c>
      <c r="BG54" s="1">
        <f t="shared" si="21"/>
        <v>9.5696347248046855E-3</v>
      </c>
      <c r="BH54" s="23">
        <f t="shared" si="21"/>
        <v>0.72998620228953481</v>
      </c>
    </row>
    <row r="55" spans="1:78" x14ac:dyDescent="0.25">
      <c r="A55" s="22">
        <v>52</v>
      </c>
      <c r="B55" s="1">
        <v>0.96975803203607835</v>
      </c>
      <c r="C55" s="1">
        <v>2.4853024146482103</v>
      </c>
      <c r="D55" s="22">
        <v>52</v>
      </c>
      <c r="E55" s="1">
        <v>0.98067102497571101</v>
      </c>
      <c r="F55" s="1">
        <v>3.0205983193417016</v>
      </c>
      <c r="G55" s="22">
        <f t="shared" si="12"/>
        <v>52</v>
      </c>
      <c r="H55" s="1">
        <f t="shared" si="12"/>
        <v>0.97521452850589463</v>
      </c>
      <c r="I55" s="1">
        <f t="shared" si="12"/>
        <v>2.752950366994956</v>
      </c>
      <c r="J55" s="1">
        <f t="shared" si="13"/>
        <v>0</v>
      </c>
      <c r="K55" s="1">
        <f t="shared" si="13"/>
        <v>7.7166513106551697E-3</v>
      </c>
      <c r="L55" s="1">
        <f t="shared" si="13"/>
        <v>0.37851136415015557</v>
      </c>
      <c r="M55" s="22">
        <v>52</v>
      </c>
      <c r="N55" s="1">
        <v>0.99856049082819343</v>
      </c>
      <c r="O55" s="1">
        <v>3.0397160302235933</v>
      </c>
      <c r="P55" s="22">
        <v>52</v>
      </c>
      <c r="Q55" s="1">
        <v>0.99527822450327141</v>
      </c>
      <c r="R55" s="1">
        <v>3.2632495266658199</v>
      </c>
      <c r="S55" s="22">
        <f t="shared" si="14"/>
        <v>52</v>
      </c>
      <c r="T55" s="1">
        <f t="shared" si="14"/>
        <v>0.99691935766573248</v>
      </c>
      <c r="U55" s="1">
        <f t="shared" si="14"/>
        <v>3.1514827784447066</v>
      </c>
      <c r="V55" s="1">
        <f t="shared" si="15"/>
        <v>0</v>
      </c>
      <c r="W55" s="1">
        <f t="shared" si="15"/>
        <v>2.3209127760126023E-3</v>
      </c>
      <c r="X55" s="1">
        <f t="shared" si="15"/>
        <v>0.15806205115663746</v>
      </c>
      <c r="Y55" s="22">
        <v>52</v>
      </c>
      <c r="Z55" s="1">
        <v>1.0340689414887743</v>
      </c>
      <c r="AA55" s="1">
        <v>2.0647127752462069</v>
      </c>
      <c r="AB55" s="22">
        <v>52</v>
      </c>
      <c r="AC55" s="1">
        <v>1.0149730133338311</v>
      </c>
      <c r="AD55" s="23">
        <v>2.5617732581758328</v>
      </c>
      <c r="AE55" s="1">
        <f t="shared" si="16"/>
        <v>52</v>
      </c>
      <c r="AF55" s="1">
        <f t="shared" si="16"/>
        <v>1.0245209774113027</v>
      </c>
      <c r="AG55" s="1">
        <f t="shared" si="16"/>
        <v>2.3132430167110201</v>
      </c>
      <c r="AH55" s="1">
        <f t="shared" si="17"/>
        <v>0</v>
      </c>
      <c r="AI55" s="1">
        <f t="shared" si="17"/>
        <v>1.3502860291411459E-2</v>
      </c>
      <c r="AJ55" s="1">
        <f t="shared" si="17"/>
        <v>0.35147483813939484</v>
      </c>
      <c r="AK55" s="22">
        <v>52</v>
      </c>
      <c r="AL55" s="1">
        <v>1.1135149728396203</v>
      </c>
      <c r="AM55" s="1">
        <v>2.2367721731833976</v>
      </c>
      <c r="AN55" s="22">
        <v>52</v>
      </c>
      <c r="AO55" s="1">
        <v>1.1000304179389016</v>
      </c>
      <c r="AP55" s="1">
        <v>2.0264773534823686</v>
      </c>
      <c r="AQ55" s="22">
        <f t="shared" si="18"/>
        <v>52</v>
      </c>
      <c r="AR55" s="1">
        <f t="shared" si="18"/>
        <v>1.1067726953892609</v>
      </c>
      <c r="AS55" s="1">
        <f t="shared" si="18"/>
        <v>2.1316247633328831</v>
      </c>
      <c r="AT55" s="1">
        <f t="shared" si="19"/>
        <v>0</v>
      </c>
      <c r="AU55" s="1">
        <f t="shared" si="19"/>
        <v>9.5350202115805274E-3</v>
      </c>
      <c r="AV55" s="23">
        <f t="shared" si="19"/>
        <v>0.148700893059</v>
      </c>
      <c r="AW55" s="22">
        <v>52</v>
      </c>
      <c r="AX55" s="1">
        <v>1.2018969293756527</v>
      </c>
      <c r="AY55" s="1">
        <v>2.1029481970100452</v>
      </c>
      <c r="AZ55" s="22">
        <v>52</v>
      </c>
      <c r="BA55" s="1">
        <v>1.1860146486520251</v>
      </c>
      <c r="BB55" s="23">
        <v>1.2808866290879299</v>
      </c>
      <c r="BC55" s="22">
        <f t="shared" si="20"/>
        <v>52</v>
      </c>
      <c r="BD55" s="1">
        <f t="shared" si="20"/>
        <v>1.193955789013839</v>
      </c>
      <c r="BE55" s="1">
        <f t="shared" si="20"/>
        <v>1.6919174130489876</v>
      </c>
      <c r="BF55" s="1">
        <f t="shared" si="21"/>
        <v>0</v>
      </c>
      <c r="BG55" s="1">
        <f t="shared" si="21"/>
        <v>1.1230468400385484E-2</v>
      </c>
      <c r="BH55" s="23">
        <f t="shared" si="21"/>
        <v>0.58128530923057387</v>
      </c>
    </row>
    <row r="56" spans="1:78" x14ac:dyDescent="0.25">
      <c r="A56" s="22">
        <v>53</v>
      </c>
      <c r="B56" s="1">
        <v>0.97115778491668348</v>
      </c>
      <c r="C56" s="1">
        <v>2.580890969057779</v>
      </c>
      <c r="D56" s="22">
        <v>53</v>
      </c>
      <c r="E56" s="1">
        <v>0.98215287434231546</v>
      </c>
      <c r="F56" s="1">
        <v>2.6764795234673202</v>
      </c>
      <c r="G56" s="22">
        <f t="shared" si="12"/>
        <v>53</v>
      </c>
      <c r="H56" s="1">
        <f t="shared" si="12"/>
        <v>0.97665532962949952</v>
      </c>
      <c r="I56" s="1">
        <f t="shared" si="12"/>
        <v>2.6286852462625498</v>
      </c>
      <c r="J56" s="1">
        <f t="shared" si="13"/>
        <v>0</v>
      </c>
      <c r="K56" s="1">
        <f t="shared" si="13"/>
        <v>7.77470229261688E-3</v>
      </c>
      <c r="L56" s="1">
        <f t="shared" si="13"/>
        <v>6.759131502680582E-2</v>
      </c>
      <c r="M56" s="22">
        <v>53</v>
      </c>
      <c r="N56" s="1">
        <v>0.99986495530191177</v>
      </c>
      <c r="O56" s="1">
        <v>1.7588294011356636</v>
      </c>
      <c r="P56" s="22">
        <v>53</v>
      </c>
      <c r="Q56" s="1">
        <v>0.99751681975851503</v>
      </c>
      <c r="R56" s="1">
        <v>3.0588337411054853</v>
      </c>
      <c r="S56" s="22">
        <f t="shared" si="14"/>
        <v>53</v>
      </c>
      <c r="T56" s="1">
        <f t="shared" si="14"/>
        <v>0.9986908875302134</v>
      </c>
      <c r="U56" s="1">
        <f t="shared" si="14"/>
        <v>2.4088315711205746</v>
      </c>
      <c r="V56" s="1">
        <f t="shared" si="15"/>
        <v>0</v>
      </c>
      <c r="W56" s="1">
        <f t="shared" si="15"/>
        <v>1.6603825658809974E-3</v>
      </c>
      <c r="X56" s="1">
        <f t="shared" si="15"/>
        <v>0.91924188436460286</v>
      </c>
      <c r="Y56" s="22">
        <v>53</v>
      </c>
      <c r="Z56" s="1">
        <v>1.0360088946247581</v>
      </c>
      <c r="AA56" s="1">
        <v>1.7588294011356365</v>
      </c>
      <c r="AB56" s="22">
        <v>53</v>
      </c>
      <c r="AC56" s="1">
        <v>1.0181224569298908</v>
      </c>
      <c r="AD56" s="23">
        <v>2.9441274758140521</v>
      </c>
      <c r="AE56" s="1">
        <f t="shared" si="16"/>
        <v>53</v>
      </c>
      <c r="AF56" s="1">
        <f t="shared" si="16"/>
        <v>1.0270656757773244</v>
      </c>
      <c r="AG56" s="1">
        <f t="shared" si="16"/>
        <v>2.3514784384748442</v>
      </c>
      <c r="AH56" s="1">
        <f t="shared" si="17"/>
        <v>0</v>
      </c>
      <c r="AI56" s="1">
        <f t="shared" si="17"/>
        <v>1.2647621385311354E-2</v>
      </c>
      <c r="AJ56" s="1">
        <f t="shared" si="17"/>
        <v>0.83813230633246805</v>
      </c>
      <c r="AK56" s="24">
        <v>53</v>
      </c>
      <c r="AL56" s="11">
        <v>1.1184569501629853</v>
      </c>
      <c r="AM56" s="11">
        <v>2.6000086799396711</v>
      </c>
      <c r="AN56" s="22">
        <v>53</v>
      </c>
      <c r="AO56" s="1">
        <v>1.1054268914568559</v>
      </c>
      <c r="AP56" s="1">
        <v>2.9058920540502138</v>
      </c>
      <c r="AQ56" s="22">
        <f t="shared" si="18"/>
        <v>53</v>
      </c>
      <c r="AR56" s="1">
        <f t="shared" si="18"/>
        <v>1.1119419208099206</v>
      </c>
      <c r="AS56" s="1">
        <f t="shared" si="18"/>
        <v>2.7529503669949422</v>
      </c>
      <c r="AT56" s="1">
        <f t="shared" si="19"/>
        <v>0</v>
      </c>
      <c r="AU56" s="1">
        <f t="shared" si="19"/>
        <v>9.2136428703629009E-3</v>
      </c>
      <c r="AV56" s="23">
        <f t="shared" si="19"/>
        <v>0.21629220808578634</v>
      </c>
      <c r="AW56" s="22">
        <v>53</v>
      </c>
      <c r="AX56" s="1">
        <v>1.2065687123118765</v>
      </c>
      <c r="AY56" s="1">
        <v>1.6823585576080144</v>
      </c>
      <c r="AZ56" s="22">
        <v>53</v>
      </c>
      <c r="BA56" s="1">
        <v>1.1902373271508471</v>
      </c>
      <c r="BB56" s="23">
        <v>1.2044157855602806</v>
      </c>
      <c r="BC56" s="22">
        <f t="shared" si="20"/>
        <v>53</v>
      </c>
      <c r="BD56" s="1">
        <f t="shared" si="20"/>
        <v>1.1984030197313618</v>
      </c>
      <c r="BE56" s="1">
        <f t="shared" si="20"/>
        <v>1.4433871715841475</v>
      </c>
      <c r="BF56" s="1">
        <f t="shared" si="21"/>
        <v>0</v>
      </c>
      <c r="BG56" s="1">
        <f t="shared" si="21"/>
        <v>1.1548033193533237E-2</v>
      </c>
      <c r="BH56" s="23">
        <f t="shared" si="21"/>
        <v>0.33795657513404898</v>
      </c>
    </row>
    <row r="57" spans="1:78" x14ac:dyDescent="0.25">
      <c r="A57" s="22">
        <v>54</v>
      </c>
      <c r="B57" s="1">
        <v>0.97287066325965099</v>
      </c>
      <c r="C57" s="1">
        <v>3.154422295515027</v>
      </c>
      <c r="D57" s="22">
        <v>54</v>
      </c>
      <c r="E57" s="1">
        <v>0.9836498416588314</v>
      </c>
      <c r="F57" s="1">
        <v>2.6955972343492123</v>
      </c>
      <c r="G57" s="22">
        <f t="shared" si="12"/>
        <v>54</v>
      </c>
      <c r="H57" s="1">
        <f t="shared" si="12"/>
        <v>0.9782602524592412</v>
      </c>
      <c r="I57" s="1">
        <f t="shared" si="12"/>
        <v>2.9250097649321196</v>
      </c>
      <c r="J57" s="1">
        <f t="shared" si="13"/>
        <v>0</v>
      </c>
      <c r="K57" s="1">
        <f t="shared" si="13"/>
        <v>7.6220301416800229E-3</v>
      </c>
      <c r="L57" s="1">
        <f t="shared" si="13"/>
        <v>0.32443831212868002</v>
      </c>
      <c r="M57" s="22">
        <v>54</v>
      </c>
      <c r="N57" s="1">
        <v>1.0021905235664668</v>
      </c>
      <c r="O57" s="1">
        <v>3.1353045846331349</v>
      </c>
      <c r="P57" s="22">
        <v>54</v>
      </c>
      <c r="Q57" s="1">
        <v>0.9997299108091291</v>
      </c>
      <c r="R57" s="1">
        <v>3.020598319341647</v>
      </c>
      <c r="S57" s="22">
        <f t="shared" si="14"/>
        <v>54</v>
      </c>
      <c r="T57" s="1">
        <f t="shared" si="14"/>
        <v>1.000960217187798</v>
      </c>
      <c r="U57" s="1">
        <f t="shared" si="14"/>
        <v>3.0779514519873912</v>
      </c>
      <c r="V57" s="1">
        <f t="shared" si="15"/>
        <v>0</v>
      </c>
      <c r="W57" s="1">
        <f t="shared" si="15"/>
        <v>1.7399159665875922E-3</v>
      </c>
      <c r="X57" s="1">
        <f t="shared" si="15"/>
        <v>8.1109578032194179E-2</v>
      </c>
      <c r="Y57" s="22">
        <v>54</v>
      </c>
      <c r="Z57" s="1">
        <v>1.0375754126775631</v>
      </c>
      <c r="AA57" s="1">
        <v>1.4147106052613094</v>
      </c>
      <c r="AB57" s="22">
        <v>54</v>
      </c>
      <c r="AC57" s="1">
        <v>1.0198897570226793</v>
      </c>
      <c r="AD57" s="23">
        <v>1.6441231358442032</v>
      </c>
      <c r="AE57" s="1">
        <f t="shared" si="16"/>
        <v>54</v>
      </c>
      <c r="AF57" s="1">
        <f t="shared" si="16"/>
        <v>1.0287325848501212</v>
      </c>
      <c r="AG57" s="1">
        <f t="shared" si="16"/>
        <v>1.5294168705527564</v>
      </c>
      <c r="AH57" s="1">
        <f t="shared" si="17"/>
        <v>0</v>
      </c>
      <c r="AI57" s="1">
        <f t="shared" si="17"/>
        <v>1.2505647043298611E-2</v>
      </c>
      <c r="AJ57" s="1">
        <f t="shared" si="17"/>
        <v>0.16221915606433043</v>
      </c>
      <c r="AK57" s="22">
        <v>54</v>
      </c>
      <c r="AL57" s="1">
        <v>1.1217829289315215</v>
      </c>
      <c r="AM57" s="1">
        <v>1.7397116902537446</v>
      </c>
      <c r="AN57" s="22">
        <v>54</v>
      </c>
      <c r="AO57" s="1">
        <v>1.1102142918479065</v>
      </c>
      <c r="AP57" s="1">
        <v>2.5426555472939678</v>
      </c>
      <c r="AQ57" s="22">
        <f t="shared" si="18"/>
        <v>54</v>
      </c>
      <c r="AR57" s="1">
        <f t="shared" si="18"/>
        <v>1.1159986103897142</v>
      </c>
      <c r="AS57" s="1">
        <f t="shared" si="18"/>
        <v>2.141183618773856</v>
      </c>
      <c r="AT57" s="1">
        <f t="shared" si="19"/>
        <v>0</v>
      </c>
      <c r="AU57" s="1">
        <f t="shared" si="19"/>
        <v>8.1802617309103282E-3</v>
      </c>
      <c r="AV57" s="23">
        <f t="shared" si="19"/>
        <v>0.56776704622522567</v>
      </c>
      <c r="AW57" s="22">
        <v>54</v>
      </c>
      <c r="AX57" s="1">
        <v>1.2105791077374388</v>
      </c>
      <c r="AY57" s="1">
        <v>1.4338283161432015</v>
      </c>
      <c r="AZ57" s="22">
        <v>54</v>
      </c>
      <c r="BA57" s="1">
        <v>1.1933027367885891</v>
      </c>
      <c r="BB57" s="23">
        <v>1.1279449420326584</v>
      </c>
      <c r="BC57" s="22">
        <f t="shared" si="20"/>
        <v>54</v>
      </c>
      <c r="BD57" s="1">
        <f t="shared" si="20"/>
        <v>1.201940922263014</v>
      </c>
      <c r="BE57" s="1">
        <f t="shared" si="20"/>
        <v>1.2808866290879299</v>
      </c>
      <c r="BF57" s="1">
        <f t="shared" si="21"/>
        <v>0</v>
      </c>
      <c r="BG57" s="1">
        <f t="shared" si="21"/>
        <v>1.2216239052225896E-2</v>
      </c>
      <c r="BH57" s="23">
        <f t="shared" si="21"/>
        <v>0.21629220808578656</v>
      </c>
    </row>
    <row r="58" spans="1:78" x14ac:dyDescent="0.25">
      <c r="A58" s="22">
        <v>55</v>
      </c>
      <c r="B58" s="1">
        <v>0.97421471681254845</v>
      </c>
      <c r="C58" s="1">
        <v>2.5044201255301299</v>
      </c>
      <c r="D58" s="22">
        <v>55</v>
      </c>
      <c r="E58" s="1">
        <v>0.98497009977517491</v>
      </c>
      <c r="F58" s="1">
        <v>2.3705961493567771</v>
      </c>
      <c r="G58" s="22">
        <f t="shared" si="12"/>
        <v>55</v>
      </c>
      <c r="H58" s="1">
        <f t="shared" si="12"/>
        <v>0.97959240829386163</v>
      </c>
      <c r="I58" s="1">
        <f t="shared" si="12"/>
        <v>2.4375081374434533</v>
      </c>
      <c r="J58" s="1">
        <f t="shared" si="13"/>
        <v>0</v>
      </c>
      <c r="K58" s="1">
        <f t="shared" si="13"/>
        <v>7.6052042271314282E-3</v>
      </c>
      <c r="L58" s="1">
        <f t="shared" si="13"/>
        <v>9.4627841037524751E-2</v>
      </c>
      <c r="M58" s="22">
        <v>55</v>
      </c>
      <c r="N58" s="1">
        <v>1.0037540963165756</v>
      </c>
      <c r="O58" s="1">
        <v>2.1029481970100177</v>
      </c>
      <c r="P58" s="22">
        <v>55</v>
      </c>
      <c r="Q58" s="1">
        <v>1.0009056791313695</v>
      </c>
      <c r="R58" s="1">
        <v>1.6058877140803922</v>
      </c>
      <c r="S58" s="22">
        <f t="shared" si="14"/>
        <v>55</v>
      </c>
      <c r="T58" s="1">
        <f t="shared" si="14"/>
        <v>1.0023298877239726</v>
      </c>
      <c r="U58" s="1">
        <f t="shared" si="14"/>
        <v>1.8544179555452049</v>
      </c>
      <c r="V58" s="1">
        <f t="shared" si="15"/>
        <v>0</v>
      </c>
      <c r="W58" s="1">
        <f t="shared" si="15"/>
        <v>2.0141351073075459E-3</v>
      </c>
      <c r="X58" s="1">
        <f t="shared" si="15"/>
        <v>0.35147483813939734</v>
      </c>
      <c r="Y58" s="22">
        <v>55</v>
      </c>
      <c r="Z58" s="1">
        <v>1.0399948991932961</v>
      </c>
      <c r="AA58" s="1">
        <v>2.1603013296557481</v>
      </c>
      <c r="AB58" s="22">
        <v>55</v>
      </c>
      <c r="AC58" s="1">
        <v>1.0217251790306905</v>
      </c>
      <c r="AD58" s="23">
        <v>1.7014762684899336</v>
      </c>
      <c r="AE58" s="1">
        <f t="shared" si="16"/>
        <v>55</v>
      </c>
      <c r="AF58" s="1">
        <f t="shared" si="16"/>
        <v>1.0308600391119933</v>
      </c>
      <c r="AG58" s="1">
        <f t="shared" si="16"/>
        <v>1.9308887990728407</v>
      </c>
      <c r="AH58" s="1">
        <f t="shared" si="17"/>
        <v>0</v>
      </c>
      <c r="AI58" s="1">
        <f t="shared" si="17"/>
        <v>1.2918643017359042E-2</v>
      </c>
      <c r="AJ58" s="1">
        <f t="shared" si="17"/>
        <v>0.3244383121286819</v>
      </c>
      <c r="AK58" s="22">
        <v>55</v>
      </c>
      <c r="AL58" s="1">
        <v>1.1266128947881564</v>
      </c>
      <c r="AM58" s="1">
        <v>2.5044201255301299</v>
      </c>
      <c r="AN58" s="22">
        <v>55</v>
      </c>
      <c r="AO58" s="1">
        <v>1.1142113358233003</v>
      </c>
      <c r="AP58" s="1">
        <v>2.1411836187738289</v>
      </c>
      <c r="AQ58" s="22">
        <f t="shared" si="18"/>
        <v>55</v>
      </c>
      <c r="AR58" s="1">
        <f t="shared" si="18"/>
        <v>1.1204121153057285</v>
      </c>
      <c r="AS58" s="1">
        <f t="shared" si="18"/>
        <v>2.3228018721519792</v>
      </c>
      <c r="AT58" s="1">
        <f t="shared" si="19"/>
        <v>0</v>
      </c>
      <c r="AU58" s="1">
        <f t="shared" si="19"/>
        <v>8.7692264413345433E-3</v>
      </c>
      <c r="AV58" s="23">
        <f t="shared" si="19"/>
        <v>0.25684699710189368</v>
      </c>
      <c r="AW58" s="22">
        <v>55</v>
      </c>
      <c r="AX58" s="1">
        <v>1.2151565728134484</v>
      </c>
      <c r="AY58" s="1">
        <v>1.6250054249622841</v>
      </c>
      <c r="AZ58" s="22">
        <v>55</v>
      </c>
      <c r="BA58" s="1">
        <v>1.1957559955912305</v>
      </c>
      <c r="BB58" s="23">
        <v>0.89853241144973739</v>
      </c>
      <c r="BC58" s="22">
        <f t="shared" si="20"/>
        <v>55</v>
      </c>
      <c r="BD58" s="1">
        <f t="shared" si="20"/>
        <v>1.2054562842023393</v>
      </c>
      <c r="BE58" s="1">
        <f t="shared" si="20"/>
        <v>1.2617689182060108</v>
      </c>
      <c r="BF58" s="1">
        <f t="shared" si="21"/>
        <v>0</v>
      </c>
      <c r="BG58" s="1">
        <f t="shared" si="21"/>
        <v>1.3718279712763539E-2</v>
      </c>
      <c r="BH58" s="23">
        <f t="shared" si="21"/>
        <v>0.51369399420374773</v>
      </c>
    </row>
    <row r="59" spans="1:78" x14ac:dyDescent="0.25">
      <c r="A59" s="22">
        <v>56</v>
      </c>
      <c r="B59" s="1">
        <v>0.97553772787078585</v>
      </c>
      <c r="C59" s="1">
        <v>2.4470669928843995</v>
      </c>
      <c r="D59" s="22">
        <v>56</v>
      </c>
      <c r="E59" s="1">
        <v>0.9865933235483707</v>
      </c>
      <c r="F59" s="1">
        <v>2.9058920540501871</v>
      </c>
      <c r="G59" s="22">
        <f t="shared" si="12"/>
        <v>56</v>
      </c>
      <c r="H59" s="1">
        <f t="shared" si="12"/>
        <v>0.98106552570957828</v>
      </c>
      <c r="I59" s="1">
        <f t="shared" si="12"/>
        <v>2.6764795234672931</v>
      </c>
      <c r="J59" s="1">
        <f t="shared" si="13"/>
        <v>0</v>
      </c>
      <c r="K59" s="1">
        <f t="shared" si="13"/>
        <v>7.8174866736769322E-3</v>
      </c>
      <c r="L59" s="1">
        <f t="shared" si="13"/>
        <v>0.32443831212866087</v>
      </c>
      <c r="M59" s="22">
        <v>56</v>
      </c>
      <c r="N59" s="1">
        <v>1.0057952551600606</v>
      </c>
      <c r="O59" s="1">
        <v>2.7338326561130506</v>
      </c>
      <c r="P59" s="22">
        <v>56</v>
      </c>
      <c r="Q59" s="1">
        <v>1.0029218611484829</v>
      </c>
      <c r="R59" s="1">
        <v>2.7147149452311585</v>
      </c>
      <c r="S59" s="22">
        <f t="shared" si="14"/>
        <v>56</v>
      </c>
      <c r="T59" s="1">
        <f t="shared" si="14"/>
        <v>1.0043585581542718</v>
      </c>
      <c r="U59" s="1">
        <f t="shared" si="14"/>
        <v>2.7242738006721048</v>
      </c>
      <c r="V59" s="1">
        <f t="shared" si="15"/>
        <v>0</v>
      </c>
      <c r="W59" s="1">
        <f t="shared" si="15"/>
        <v>2.0317963906074173E-3</v>
      </c>
      <c r="X59" s="1">
        <f t="shared" si="15"/>
        <v>1.3518263005349734E-2</v>
      </c>
      <c r="Y59" s="22">
        <v>56</v>
      </c>
      <c r="Z59" s="1">
        <v>1.0427265343535921</v>
      </c>
      <c r="AA59" s="1">
        <v>2.4279492820024799</v>
      </c>
      <c r="AB59" s="22">
        <v>56</v>
      </c>
      <c r="AC59" s="1">
        <v>1.0246465444934356</v>
      </c>
      <c r="AD59" s="23">
        <v>2.6955972343492123</v>
      </c>
      <c r="AE59" s="1">
        <f t="shared" si="16"/>
        <v>56</v>
      </c>
      <c r="AF59" s="1">
        <f t="shared" si="16"/>
        <v>1.0336865394235137</v>
      </c>
      <c r="AG59" s="1">
        <f t="shared" si="16"/>
        <v>2.5617732581758461</v>
      </c>
      <c r="AH59" s="1">
        <f t="shared" si="17"/>
        <v>0</v>
      </c>
      <c r="AI59" s="1">
        <f t="shared" si="17"/>
        <v>1.2784483433900656E-2</v>
      </c>
      <c r="AJ59" s="1">
        <f t="shared" si="17"/>
        <v>0.18925568207506835</v>
      </c>
      <c r="AK59" s="22">
        <v>56</v>
      </c>
      <c r="AL59" s="1">
        <v>1.1301267931929899</v>
      </c>
      <c r="AM59" s="1">
        <v>1.8161825337813939</v>
      </c>
      <c r="AN59" s="22">
        <v>56</v>
      </c>
      <c r="AO59" s="1">
        <v>1.1199367966559124</v>
      </c>
      <c r="AP59" s="1">
        <v>3.0588337411055129</v>
      </c>
      <c r="AQ59" s="22">
        <f t="shared" si="18"/>
        <v>56</v>
      </c>
      <c r="AR59" s="1">
        <f t="shared" si="18"/>
        <v>1.125031794924451</v>
      </c>
      <c r="AS59" s="1">
        <f t="shared" si="18"/>
        <v>2.4375081374434533</v>
      </c>
      <c r="AT59" s="1">
        <f t="shared" si="19"/>
        <v>0</v>
      </c>
      <c r="AU59" s="1">
        <f t="shared" si="19"/>
        <v>7.2054156516349567E-3</v>
      </c>
      <c r="AV59" s="23">
        <f t="shared" si="19"/>
        <v>0.8786870953485344</v>
      </c>
      <c r="AW59" s="22">
        <v>56</v>
      </c>
      <c r="AX59" s="1">
        <v>1.2223341324498427</v>
      </c>
      <c r="AY59" s="1">
        <v>1.52353783641205</v>
      </c>
      <c r="AZ59" s="22">
        <v>56</v>
      </c>
      <c r="BA59" s="1">
        <v>1.1978518348201068</v>
      </c>
      <c r="BB59" s="23">
        <v>0.76470843527635779</v>
      </c>
      <c r="BC59" s="22">
        <f t="shared" si="20"/>
        <v>56</v>
      </c>
      <c r="BD59" s="1">
        <f t="shared" si="20"/>
        <v>1.2100929836349748</v>
      </c>
      <c r="BE59" s="1">
        <f t="shared" si="20"/>
        <v>1.1441231358442039</v>
      </c>
      <c r="BF59" s="1">
        <f t="shared" si="21"/>
        <v>0</v>
      </c>
      <c r="BG59" s="1">
        <f t="shared" si="21"/>
        <v>1.7311598673013566E-2</v>
      </c>
      <c r="BH59" s="23">
        <f t="shared" si="21"/>
        <v>0.5365734153067746</v>
      </c>
    </row>
    <row r="60" spans="1:78" x14ac:dyDescent="0.25">
      <c r="A60" s="22">
        <v>57</v>
      </c>
      <c r="B60" s="1">
        <v>0.97702449607339892</v>
      </c>
      <c r="C60" s="1">
        <v>2.7529503669949422</v>
      </c>
      <c r="D60" s="22">
        <v>57</v>
      </c>
      <c r="E60" s="1">
        <v>0.98795367793980038</v>
      </c>
      <c r="F60" s="1">
        <v>2.4279492820025075</v>
      </c>
      <c r="G60" s="22">
        <f t="shared" si="12"/>
        <v>57</v>
      </c>
      <c r="H60" s="1">
        <f t="shared" si="12"/>
        <v>0.98248908700659965</v>
      </c>
      <c r="I60" s="1">
        <f t="shared" si="12"/>
        <v>2.5904498244987249</v>
      </c>
      <c r="J60" s="1">
        <f t="shared" si="13"/>
        <v>0</v>
      </c>
      <c r="K60" s="1">
        <f t="shared" si="13"/>
        <v>7.728098610553521E-3</v>
      </c>
      <c r="L60" s="1">
        <f t="shared" si="13"/>
        <v>0.22981047109113609</v>
      </c>
      <c r="M60" s="22">
        <v>57</v>
      </c>
      <c r="N60" s="1">
        <v>1.0070512182575972</v>
      </c>
      <c r="O60" s="1">
        <v>1.6823585576080144</v>
      </c>
      <c r="P60" s="22">
        <v>57</v>
      </c>
      <c r="Q60" s="1">
        <v>1.0052964547446492</v>
      </c>
      <c r="R60" s="1">
        <v>3.1735400063969461</v>
      </c>
      <c r="S60" s="22">
        <f t="shared" si="14"/>
        <v>57</v>
      </c>
      <c r="T60" s="1">
        <f t="shared" si="14"/>
        <v>1.0061738365011232</v>
      </c>
      <c r="U60" s="1">
        <f t="shared" si="14"/>
        <v>2.4279492820024804</v>
      </c>
      <c r="V60" s="1">
        <f t="shared" si="15"/>
        <v>0</v>
      </c>
      <c r="W60" s="1">
        <f t="shared" si="15"/>
        <v>1.2408051793842659E-3</v>
      </c>
      <c r="X60" s="1">
        <f t="shared" si="15"/>
        <v>1.0544245144182343</v>
      </c>
      <c r="Y60" s="22">
        <v>57</v>
      </c>
      <c r="Z60" s="1">
        <v>1.0450535609547624</v>
      </c>
      <c r="AA60" s="1">
        <v>2.064712775246234</v>
      </c>
      <c r="AB60" s="22">
        <v>57</v>
      </c>
      <c r="AC60" s="1">
        <v>1.026624278210597</v>
      </c>
      <c r="AD60" s="23">
        <v>1.8161825337813939</v>
      </c>
      <c r="AE60" s="1">
        <f t="shared" si="16"/>
        <v>57</v>
      </c>
      <c r="AF60" s="1">
        <f t="shared" si="16"/>
        <v>1.0358389195826798</v>
      </c>
      <c r="AG60" s="1">
        <f t="shared" si="16"/>
        <v>1.9404476545138141</v>
      </c>
      <c r="AH60" s="1">
        <f t="shared" si="17"/>
        <v>0</v>
      </c>
      <c r="AI60" s="1">
        <f t="shared" si="17"/>
        <v>1.3031470800803611E-2</v>
      </c>
      <c r="AJ60" s="1">
        <f t="shared" si="17"/>
        <v>0.17573741906971846</v>
      </c>
      <c r="AK60" s="22">
        <v>57</v>
      </c>
      <c r="AL60" s="1">
        <v>1.134693325392893</v>
      </c>
      <c r="AM60" s="1">
        <v>2.37059614935675</v>
      </c>
      <c r="AN60" s="22">
        <v>57</v>
      </c>
      <c r="AO60" s="1">
        <v>1.1226572945501641</v>
      </c>
      <c r="AP60" s="1">
        <v>1.4911814487889319</v>
      </c>
      <c r="AQ60" s="22">
        <f t="shared" si="18"/>
        <v>57</v>
      </c>
      <c r="AR60" s="1">
        <f t="shared" si="18"/>
        <v>1.1286753099715285</v>
      </c>
      <c r="AS60" s="1">
        <f t="shared" si="18"/>
        <v>1.9308887990728409</v>
      </c>
      <c r="AT60" s="1">
        <f t="shared" si="19"/>
        <v>0</v>
      </c>
      <c r="AU60" s="1">
        <f t="shared" si="19"/>
        <v>8.5107590274640932E-3</v>
      </c>
      <c r="AV60" s="23">
        <f t="shared" si="19"/>
        <v>0.62184009824664188</v>
      </c>
      <c r="AW60" s="22">
        <v>57</v>
      </c>
      <c r="AX60" s="1">
        <v>1.2280491785281631</v>
      </c>
      <c r="AY60" s="1">
        <v>1.68824193171856</v>
      </c>
      <c r="AZ60" s="22">
        <v>57</v>
      </c>
      <c r="BA60" s="1">
        <v>1.200534708983976</v>
      </c>
      <c r="BB60" s="23">
        <v>0.97500325497738682</v>
      </c>
      <c r="BC60" s="22">
        <f t="shared" si="20"/>
        <v>57</v>
      </c>
      <c r="BD60" s="1">
        <f t="shared" si="20"/>
        <v>1.2142919437560695</v>
      </c>
      <c r="BE60" s="1">
        <f t="shared" si="20"/>
        <v>1.3316225933479733</v>
      </c>
      <c r="BF60" s="1">
        <f t="shared" si="21"/>
        <v>0</v>
      </c>
      <c r="BG60" s="1">
        <f t="shared" si="21"/>
        <v>1.9455667995445451E-2</v>
      </c>
      <c r="BH60" s="23">
        <f t="shared" si="21"/>
        <v>0.5043359049282039</v>
      </c>
    </row>
    <row r="61" spans="1:78" x14ac:dyDescent="0.25">
      <c r="A61" s="22">
        <v>58</v>
      </c>
      <c r="B61" s="1">
        <v>0.97852038146627041</v>
      </c>
      <c r="C61" s="1">
        <v>2.7720680778768618</v>
      </c>
      <c r="D61" s="22">
        <v>58</v>
      </c>
      <c r="E61" s="1">
        <v>0.9893393011251046</v>
      </c>
      <c r="F61" s="1">
        <v>2.4661847037662916</v>
      </c>
      <c r="G61" s="22">
        <f t="shared" si="12"/>
        <v>58</v>
      </c>
      <c r="H61" s="1">
        <f t="shared" si="12"/>
        <v>0.9839298412956875</v>
      </c>
      <c r="I61" s="1">
        <f t="shared" si="12"/>
        <v>2.6191263908215765</v>
      </c>
      <c r="J61" s="1">
        <f t="shared" si="13"/>
        <v>0</v>
      </c>
      <c r="K61" s="1">
        <f t="shared" si="13"/>
        <v>7.6501314558741059E-3</v>
      </c>
      <c r="L61" s="1">
        <f t="shared" si="13"/>
        <v>0.21629220808580582</v>
      </c>
      <c r="M61" s="22">
        <v>58</v>
      </c>
      <c r="N61" s="1">
        <v>1.0082679623512112</v>
      </c>
      <c r="O61" s="1">
        <v>1.6441231358442032</v>
      </c>
      <c r="P61" s="22">
        <v>58</v>
      </c>
      <c r="Q61" s="1">
        <v>1.0073978203308915</v>
      </c>
      <c r="R61" s="1">
        <v>2.8103034996406726</v>
      </c>
      <c r="S61" s="22">
        <f t="shared" si="14"/>
        <v>58</v>
      </c>
      <c r="T61" s="1">
        <f t="shared" si="14"/>
        <v>1.0078328913410513</v>
      </c>
      <c r="U61" s="1">
        <f t="shared" si="14"/>
        <v>2.227213317742438</v>
      </c>
      <c r="V61" s="1">
        <f t="shared" si="15"/>
        <v>0</v>
      </c>
      <c r="W61" s="1">
        <f t="shared" si="15"/>
        <v>6.1528332316338928E-4</v>
      </c>
      <c r="X61" s="1">
        <f t="shared" si="15"/>
        <v>0.82461404332707777</v>
      </c>
      <c r="Y61" s="22">
        <v>58</v>
      </c>
      <c r="Z61" s="1">
        <v>1.0470733425870562</v>
      </c>
      <c r="AA61" s="1">
        <v>1.7970648228994748</v>
      </c>
      <c r="AB61" s="22">
        <v>58</v>
      </c>
      <c r="AC61" s="1">
        <v>1.0276891616790895</v>
      </c>
      <c r="AD61" s="23">
        <v>1.97500325497736</v>
      </c>
      <c r="AE61" s="1">
        <f t="shared" si="16"/>
        <v>58</v>
      </c>
      <c r="AF61" s="1">
        <f t="shared" si="16"/>
        <v>1.037381252133073</v>
      </c>
      <c r="AG61" s="1">
        <f t="shared" si="16"/>
        <v>1.8860340389384174</v>
      </c>
      <c r="AH61" s="1">
        <f t="shared" si="17"/>
        <v>0</v>
      </c>
      <c r="AI61" s="1">
        <f t="shared" si="17"/>
        <v>1.3706685767770043E-2</v>
      </c>
      <c r="AJ61" s="1">
        <f t="shared" si="17"/>
        <v>0.12582147195597451</v>
      </c>
      <c r="AK61" s="22">
        <v>58</v>
      </c>
      <c r="AL61" s="1">
        <v>1.1364009275992151</v>
      </c>
      <c r="AM61" s="1">
        <v>0.89853241144976459</v>
      </c>
      <c r="AN61" s="22">
        <v>58</v>
      </c>
      <c r="AO61" s="1">
        <v>1.1264598092939797</v>
      </c>
      <c r="AP61" s="1">
        <v>2.0455950643642877</v>
      </c>
      <c r="AQ61" s="22">
        <f t="shared" si="18"/>
        <v>58</v>
      </c>
      <c r="AR61" s="1">
        <f t="shared" si="18"/>
        <v>1.1314303684465974</v>
      </c>
      <c r="AS61" s="1">
        <f t="shared" si="18"/>
        <v>1.472063737907026</v>
      </c>
      <c r="AT61" s="1">
        <f t="shared" si="19"/>
        <v>0</v>
      </c>
      <c r="AU61" s="1">
        <f t="shared" si="19"/>
        <v>7.0294321662096445E-3</v>
      </c>
      <c r="AV61" s="23">
        <f t="shared" si="19"/>
        <v>0.81109578032169061</v>
      </c>
      <c r="AW61" s="22">
        <v>58</v>
      </c>
      <c r="AX61" s="1">
        <v>1.2346544220752864</v>
      </c>
      <c r="AY61" s="1">
        <v>1.2750075949472099</v>
      </c>
      <c r="AZ61" s="22">
        <v>58</v>
      </c>
      <c r="BA61" s="1">
        <v>1.2020656314732949</v>
      </c>
      <c r="BB61" s="23">
        <v>0.55441361557538316</v>
      </c>
      <c r="BC61" s="22">
        <f t="shared" si="20"/>
        <v>58</v>
      </c>
      <c r="BD61" s="1">
        <f t="shared" si="20"/>
        <v>1.2183600267742907</v>
      </c>
      <c r="BE61" s="1">
        <f t="shared" si="20"/>
        <v>0.91471060526129655</v>
      </c>
      <c r="BF61" s="1">
        <f t="shared" si="21"/>
        <v>0</v>
      </c>
      <c r="BG61" s="1">
        <f t="shared" si="21"/>
        <v>2.3043754825336615E-2</v>
      </c>
      <c r="BH61" s="23">
        <f t="shared" si="21"/>
        <v>0.50953688929601781</v>
      </c>
    </row>
    <row r="62" spans="1:78" x14ac:dyDescent="0.25">
      <c r="A62" s="22">
        <v>59</v>
      </c>
      <c r="B62" s="1">
        <v>0.97998558406933689</v>
      </c>
      <c r="C62" s="1">
        <v>2.6955972343492123</v>
      </c>
      <c r="D62" s="22">
        <v>59</v>
      </c>
      <c r="E62" s="1">
        <v>0.99069645785417848</v>
      </c>
      <c r="F62" s="1">
        <v>2.4088315711205612</v>
      </c>
      <c r="G62" s="22">
        <f t="shared" si="12"/>
        <v>59</v>
      </c>
      <c r="H62" s="1">
        <f t="shared" si="12"/>
        <v>0.98534102096175769</v>
      </c>
      <c r="I62" s="1">
        <f t="shared" si="12"/>
        <v>2.5522144027348865</v>
      </c>
      <c r="J62" s="1">
        <f t="shared" si="13"/>
        <v>0</v>
      </c>
      <c r="K62" s="1">
        <f t="shared" si="13"/>
        <v>7.5737314856947104E-3</v>
      </c>
      <c r="L62" s="1">
        <f t="shared" si="13"/>
        <v>0.20277394508043695</v>
      </c>
      <c r="M62" s="22">
        <v>59</v>
      </c>
      <c r="N62" s="1">
        <v>1.010312653164656</v>
      </c>
      <c r="O62" s="1">
        <v>2.7147149452311314</v>
      </c>
      <c r="P62" s="22">
        <v>59</v>
      </c>
      <c r="Q62" s="1">
        <v>1.008996131231656</v>
      </c>
      <c r="R62" s="1">
        <v>2.141183618773856</v>
      </c>
      <c r="S62" s="22">
        <f t="shared" si="14"/>
        <v>59</v>
      </c>
      <c r="T62" s="1">
        <f t="shared" si="14"/>
        <v>1.009654392198156</v>
      </c>
      <c r="U62" s="1">
        <f t="shared" si="14"/>
        <v>2.4279492820024937</v>
      </c>
      <c r="V62" s="1">
        <f t="shared" si="15"/>
        <v>0</v>
      </c>
      <c r="W62" s="1">
        <f t="shared" si="15"/>
        <v>9.3092158640513964E-4</v>
      </c>
      <c r="X62" s="1">
        <f t="shared" si="15"/>
        <v>0.40554789016085657</v>
      </c>
      <c r="Y62" s="22">
        <v>59</v>
      </c>
      <c r="Z62" s="1">
        <v>1.0492328582298318</v>
      </c>
      <c r="AA62" s="1">
        <v>1.8926533773090159</v>
      </c>
      <c r="AB62" s="22">
        <v>59</v>
      </c>
      <c r="AC62" s="1">
        <v>1.0319076540654768</v>
      </c>
      <c r="AD62" s="23">
        <v>1.84265988726379</v>
      </c>
      <c r="AE62" s="1">
        <f t="shared" si="16"/>
        <v>59</v>
      </c>
      <c r="AF62" s="1">
        <f t="shared" si="16"/>
        <v>1.0405702561476544</v>
      </c>
      <c r="AG62" s="1">
        <f t="shared" si="16"/>
        <v>1.867656632286403</v>
      </c>
      <c r="AH62" s="1">
        <f t="shared" si="17"/>
        <v>0</v>
      </c>
      <c r="AI62" s="1">
        <f t="shared" si="17"/>
        <v>1.2250769350056843E-2</v>
      </c>
      <c r="AJ62" s="1">
        <f t="shared" si="17"/>
        <v>3.5350735826161397E-2</v>
      </c>
      <c r="AK62" s="22">
        <v>59</v>
      </c>
      <c r="AL62" s="1">
        <v>1.1396257399690606</v>
      </c>
      <c r="AM62" s="1">
        <v>1.6823585576080144</v>
      </c>
      <c r="AN62" s="22">
        <v>59</v>
      </c>
      <c r="AO62" s="1">
        <v>1.129178889468291</v>
      </c>
      <c r="AP62" s="1">
        <v>1.4147106052612823</v>
      </c>
      <c r="AQ62" s="22">
        <f t="shared" si="18"/>
        <v>59</v>
      </c>
      <c r="AR62" s="1">
        <f t="shared" si="18"/>
        <v>1.1344023147186757</v>
      </c>
      <c r="AS62" s="1">
        <f t="shared" si="18"/>
        <v>1.5485345814346485</v>
      </c>
      <c r="AT62" s="1">
        <f t="shared" si="19"/>
        <v>0</v>
      </c>
      <c r="AU62" s="1">
        <f t="shared" si="19"/>
        <v>7.3870388311362244E-3</v>
      </c>
      <c r="AV62" s="23">
        <f t="shared" si="19"/>
        <v>0.18925568207506818</v>
      </c>
      <c r="AW62" s="22">
        <v>59</v>
      </c>
      <c r="AX62" s="1">
        <v>1.2397536320627724</v>
      </c>
      <c r="AY62" s="1">
        <v>0.73971169025377004</v>
      </c>
      <c r="AZ62" s="22">
        <v>59</v>
      </c>
      <c r="BA62" s="1">
        <v>1.2044489461870607</v>
      </c>
      <c r="BB62" s="23">
        <v>0.86029698968589918</v>
      </c>
      <c r="BC62" s="22">
        <f t="shared" si="20"/>
        <v>59</v>
      </c>
      <c r="BD62" s="1">
        <f t="shared" si="20"/>
        <v>1.2221012891249166</v>
      </c>
      <c r="BE62" s="1">
        <f t="shared" si="20"/>
        <v>0.80000433996983467</v>
      </c>
      <c r="BF62" s="1">
        <f t="shared" si="21"/>
        <v>0</v>
      </c>
      <c r="BG62" s="1">
        <f t="shared" si="21"/>
        <v>2.4964182790376727E-2</v>
      </c>
      <c r="BH62" s="23">
        <f t="shared" si="21"/>
        <v>8.526668293986886E-2</v>
      </c>
    </row>
    <row r="63" spans="1:78" x14ac:dyDescent="0.25">
      <c r="A63" s="22">
        <v>60</v>
      </c>
      <c r="B63" s="1">
        <v>0.98123476420548028</v>
      </c>
      <c r="C63" s="1">
        <v>2.2750075949472084</v>
      </c>
      <c r="D63" s="22">
        <v>60</v>
      </c>
      <c r="E63" s="1">
        <v>0.99227370058425701</v>
      </c>
      <c r="F63" s="1">
        <v>2.7911857887587805</v>
      </c>
      <c r="G63" s="22">
        <f t="shared" si="12"/>
        <v>60</v>
      </c>
      <c r="H63" s="1">
        <f t="shared" si="12"/>
        <v>0.98675423239486859</v>
      </c>
      <c r="I63" s="1">
        <f t="shared" si="12"/>
        <v>2.5330966918529945</v>
      </c>
      <c r="J63" s="1">
        <f t="shared" si="13"/>
        <v>0</v>
      </c>
      <c r="K63" s="1">
        <f t="shared" si="13"/>
        <v>7.8057067705198978E-3</v>
      </c>
      <c r="L63" s="1">
        <f t="shared" si="13"/>
        <v>0.36499310114478639</v>
      </c>
      <c r="M63" s="22">
        <v>60</v>
      </c>
      <c r="N63" s="1">
        <v>1.0123326143758398</v>
      </c>
      <c r="O63" s="1">
        <v>2.6573618125854011</v>
      </c>
      <c r="P63" s="22">
        <v>60</v>
      </c>
      <c r="Q63" s="1">
        <v>1.0116220255001516</v>
      </c>
      <c r="R63" s="1">
        <v>3.4603056696255976</v>
      </c>
      <c r="S63" s="22">
        <f t="shared" si="14"/>
        <v>60</v>
      </c>
      <c r="T63" s="1">
        <f t="shared" si="14"/>
        <v>1.0119773199379956</v>
      </c>
      <c r="U63" s="1">
        <f t="shared" si="14"/>
        <v>3.0588337411054995</v>
      </c>
      <c r="V63" s="1">
        <f t="shared" si="15"/>
        <v>0</v>
      </c>
      <c r="W63" s="1">
        <f t="shared" si="15"/>
        <v>5.0246221263485131E-4</v>
      </c>
      <c r="X63" s="1">
        <f t="shared" si="15"/>
        <v>0.56776704622520369</v>
      </c>
      <c r="Y63" s="22">
        <v>60</v>
      </c>
      <c r="Z63" s="1">
        <v>1.0517148809480821</v>
      </c>
      <c r="AA63" s="1">
        <v>1.1794190405376701</v>
      </c>
      <c r="AB63" s="22">
        <v>60</v>
      </c>
      <c r="AC63" s="1">
        <v>1.0326457602537986</v>
      </c>
      <c r="AD63" s="23">
        <v>0.66911988086681651</v>
      </c>
      <c r="AE63" s="1">
        <f t="shared" si="16"/>
        <v>60</v>
      </c>
      <c r="AF63" s="1">
        <f t="shared" si="16"/>
        <v>1.0421803206009403</v>
      </c>
      <c r="AG63" s="1">
        <f t="shared" si="16"/>
        <v>0.92426946070224325</v>
      </c>
      <c r="AH63" s="1">
        <f t="shared" si="17"/>
        <v>0</v>
      </c>
      <c r="AI63" s="1">
        <f t="shared" si="17"/>
        <v>1.348390455419256E-2</v>
      </c>
      <c r="AJ63" s="1">
        <f t="shared" si="17"/>
        <v>0.36083599623705748</v>
      </c>
      <c r="AK63" s="22">
        <v>60</v>
      </c>
      <c r="AL63" s="1">
        <v>1.1420347273781923</v>
      </c>
      <c r="AM63" s="1">
        <v>1.2808866290879299</v>
      </c>
      <c r="AN63" s="22">
        <v>60</v>
      </c>
      <c r="AO63" s="1">
        <v>1.1306356374138045</v>
      </c>
      <c r="AP63" s="1">
        <v>0.76470843527638499</v>
      </c>
      <c r="AQ63" s="22">
        <f t="shared" si="18"/>
        <v>60</v>
      </c>
      <c r="AR63" s="1">
        <f t="shared" si="18"/>
        <v>1.1363351823959984</v>
      </c>
      <c r="AS63" s="1">
        <f t="shared" si="18"/>
        <v>1.0227975321821574</v>
      </c>
      <c r="AT63" s="1">
        <f t="shared" si="19"/>
        <v>0</v>
      </c>
      <c r="AU63" s="1">
        <f t="shared" si="19"/>
        <v>8.0603738131741869E-3</v>
      </c>
      <c r="AV63" s="23">
        <f t="shared" si="19"/>
        <v>0.36499310114476813</v>
      </c>
    </row>
    <row r="64" spans="1:78" x14ac:dyDescent="0.25">
      <c r="A64" s="22">
        <v>61</v>
      </c>
      <c r="B64" s="1">
        <v>0.98268823340094924</v>
      </c>
      <c r="C64" s="1">
        <v>2.6573618125854011</v>
      </c>
      <c r="D64" s="22">
        <v>61</v>
      </c>
      <c r="E64" s="1">
        <v>0.99370402993511098</v>
      </c>
      <c r="F64" s="1">
        <v>2.5235378364120216</v>
      </c>
      <c r="G64" s="22">
        <f t="shared" si="12"/>
        <v>61</v>
      </c>
      <c r="H64" s="1">
        <f t="shared" si="12"/>
        <v>0.98819613166803011</v>
      </c>
      <c r="I64" s="1">
        <f t="shared" si="12"/>
        <v>2.5904498244987115</v>
      </c>
      <c r="J64" s="1">
        <f t="shared" si="13"/>
        <v>0</v>
      </c>
      <c r="K64" s="1">
        <f t="shared" si="13"/>
        <v>7.7893444294770322E-3</v>
      </c>
      <c r="L64" s="1">
        <f t="shared" si="13"/>
        <v>9.4627841037543597E-2</v>
      </c>
      <c r="M64" s="22">
        <v>61</v>
      </c>
      <c r="N64" s="1">
        <v>1.0150111728196543</v>
      </c>
      <c r="O64" s="1">
        <v>3.5176588022713271</v>
      </c>
      <c r="P64" s="22">
        <v>61</v>
      </c>
      <c r="Q64" s="1">
        <v>1.0133900844898198</v>
      </c>
      <c r="R64" s="1">
        <v>2.3132430167109925</v>
      </c>
      <c r="S64" s="22">
        <f t="shared" si="14"/>
        <v>61</v>
      </c>
      <c r="T64" s="1">
        <f t="shared" si="14"/>
        <v>1.0142006286547369</v>
      </c>
      <c r="U64" s="1">
        <f t="shared" si="14"/>
        <v>2.9154509094911596</v>
      </c>
      <c r="V64" s="1">
        <f t="shared" si="15"/>
        <v>0</v>
      </c>
      <c r="W64" s="1">
        <f t="shared" si="15"/>
        <v>1.1462825509283004E-3</v>
      </c>
      <c r="X64" s="1">
        <f t="shared" si="15"/>
        <v>0.85165056933783589</v>
      </c>
      <c r="Y64" s="22">
        <v>61</v>
      </c>
      <c r="Z64" s="1">
        <v>1.0542487117030763</v>
      </c>
      <c r="AA64" s="1">
        <v>2.2176544623014784</v>
      </c>
      <c r="AB64" s="22">
        <v>61</v>
      </c>
      <c r="AC64" s="1">
        <v>1.0361396742937847</v>
      </c>
      <c r="AD64" s="23">
        <v>3.154422295515054</v>
      </c>
      <c r="AE64" s="1">
        <f t="shared" si="16"/>
        <v>61</v>
      </c>
      <c r="AF64" s="1">
        <f t="shared" si="16"/>
        <v>1.0451941929984305</v>
      </c>
      <c r="AG64" s="1">
        <f t="shared" si="16"/>
        <v>2.6860383789082665</v>
      </c>
      <c r="AH64" s="1">
        <f t="shared" si="17"/>
        <v>0</v>
      </c>
      <c r="AI64" s="1">
        <f t="shared" si="17"/>
        <v>1.2805023152870956E-2</v>
      </c>
      <c r="AJ64" s="1">
        <f t="shared" si="17"/>
        <v>0.6623948872627462</v>
      </c>
    </row>
    <row r="65" spans="1:36" x14ac:dyDescent="0.25">
      <c r="A65" s="22">
        <v>62</v>
      </c>
      <c r="B65" s="1">
        <v>0.98369739399242084</v>
      </c>
      <c r="C65" s="1">
        <v>1.8544179555452323</v>
      </c>
      <c r="D65" s="22">
        <v>62</v>
      </c>
      <c r="E65" s="1">
        <v>0.99539974454444335</v>
      </c>
      <c r="F65" s="1">
        <v>2.9823628975778638</v>
      </c>
      <c r="G65" s="22">
        <f t="shared" si="12"/>
        <v>62</v>
      </c>
      <c r="H65" s="1">
        <f t="shared" si="12"/>
        <v>0.98954856926843204</v>
      </c>
      <c r="I65" s="1">
        <f t="shared" si="12"/>
        <v>2.4183904265615479</v>
      </c>
      <c r="J65" s="1">
        <f t="shared" si="13"/>
        <v>0</v>
      </c>
      <c r="K65" s="1">
        <f t="shared" si="13"/>
        <v>8.2748114311572557E-3</v>
      </c>
      <c r="L65" s="1">
        <f t="shared" si="13"/>
        <v>0.79757751731634197</v>
      </c>
      <c r="M65" s="22">
        <v>62</v>
      </c>
      <c r="N65" s="1">
        <v>1.0167848994110582</v>
      </c>
      <c r="O65" s="1">
        <v>2.3323607275929388</v>
      </c>
      <c r="P65" s="22">
        <v>62</v>
      </c>
      <c r="Q65" s="1">
        <v>1.0157460155362277</v>
      </c>
      <c r="R65" s="1">
        <v>3.0970691628693237</v>
      </c>
      <c r="S65" s="22">
        <f t="shared" si="14"/>
        <v>62</v>
      </c>
      <c r="T65" s="1">
        <f t="shared" si="14"/>
        <v>1.0162654574736429</v>
      </c>
      <c r="U65" s="1">
        <f t="shared" si="14"/>
        <v>2.7147149452311314</v>
      </c>
      <c r="V65" s="1">
        <f t="shared" si="15"/>
        <v>0</v>
      </c>
      <c r="W65" s="1">
        <f t="shared" si="15"/>
        <v>7.346018327580255E-4</v>
      </c>
      <c r="X65" s="1">
        <f t="shared" si="15"/>
        <v>0.5407305202144832</v>
      </c>
      <c r="Y65" s="22">
        <v>62</v>
      </c>
      <c r="Z65" s="1">
        <v>1.0565739704823471</v>
      </c>
      <c r="AA65" s="1">
        <v>2.0264773534823961</v>
      </c>
      <c r="AB65" s="22">
        <v>62</v>
      </c>
      <c r="AC65" s="1">
        <v>1.0383113986343742</v>
      </c>
      <c r="AD65" s="23">
        <v>1.9500065099547463</v>
      </c>
      <c r="AE65" s="1">
        <f t="shared" si="16"/>
        <v>62</v>
      </c>
      <c r="AF65" s="1">
        <f t="shared" si="16"/>
        <v>1.0474426845583606</v>
      </c>
      <c r="AG65" s="1">
        <f t="shared" si="16"/>
        <v>1.9882419317185711</v>
      </c>
      <c r="AH65" s="1">
        <f t="shared" si="17"/>
        <v>0</v>
      </c>
      <c r="AI65" s="1">
        <f t="shared" si="17"/>
        <v>1.2913588395608229E-2</v>
      </c>
      <c r="AJ65" s="1">
        <f t="shared" si="17"/>
        <v>5.4073052021456555E-2</v>
      </c>
    </row>
    <row r="66" spans="1:36" x14ac:dyDescent="0.25">
      <c r="A66" s="22">
        <v>63</v>
      </c>
      <c r="B66" s="1">
        <v>0.98572716098894742</v>
      </c>
      <c r="C66" s="1">
        <v>3.6897182002084912</v>
      </c>
      <c r="D66" s="22">
        <v>63</v>
      </c>
      <c r="E66" s="1">
        <v>0.99664258506359826</v>
      </c>
      <c r="F66" s="1">
        <v>2.1794190405376943</v>
      </c>
      <c r="G66" s="22">
        <f t="shared" si="12"/>
        <v>63</v>
      </c>
      <c r="H66" s="1">
        <f t="shared" si="12"/>
        <v>0.99118487302627289</v>
      </c>
      <c r="I66" s="1">
        <f t="shared" si="12"/>
        <v>2.934568620373093</v>
      </c>
      <c r="J66" s="1">
        <f t="shared" si="13"/>
        <v>0</v>
      </c>
      <c r="K66" s="1">
        <f t="shared" si="13"/>
        <v>7.7183703827125106E-3</v>
      </c>
      <c r="L66" s="1">
        <f t="shared" si="13"/>
        <v>1.0679427774235641</v>
      </c>
      <c r="M66" s="22">
        <v>63</v>
      </c>
      <c r="N66" s="1">
        <v>1.0190174241626944</v>
      </c>
      <c r="O66" s="1">
        <v>2.9058920540502138</v>
      </c>
      <c r="P66" s="22">
        <v>63</v>
      </c>
      <c r="Q66" s="1">
        <v>1.0176426606905138</v>
      </c>
      <c r="R66" s="1">
        <v>2.5044201255301299</v>
      </c>
      <c r="S66" s="22">
        <f t="shared" si="14"/>
        <v>63</v>
      </c>
      <c r="T66" s="1">
        <f t="shared" si="14"/>
        <v>1.0183300424266042</v>
      </c>
      <c r="U66" s="1">
        <f t="shared" si="14"/>
        <v>2.7051560897901719</v>
      </c>
      <c r="V66" s="1">
        <f t="shared" si="15"/>
        <v>0</v>
      </c>
      <c r="W66" s="1">
        <f t="shared" si="15"/>
        <v>9.7210457370644704E-4</v>
      </c>
      <c r="X66" s="1">
        <f t="shared" si="15"/>
        <v>0.28388352311259218</v>
      </c>
      <c r="Y66" s="22">
        <v>63</v>
      </c>
      <c r="Z66" s="1">
        <v>1.0594740941545446</v>
      </c>
      <c r="AA66" s="1">
        <v>2.5044201255301299</v>
      </c>
      <c r="AB66" s="22">
        <v>63</v>
      </c>
      <c r="AC66" s="1">
        <v>1.0396573116266232</v>
      </c>
      <c r="AD66" s="23">
        <v>1.2044157855603077</v>
      </c>
      <c r="AE66" s="1">
        <f t="shared" si="16"/>
        <v>63</v>
      </c>
      <c r="AF66" s="1">
        <f t="shared" si="16"/>
        <v>1.0495657028905838</v>
      </c>
      <c r="AG66" s="1">
        <f t="shared" si="16"/>
        <v>1.8544179555452187</v>
      </c>
      <c r="AH66" s="1">
        <f t="shared" si="17"/>
        <v>0</v>
      </c>
      <c r="AI66" s="1">
        <f t="shared" si="17"/>
        <v>1.401258130679232E-2</v>
      </c>
      <c r="AJ66" s="1">
        <f t="shared" si="17"/>
        <v>0.91924188436460386</v>
      </c>
    </row>
    <row r="67" spans="1:36" x14ac:dyDescent="0.25">
      <c r="A67" s="22">
        <v>64</v>
      </c>
      <c r="B67" s="1">
        <v>0.98693750917165046</v>
      </c>
      <c r="C67" s="1">
        <v>2.1985367514195864</v>
      </c>
      <c r="D67" s="22">
        <v>64</v>
      </c>
      <c r="E67" s="1">
        <v>0.99791041958820237</v>
      </c>
      <c r="F67" s="1">
        <v>2.2176544623014784</v>
      </c>
      <c r="G67" s="22">
        <f t="shared" ref="G67:I98" si="22">AVERAGE(A67,D67)</f>
        <v>64</v>
      </c>
      <c r="H67" s="1">
        <f t="shared" si="22"/>
        <v>0.99242396437992642</v>
      </c>
      <c r="I67" s="1">
        <f t="shared" si="22"/>
        <v>2.2080956068605326</v>
      </c>
      <c r="J67" s="1">
        <f t="shared" ref="J67:L98" si="23">STDEVA(A67,D67)</f>
        <v>0</v>
      </c>
      <c r="K67" s="1">
        <f t="shared" si="23"/>
        <v>7.7590193648963569E-3</v>
      </c>
      <c r="L67" s="1">
        <f t="shared" si="23"/>
        <v>1.3518263005349734E-2</v>
      </c>
      <c r="M67" s="22">
        <v>64</v>
      </c>
      <c r="N67" s="1">
        <v>1.020574728609017</v>
      </c>
      <c r="O67" s="1">
        <v>2.0264773534823961</v>
      </c>
      <c r="P67" s="22">
        <v>64</v>
      </c>
      <c r="Q67" s="1">
        <v>1.0193394181741549</v>
      </c>
      <c r="R67" s="1">
        <v>2.2558898840653168</v>
      </c>
      <c r="S67" s="22">
        <f t="shared" ref="S67:U82" si="24">AVERAGE(M67,P67)</f>
        <v>64</v>
      </c>
      <c r="T67" s="1">
        <f t="shared" si="24"/>
        <v>1.0199570733915859</v>
      </c>
      <c r="U67" s="1">
        <f t="shared" si="24"/>
        <v>2.1411836187738564</v>
      </c>
      <c r="V67" s="1">
        <f t="shared" ref="V67:X82" si="25">STDEVA(M67,P67)</f>
        <v>0</v>
      </c>
      <c r="W67" s="1">
        <f t="shared" si="25"/>
        <v>8.7349638536151914E-4</v>
      </c>
      <c r="X67" s="1">
        <f t="shared" si="25"/>
        <v>0.16221915606434942</v>
      </c>
      <c r="Y67" s="22">
        <v>64</v>
      </c>
      <c r="Z67" s="1">
        <v>1.0609311375394297</v>
      </c>
      <c r="AA67" s="1">
        <v>1.2426512073241189</v>
      </c>
      <c r="AB67" s="22">
        <v>64</v>
      </c>
      <c r="AC67" s="1">
        <v>1.0420157023771004</v>
      </c>
      <c r="AD67" s="23">
        <v>2.1029481970100177</v>
      </c>
      <c r="AE67" s="1">
        <f t="shared" ref="AE67:AG83" si="26">AVERAGE(Y67,AB67)</f>
        <v>64</v>
      </c>
      <c r="AF67" s="1">
        <f t="shared" si="26"/>
        <v>1.0514734199582652</v>
      </c>
      <c r="AG67" s="1">
        <f t="shared" si="26"/>
        <v>1.6727997021670684</v>
      </c>
      <c r="AH67" s="1">
        <f t="shared" ref="AH67:AJ83" si="27">STDEVA(Y67,AB67)</f>
        <v>0</v>
      </c>
      <c r="AI67" s="1">
        <f t="shared" si="27"/>
        <v>1.3375232472377509E-2</v>
      </c>
      <c r="AJ67" s="1">
        <f t="shared" si="27"/>
        <v>0.60832183524127137</v>
      </c>
    </row>
    <row r="68" spans="1:36" x14ac:dyDescent="0.25">
      <c r="A68" s="22">
        <v>65</v>
      </c>
      <c r="B68" s="1">
        <v>0.9879869124574141</v>
      </c>
      <c r="C68" s="1">
        <v>1.8926533773090159</v>
      </c>
      <c r="D68" s="22">
        <v>65</v>
      </c>
      <c r="E68" s="1">
        <v>0.99930218392010406</v>
      </c>
      <c r="F68" s="1">
        <v>2.4279492820025075</v>
      </c>
      <c r="G68" s="22">
        <f t="shared" si="22"/>
        <v>65</v>
      </c>
      <c r="H68" s="1">
        <f t="shared" si="22"/>
        <v>0.99364454818875902</v>
      </c>
      <c r="I68" s="1">
        <f t="shared" si="22"/>
        <v>2.1603013296557618</v>
      </c>
      <c r="J68" s="1">
        <f t="shared" si="23"/>
        <v>0</v>
      </c>
      <c r="K68" s="1">
        <f t="shared" si="23"/>
        <v>8.001105182234694E-3</v>
      </c>
      <c r="L68" s="1">
        <f t="shared" si="23"/>
        <v>0.3785113641501554</v>
      </c>
      <c r="M68" s="22">
        <v>65</v>
      </c>
      <c r="N68" s="1">
        <v>1.0221368907312236</v>
      </c>
      <c r="O68" s="1">
        <v>3.0073596426004801</v>
      </c>
      <c r="P68" s="22">
        <v>65</v>
      </c>
      <c r="Q68" s="1">
        <v>1.0221665274827445</v>
      </c>
      <c r="R68" s="1">
        <v>3.7088359110904099</v>
      </c>
      <c r="S68" s="22">
        <f t="shared" si="24"/>
        <v>65</v>
      </c>
      <c r="T68" s="1">
        <f t="shared" si="24"/>
        <v>1.0221517091069841</v>
      </c>
      <c r="U68" s="1">
        <f t="shared" si="24"/>
        <v>3.3580977768454447</v>
      </c>
      <c r="V68" s="1">
        <f t="shared" si="25"/>
        <v>0</v>
      </c>
      <c r="W68" s="1">
        <f t="shared" si="25"/>
        <v>2.0956347972769554E-5</v>
      </c>
      <c r="X68" s="1">
        <f t="shared" si="25"/>
        <v>0.49601862629066645</v>
      </c>
      <c r="Y68" s="22">
        <v>65</v>
      </c>
      <c r="Z68" s="1">
        <v>1.0626890350404357</v>
      </c>
      <c r="AA68" s="1">
        <v>1.5102991596708235</v>
      </c>
      <c r="AB68" s="22">
        <v>65</v>
      </c>
      <c r="AC68" s="1">
        <v>1.0470684054614061</v>
      </c>
      <c r="AD68" s="23">
        <v>2.4735443463668001</v>
      </c>
      <c r="AE68" s="1">
        <f t="shared" si="26"/>
        <v>65</v>
      </c>
      <c r="AF68" s="1">
        <f t="shared" si="26"/>
        <v>1.0548787202509209</v>
      </c>
      <c r="AG68" s="1">
        <f t="shared" si="26"/>
        <v>1.9919217530188118</v>
      </c>
      <c r="AH68" s="1">
        <f t="shared" si="27"/>
        <v>0</v>
      </c>
      <c r="AI68" s="1">
        <f t="shared" si="27"/>
        <v>1.1045453101734956E-2</v>
      </c>
      <c r="AJ68" s="1">
        <f t="shared" si="27"/>
        <v>0.68111720345802718</v>
      </c>
    </row>
    <row r="69" spans="1:36" x14ac:dyDescent="0.25">
      <c r="A69" s="22">
        <v>66</v>
      </c>
      <c r="B69" s="1">
        <v>0.98965375171351122</v>
      </c>
      <c r="C69" s="1">
        <v>3.0014806084597554</v>
      </c>
      <c r="D69" s="22">
        <v>66</v>
      </c>
      <c r="E69" s="1">
        <v>1.0007088406558002</v>
      </c>
      <c r="F69" s="1">
        <v>2.4470669928843995</v>
      </c>
      <c r="G69" s="22">
        <f t="shared" si="22"/>
        <v>66</v>
      </c>
      <c r="H69" s="1">
        <f t="shared" si="22"/>
        <v>0.99518129618465578</v>
      </c>
      <c r="I69" s="1">
        <f t="shared" si="22"/>
        <v>2.7242738006720773</v>
      </c>
      <c r="J69" s="1">
        <f t="shared" si="23"/>
        <v>0</v>
      </c>
      <c r="K69" s="1">
        <f t="shared" si="23"/>
        <v>7.8171283577129803E-3</v>
      </c>
      <c r="L69" s="1">
        <f t="shared" si="23"/>
        <v>0.392029627155486</v>
      </c>
      <c r="M69" s="22">
        <v>66</v>
      </c>
      <c r="N69" s="1">
        <v>1.0247661056679767</v>
      </c>
      <c r="O69" s="1">
        <v>3.3838348260979476</v>
      </c>
      <c r="P69" s="22">
        <v>66</v>
      </c>
      <c r="Q69" s="1">
        <v>1.0234920422916638</v>
      </c>
      <c r="R69" s="1">
        <v>1.7588294011356365</v>
      </c>
      <c r="S69" s="22">
        <f t="shared" si="24"/>
        <v>66</v>
      </c>
      <c r="T69" s="1">
        <f t="shared" si="24"/>
        <v>1.0241290739798203</v>
      </c>
      <c r="U69" s="1">
        <f t="shared" si="24"/>
        <v>2.5713321136167919</v>
      </c>
      <c r="V69" s="1">
        <f t="shared" si="25"/>
        <v>0</v>
      </c>
      <c r="W69" s="1">
        <f t="shared" si="25"/>
        <v>9.0089885305225266E-4</v>
      </c>
      <c r="X69" s="1">
        <f t="shared" si="25"/>
        <v>1.1490523554557781</v>
      </c>
      <c r="Y69" s="22">
        <v>66</v>
      </c>
      <c r="Z69" s="1">
        <v>1.0642174122985901</v>
      </c>
      <c r="AA69" s="1">
        <v>1.3000043399698489</v>
      </c>
      <c r="AB69" s="22">
        <v>66</v>
      </c>
      <c r="AC69" s="1">
        <v>1.0495695726890799</v>
      </c>
      <c r="AD69" s="23">
        <v>2.1985367514195593</v>
      </c>
      <c r="AE69" s="1">
        <f t="shared" si="26"/>
        <v>66</v>
      </c>
      <c r="AF69" s="1">
        <f t="shared" si="26"/>
        <v>1.0568934924938351</v>
      </c>
      <c r="AG69" s="1">
        <f t="shared" si="26"/>
        <v>1.7492705456947042</v>
      </c>
      <c r="AH69" s="1">
        <f t="shared" si="27"/>
        <v>0</v>
      </c>
      <c r="AI69" s="1">
        <f t="shared" si="27"/>
        <v>1.0357586717617584E-2</v>
      </c>
      <c r="AJ69" s="1">
        <f t="shared" si="27"/>
        <v>0.63535836125199008</v>
      </c>
    </row>
    <row r="70" spans="1:36" x14ac:dyDescent="0.25">
      <c r="A70" s="22">
        <v>67</v>
      </c>
      <c r="B70" s="1">
        <v>0.99100344324865464</v>
      </c>
      <c r="C70" s="1">
        <v>2.3897138602386692</v>
      </c>
      <c r="D70" s="22">
        <v>67</v>
      </c>
      <c r="E70" s="1">
        <v>1.0022187971524645</v>
      </c>
      <c r="F70" s="1">
        <v>2.6191263908215356</v>
      </c>
      <c r="G70" s="22">
        <f t="shared" si="22"/>
        <v>67</v>
      </c>
      <c r="H70" s="1">
        <f t="shared" si="22"/>
        <v>0.99661112020055964</v>
      </c>
      <c r="I70" s="1">
        <f t="shared" si="22"/>
        <v>2.5044201255301024</v>
      </c>
      <c r="J70" s="1">
        <f t="shared" si="23"/>
        <v>0</v>
      </c>
      <c r="K70" s="1">
        <f t="shared" si="23"/>
        <v>7.9304527987909979E-3</v>
      </c>
      <c r="L70" s="1">
        <f t="shared" si="23"/>
        <v>0.16221915606431112</v>
      </c>
      <c r="M70" s="22">
        <v>67</v>
      </c>
      <c r="N70" s="1">
        <v>1.0258289706975807</v>
      </c>
      <c r="O70" s="1">
        <v>1.3573574726155793</v>
      </c>
      <c r="P70" s="22">
        <v>67</v>
      </c>
      <c r="Q70" s="1">
        <v>1.0250916157200438</v>
      </c>
      <c r="R70" s="1">
        <v>2.0455950643643424</v>
      </c>
      <c r="S70" s="22">
        <f t="shared" si="24"/>
        <v>67</v>
      </c>
      <c r="T70" s="1">
        <f t="shared" si="24"/>
        <v>1.0254602932088122</v>
      </c>
      <c r="U70" s="1">
        <f t="shared" si="24"/>
        <v>1.7014762684899609</v>
      </c>
      <c r="V70" s="1">
        <f t="shared" si="25"/>
        <v>0</v>
      </c>
      <c r="W70" s="1">
        <f t="shared" si="25"/>
        <v>5.2138870475800219E-4</v>
      </c>
      <c r="X70" s="1">
        <f t="shared" si="25"/>
        <v>0.48665746819304861</v>
      </c>
      <c r="Y70" s="22">
        <v>67</v>
      </c>
      <c r="Z70" s="1">
        <v>1.0674699637617713</v>
      </c>
      <c r="AA70" s="1">
        <v>2.7529503669949422</v>
      </c>
      <c r="AB70" s="22">
        <v>67</v>
      </c>
      <c r="AC70" s="1">
        <v>1.0508574237564012</v>
      </c>
      <c r="AD70" s="23">
        <v>1.1279449420326584</v>
      </c>
      <c r="AE70" s="1">
        <f t="shared" si="26"/>
        <v>67</v>
      </c>
      <c r="AF70" s="1">
        <f t="shared" si="26"/>
        <v>1.0591636937590863</v>
      </c>
      <c r="AG70" s="1">
        <f t="shared" si="26"/>
        <v>1.9404476545138003</v>
      </c>
      <c r="AH70" s="1">
        <f t="shared" si="27"/>
        <v>0</v>
      </c>
      <c r="AI70" s="1">
        <f t="shared" si="27"/>
        <v>1.1746839690529965E-2</v>
      </c>
      <c r="AJ70" s="1">
        <f t="shared" si="27"/>
        <v>1.1490523554557579</v>
      </c>
    </row>
    <row r="71" spans="1:36" x14ac:dyDescent="0.25">
      <c r="A71" s="22">
        <v>68</v>
      </c>
      <c r="B71" s="1">
        <v>0.99213661083207705</v>
      </c>
      <c r="C71" s="1">
        <v>1.9882419317185847</v>
      </c>
      <c r="D71" s="22">
        <v>68</v>
      </c>
      <c r="E71" s="1">
        <v>1.0036668920567946</v>
      </c>
      <c r="F71" s="1">
        <v>2.5044201255301299</v>
      </c>
      <c r="G71" s="22">
        <f t="shared" si="22"/>
        <v>68</v>
      </c>
      <c r="H71" s="1">
        <f t="shared" si="22"/>
        <v>0.99790175144443583</v>
      </c>
      <c r="I71" s="1">
        <f t="shared" si="22"/>
        <v>2.2463310286243572</v>
      </c>
      <c r="J71" s="1">
        <f t="shared" si="23"/>
        <v>0</v>
      </c>
      <c r="K71" s="1">
        <f t="shared" si="23"/>
        <v>8.1531400429857119E-3</v>
      </c>
      <c r="L71" s="1">
        <f t="shared" si="23"/>
        <v>0.36499310114477179</v>
      </c>
      <c r="M71" s="22">
        <v>68</v>
      </c>
      <c r="N71" s="1">
        <v>1.0269738846667413</v>
      </c>
      <c r="O71" s="1">
        <v>1.4720637379070127</v>
      </c>
      <c r="P71" s="22">
        <v>68</v>
      </c>
      <c r="Q71" s="1">
        <v>1.0271178776948364</v>
      </c>
      <c r="R71" s="1">
        <v>2.6000086799396436</v>
      </c>
      <c r="S71" s="22">
        <f t="shared" si="24"/>
        <v>68</v>
      </c>
      <c r="T71" s="1">
        <f t="shared" si="24"/>
        <v>1.027045881180789</v>
      </c>
      <c r="U71" s="1">
        <f t="shared" si="24"/>
        <v>2.0360362089233282</v>
      </c>
      <c r="V71" s="1">
        <f t="shared" si="25"/>
        <v>0</v>
      </c>
      <c r="W71" s="1">
        <f t="shared" si="25"/>
        <v>1.0181844660962372E-4</v>
      </c>
      <c r="X71" s="1">
        <f t="shared" si="25"/>
        <v>0.79757751731633975</v>
      </c>
      <c r="Y71" s="22">
        <v>68</v>
      </c>
      <c r="Z71" s="1">
        <v>1.0719327001268968</v>
      </c>
      <c r="AA71" s="1">
        <v>3.7661890437361398</v>
      </c>
      <c r="AB71" s="22">
        <v>68</v>
      </c>
      <c r="AC71" s="1">
        <v>1.0530255096583576</v>
      </c>
      <c r="AD71" s="23">
        <v>1.8926533773090433</v>
      </c>
      <c r="AE71" s="1">
        <f t="shared" si="26"/>
        <v>68</v>
      </c>
      <c r="AF71" s="1">
        <f t="shared" si="26"/>
        <v>1.0624791048926272</v>
      </c>
      <c r="AG71" s="1">
        <f t="shared" si="26"/>
        <v>2.8294212105225913</v>
      </c>
      <c r="AH71" s="1">
        <f t="shared" si="27"/>
        <v>0</v>
      </c>
      <c r="AI71" s="1">
        <f t="shared" si="27"/>
        <v>1.3369402593489703E-2</v>
      </c>
      <c r="AJ71" s="1">
        <f t="shared" si="27"/>
        <v>1.3247897745254575</v>
      </c>
    </row>
    <row r="72" spans="1:36" x14ac:dyDescent="0.25">
      <c r="A72" s="22">
        <v>69</v>
      </c>
      <c r="B72" s="1">
        <v>0.99348242132031628</v>
      </c>
      <c r="C72" s="1">
        <v>2.37059614935675</v>
      </c>
      <c r="D72" s="22">
        <v>69</v>
      </c>
      <c r="E72" s="1">
        <v>1.0051746917114577</v>
      </c>
      <c r="F72" s="1">
        <v>2.6000086799396978</v>
      </c>
      <c r="G72" s="22">
        <f t="shared" si="22"/>
        <v>69</v>
      </c>
      <c r="H72" s="1">
        <f t="shared" si="22"/>
        <v>0.99932855651588692</v>
      </c>
      <c r="I72" s="1">
        <f t="shared" si="22"/>
        <v>2.4853024146482241</v>
      </c>
      <c r="J72" s="1">
        <f t="shared" si="23"/>
        <v>0</v>
      </c>
      <c r="K72" s="1">
        <f t="shared" si="23"/>
        <v>8.2676836810427722E-3</v>
      </c>
      <c r="L72" s="1">
        <f t="shared" si="23"/>
        <v>0.16221915606436857</v>
      </c>
      <c r="M72" s="22">
        <v>69</v>
      </c>
      <c r="N72" s="1">
        <v>1.0297882233596836</v>
      </c>
      <c r="O72" s="1">
        <v>3.5941296457989496</v>
      </c>
      <c r="P72" s="22">
        <v>69</v>
      </c>
      <c r="Q72" s="1">
        <v>1.030189456237987</v>
      </c>
      <c r="R72" s="1">
        <v>2.9382484416733301</v>
      </c>
      <c r="S72" s="22">
        <f t="shared" si="24"/>
        <v>69</v>
      </c>
      <c r="T72" s="1">
        <f t="shared" si="24"/>
        <v>1.0299888397988353</v>
      </c>
      <c r="U72" s="1">
        <f t="shared" si="24"/>
        <v>3.2661890437361398</v>
      </c>
      <c r="V72" s="1">
        <f t="shared" si="25"/>
        <v>0</v>
      </c>
      <c r="W72" s="1">
        <f t="shared" si="25"/>
        <v>2.8371448908333347E-4</v>
      </c>
      <c r="X72" s="1">
        <f t="shared" si="25"/>
        <v>0.46377804709002368</v>
      </c>
      <c r="Y72" s="22">
        <v>69</v>
      </c>
      <c r="Z72" s="1">
        <v>1.0752652104906795</v>
      </c>
      <c r="AA72" s="1">
        <v>2.7911857887587539</v>
      </c>
      <c r="AB72" s="22">
        <v>69</v>
      </c>
      <c r="AC72" s="1">
        <v>1.0553347920782763</v>
      </c>
      <c r="AD72" s="23">
        <v>2.0073596426004765</v>
      </c>
      <c r="AE72" s="1">
        <f t="shared" si="26"/>
        <v>69</v>
      </c>
      <c r="AF72" s="1">
        <f t="shared" si="26"/>
        <v>1.065300001284478</v>
      </c>
      <c r="AG72" s="1">
        <f t="shared" si="26"/>
        <v>2.399272715679615</v>
      </c>
      <c r="AH72" s="1">
        <f t="shared" si="27"/>
        <v>0</v>
      </c>
      <c r="AI72" s="1">
        <f t="shared" si="27"/>
        <v>1.4092934011295508E-2</v>
      </c>
      <c r="AJ72" s="1">
        <f t="shared" si="27"/>
        <v>0.55424878321983839</v>
      </c>
    </row>
    <row r="73" spans="1:36" x14ac:dyDescent="0.25">
      <c r="A73" s="22">
        <v>70</v>
      </c>
      <c r="B73" s="1">
        <v>0.9950297504710347</v>
      </c>
      <c r="C73" s="1">
        <v>2.6955972343492394</v>
      </c>
      <c r="D73" s="22">
        <v>70</v>
      </c>
      <c r="E73" s="1">
        <v>1.0067872701577754</v>
      </c>
      <c r="F73" s="1">
        <v>2.7720680778768343</v>
      </c>
      <c r="G73" s="22">
        <f t="shared" si="22"/>
        <v>70</v>
      </c>
      <c r="H73" s="1">
        <f t="shared" si="22"/>
        <v>1.0009085103144051</v>
      </c>
      <c r="I73" s="1">
        <f t="shared" si="22"/>
        <v>2.7338326561130368</v>
      </c>
      <c r="J73" s="1">
        <f t="shared" si="23"/>
        <v>0</v>
      </c>
      <c r="K73" s="1">
        <f t="shared" si="23"/>
        <v>8.3138219004286508E-3</v>
      </c>
      <c r="L73" s="1">
        <f t="shared" si="23"/>
        <v>5.4073052021417774E-2</v>
      </c>
      <c r="M73" s="22">
        <v>70</v>
      </c>
      <c r="N73" s="1">
        <v>1.0319533894427337</v>
      </c>
      <c r="O73" s="1">
        <v>2.7338326561130506</v>
      </c>
      <c r="P73" s="22">
        <v>70</v>
      </c>
      <c r="Q73" s="1">
        <v>1.0317600537479834</v>
      </c>
      <c r="R73" s="1">
        <v>2.98824193171856</v>
      </c>
      <c r="S73" s="22">
        <f t="shared" si="24"/>
        <v>70</v>
      </c>
      <c r="T73" s="1">
        <f t="shared" si="24"/>
        <v>1.0318567215953585</v>
      </c>
      <c r="U73" s="1">
        <f t="shared" si="24"/>
        <v>2.8610372939158051</v>
      </c>
      <c r="V73" s="1">
        <f t="shared" si="25"/>
        <v>0</v>
      </c>
      <c r="W73" s="1">
        <f t="shared" si="25"/>
        <v>1.3670898080337041E-4</v>
      </c>
      <c r="X73" s="1">
        <f t="shared" si="25"/>
        <v>0.17989452397741301</v>
      </c>
      <c r="Y73" s="24">
        <v>70</v>
      </c>
      <c r="Z73" s="11">
        <v>1.0776848752673873</v>
      </c>
      <c r="AA73" s="11">
        <v>2.007359642600504</v>
      </c>
      <c r="AB73" s="22">
        <v>70</v>
      </c>
      <c r="AC73" s="1">
        <v>1.0580528664627102</v>
      </c>
      <c r="AD73" s="23">
        <v>2.3514784384748308</v>
      </c>
      <c r="AE73" s="1">
        <f t="shared" si="26"/>
        <v>70</v>
      </c>
      <c r="AF73" s="1">
        <f t="shared" si="26"/>
        <v>1.0678688708650488</v>
      </c>
      <c r="AG73" s="1">
        <f t="shared" si="26"/>
        <v>2.1794190405376677</v>
      </c>
      <c r="AH73" s="1">
        <f t="shared" si="27"/>
        <v>0</v>
      </c>
      <c r="AI73" s="1">
        <f t="shared" si="27"/>
        <v>1.388192655410117E-2</v>
      </c>
      <c r="AJ73" s="1">
        <f t="shared" si="27"/>
        <v>0.24332873409648581</v>
      </c>
    </row>
    <row r="74" spans="1:36" x14ac:dyDescent="0.25">
      <c r="A74" s="22">
        <v>71</v>
      </c>
      <c r="B74" s="1">
        <v>0.99707032933387774</v>
      </c>
      <c r="C74" s="1">
        <v>3.4985410913894084</v>
      </c>
      <c r="D74" s="22">
        <v>71</v>
      </c>
      <c r="E74" s="1">
        <v>1.0083156396977542</v>
      </c>
      <c r="F74" s="1">
        <v>2.6191263908215898</v>
      </c>
      <c r="G74" s="22">
        <f t="shared" si="22"/>
        <v>71</v>
      </c>
      <c r="H74" s="1">
        <f t="shared" si="22"/>
        <v>1.0026929845158159</v>
      </c>
      <c r="I74" s="1">
        <f t="shared" si="22"/>
        <v>3.0588337411054991</v>
      </c>
      <c r="J74" s="1">
        <f t="shared" si="23"/>
        <v>0</v>
      </c>
      <c r="K74" s="1">
        <f t="shared" si="23"/>
        <v>7.9516352148443908E-3</v>
      </c>
      <c r="L74" s="1">
        <f t="shared" si="23"/>
        <v>0.62184009824664188</v>
      </c>
      <c r="M74" s="22">
        <v>71</v>
      </c>
      <c r="N74" s="1">
        <v>1.0347423762540209</v>
      </c>
      <c r="O74" s="1">
        <v>3.5176588022713271</v>
      </c>
      <c r="P74" s="22">
        <v>71</v>
      </c>
      <c r="Q74" s="1">
        <v>1.0327853057504068</v>
      </c>
      <c r="R74" s="1">
        <v>1.3191220508517409</v>
      </c>
      <c r="S74" s="22">
        <f t="shared" si="24"/>
        <v>71</v>
      </c>
      <c r="T74" s="1">
        <f t="shared" si="24"/>
        <v>1.0337638410022139</v>
      </c>
      <c r="U74" s="1">
        <f t="shared" si="24"/>
        <v>2.4183904265615341</v>
      </c>
      <c r="V74" s="1">
        <f t="shared" si="25"/>
        <v>0</v>
      </c>
      <c r="W74" s="1">
        <f t="shared" si="25"/>
        <v>1.3838578243656626E-3</v>
      </c>
      <c r="X74" s="1">
        <f t="shared" si="25"/>
        <v>1.5546002456166321</v>
      </c>
      <c r="Y74" s="22">
        <v>71</v>
      </c>
      <c r="Z74" s="1">
        <v>1.0794981298460586</v>
      </c>
      <c r="AA74" s="1">
        <v>1.4720637379070127</v>
      </c>
      <c r="AB74" s="24">
        <v>71</v>
      </c>
      <c r="AC74" s="11">
        <v>1.0628601067197498</v>
      </c>
      <c r="AD74" s="25">
        <v>1.12942555049244</v>
      </c>
      <c r="AE74" s="1">
        <f t="shared" si="26"/>
        <v>71</v>
      </c>
      <c r="AF74" s="1">
        <f t="shared" si="26"/>
        <v>1.0711791182829042</v>
      </c>
      <c r="AG74" s="1">
        <f t="shared" si="26"/>
        <v>1.3007446441997264</v>
      </c>
      <c r="AH74" s="1">
        <f t="shared" si="27"/>
        <v>0</v>
      </c>
      <c r="AI74" s="1">
        <f t="shared" si="27"/>
        <v>1.1764858978151552E-2</v>
      </c>
      <c r="AJ74" s="1">
        <f t="shared" si="27"/>
        <v>0.24228178581431084</v>
      </c>
    </row>
    <row r="75" spans="1:36" x14ac:dyDescent="0.25">
      <c r="A75" s="22">
        <v>72</v>
      </c>
      <c r="B75" s="1">
        <v>0.99859641491498885</v>
      </c>
      <c r="C75" s="1">
        <v>2.5235378364120216</v>
      </c>
      <c r="D75" s="22">
        <v>72</v>
      </c>
      <c r="E75" s="1">
        <v>1.0099607382370337</v>
      </c>
      <c r="F75" s="1">
        <v>2.8103034996406726</v>
      </c>
      <c r="G75" s="22">
        <f t="shared" si="22"/>
        <v>72</v>
      </c>
      <c r="H75" s="1">
        <f t="shared" si="22"/>
        <v>1.0042785765760112</v>
      </c>
      <c r="I75" s="1">
        <f t="shared" si="22"/>
        <v>2.6669206680263473</v>
      </c>
      <c r="J75" s="1">
        <f t="shared" si="23"/>
        <v>0</v>
      </c>
      <c r="K75" s="1">
        <f t="shared" si="23"/>
        <v>8.0357900846143426E-3</v>
      </c>
      <c r="L75" s="1">
        <f t="shared" si="23"/>
        <v>0.20277394508043695</v>
      </c>
      <c r="M75" s="22">
        <v>72</v>
      </c>
      <c r="N75" s="1">
        <v>1.0362327685709183</v>
      </c>
      <c r="O75" s="1">
        <v>1.873535666427097</v>
      </c>
      <c r="P75" s="22">
        <v>72</v>
      </c>
      <c r="Q75" s="1">
        <v>1.0349646466417104</v>
      </c>
      <c r="R75" s="1">
        <v>2.7529503669949422</v>
      </c>
      <c r="S75" s="22">
        <f t="shared" si="24"/>
        <v>72</v>
      </c>
      <c r="T75" s="1">
        <f t="shared" si="24"/>
        <v>1.0355987076063142</v>
      </c>
      <c r="U75" s="1">
        <f t="shared" si="24"/>
        <v>2.3132430167110196</v>
      </c>
      <c r="V75" s="1">
        <f t="shared" si="25"/>
        <v>0</v>
      </c>
      <c r="W75" s="1">
        <f t="shared" si="25"/>
        <v>8.9669761551426478E-4</v>
      </c>
      <c r="X75" s="1">
        <f t="shared" si="25"/>
        <v>0.62184009824666042</v>
      </c>
      <c r="Y75" s="22">
        <v>72</v>
      </c>
      <c r="Z75" s="1">
        <v>1.0815991862772576</v>
      </c>
      <c r="AA75" s="1">
        <v>1.6823585576080144</v>
      </c>
      <c r="AB75" s="22">
        <v>72</v>
      </c>
      <c r="AC75" s="1">
        <v>1.0644273946602034</v>
      </c>
      <c r="AD75" s="23">
        <v>1.338239761733633</v>
      </c>
      <c r="AE75" s="1">
        <f t="shared" si="26"/>
        <v>72</v>
      </c>
      <c r="AF75" s="1">
        <f t="shared" si="26"/>
        <v>1.0730132904687304</v>
      </c>
      <c r="AG75" s="1">
        <f t="shared" si="26"/>
        <v>1.5102991596708237</v>
      </c>
      <c r="AH75" s="1">
        <f t="shared" si="27"/>
        <v>0</v>
      </c>
      <c r="AI75" s="1">
        <f t="shared" si="27"/>
        <v>1.214229029754132E-2</v>
      </c>
      <c r="AJ75" s="1">
        <f t="shared" si="27"/>
        <v>0.24332873409652386</v>
      </c>
    </row>
    <row r="76" spans="1:36" x14ac:dyDescent="0.25">
      <c r="A76" s="22">
        <v>73</v>
      </c>
      <c r="B76" s="1">
        <v>1.0003047615491005</v>
      </c>
      <c r="C76" s="1">
        <v>2.7911857887587805</v>
      </c>
      <c r="D76" s="22">
        <v>73</v>
      </c>
      <c r="E76" s="1">
        <v>1.0111952800322175</v>
      </c>
      <c r="F76" s="1">
        <v>2.1029481970100177</v>
      </c>
      <c r="G76" s="22">
        <f t="shared" si="22"/>
        <v>73</v>
      </c>
      <c r="H76" s="1">
        <f t="shared" si="22"/>
        <v>1.0057500207906589</v>
      </c>
      <c r="I76" s="1">
        <f t="shared" si="22"/>
        <v>2.4470669928843991</v>
      </c>
      <c r="J76" s="1">
        <f t="shared" si="23"/>
        <v>0</v>
      </c>
      <c r="K76" s="1">
        <f t="shared" si="23"/>
        <v>7.7007594700494297E-3</v>
      </c>
      <c r="L76" s="1">
        <f t="shared" si="23"/>
        <v>0.48665746819304956</v>
      </c>
      <c r="M76" s="22">
        <v>73</v>
      </c>
      <c r="N76" s="1">
        <v>1.0394373152024199</v>
      </c>
      <c r="O76" s="1">
        <v>2.0338369960829001</v>
      </c>
      <c r="P76" s="22">
        <v>73</v>
      </c>
      <c r="Q76" s="1">
        <v>1.0371714758867028</v>
      </c>
      <c r="R76" s="1">
        <v>2.7338326561130506</v>
      </c>
      <c r="S76" s="22">
        <f t="shared" si="24"/>
        <v>73</v>
      </c>
      <c r="T76" s="1">
        <f t="shared" si="24"/>
        <v>1.0383043955445612</v>
      </c>
      <c r="U76" s="1">
        <f t="shared" si="24"/>
        <v>2.3838348260979751</v>
      </c>
      <c r="V76" s="1">
        <f t="shared" si="25"/>
        <v>0</v>
      </c>
      <c r="W76" s="1">
        <f t="shared" si="25"/>
        <v>1.6021903452226557E-3</v>
      </c>
      <c r="X76" s="1">
        <f t="shared" si="25"/>
        <v>0.49497167800847458</v>
      </c>
      <c r="Y76" s="22">
        <v>73</v>
      </c>
      <c r="Z76" s="1">
        <v>1.0846436314463876</v>
      </c>
      <c r="AA76" s="1">
        <v>2.4853024146482103</v>
      </c>
      <c r="AB76" s="22">
        <v>73</v>
      </c>
      <c r="AC76" s="1">
        <v>1.0660733990677842</v>
      </c>
      <c r="AD76" s="23">
        <v>1.4338283161432015</v>
      </c>
      <c r="AE76" s="1">
        <f t="shared" si="26"/>
        <v>73</v>
      </c>
      <c r="AF76" s="1">
        <f t="shared" si="26"/>
        <v>1.0753585152570859</v>
      </c>
      <c r="AG76" s="1">
        <f t="shared" si="26"/>
        <v>1.9595653653957059</v>
      </c>
      <c r="AH76" s="1">
        <f t="shared" si="27"/>
        <v>0</v>
      </c>
      <c r="AI76" s="1">
        <f t="shared" si="27"/>
        <v>1.3131137243120487E-2</v>
      </c>
      <c r="AJ76" s="1">
        <f t="shared" si="27"/>
        <v>0.74350446529490288</v>
      </c>
    </row>
    <row r="77" spans="1:36" x14ac:dyDescent="0.25">
      <c r="A77" s="22">
        <v>74</v>
      </c>
      <c r="B77" s="1">
        <v>1.0018257548309966</v>
      </c>
      <c r="C77" s="1">
        <v>2.4853024146482103</v>
      </c>
      <c r="D77" s="22">
        <v>74</v>
      </c>
      <c r="E77" s="1">
        <v>1.0126243737785481</v>
      </c>
      <c r="F77" s="1">
        <v>2.4279492820025075</v>
      </c>
      <c r="G77" s="22">
        <f t="shared" si="22"/>
        <v>74</v>
      </c>
      <c r="H77" s="1">
        <f t="shared" si="22"/>
        <v>1.0072250643047722</v>
      </c>
      <c r="I77" s="1">
        <f t="shared" si="22"/>
        <v>2.4566258483253591</v>
      </c>
      <c r="J77" s="1">
        <f t="shared" si="23"/>
        <v>0</v>
      </c>
      <c r="K77" s="1">
        <f t="shared" si="23"/>
        <v>7.6357766852632181E-3</v>
      </c>
      <c r="L77" s="1">
        <f t="shared" si="23"/>
        <v>4.0554789016068044E-2</v>
      </c>
      <c r="M77" s="22">
        <v>74</v>
      </c>
      <c r="N77" s="1">
        <v>1.0401102161831974</v>
      </c>
      <c r="O77" s="1">
        <v>2.8220615679220802</v>
      </c>
      <c r="P77" s="22">
        <v>74</v>
      </c>
      <c r="Q77" s="1">
        <v>1.0395037125939004</v>
      </c>
      <c r="R77" s="1">
        <v>2.9058920540502413</v>
      </c>
      <c r="S77" s="22">
        <f t="shared" si="24"/>
        <v>74</v>
      </c>
      <c r="T77" s="1">
        <f t="shared" si="24"/>
        <v>1.039806964388549</v>
      </c>
      <c r="U77" s="1">
        <f t="shared" si="24"/>
        <v>2.863976810986161</v>
      </c>
      <c r="V77" s="1">
        <f t="shared" si="25"/>
        <v>0</v>
      </c>
      <c r="W77" s="1">
        <f t="shared" si="25"/>
        <v>4.2886280080591498E-4</v>
      </c>
      <c r="X77" s="1">
        <f t="shared" si="25"/>
        <v>5.9277105211387543E-2</v>
      </c>
      <c r="Y77" s="22">
        <v>74</v>
      </c>
      <c r="Z77" s="1">
        <v>1.0877002744998343</v>
      </c>
      <c r="AA77" s="1">
        <v>2.5044201255301299</v>
      </c>
      <c r="AB77" s="22">
        <v>74</v>
      </c>
      <c r="AC77" s="1">
        <v>1.0698883283700542</v>
      </c>
      <c r="AD77" s="23">
        <v>3.2308931390427036</v>
      </c>
      <c r="AE77" s="1">
        <f t="shared" si="26"/>
        <v>74</v>
      </c>
      <c r="AF77" s="1">
        <f t="shared" si="26"/>
        <v>1.0787943014349444</v>
      </c>
      <c r="AG77" s="1">
        <f t="shared" si="26"/>
        <v>2.8676566322864168</v>
      </c>
      <c r="AH77" s="1">
        <f t="shared" si="27"/>
        <v>0</v>
      </c>
      <c r="AI77" s="1">
        <f t="shared" si="27"/>
        <v>1.2594947894496987E-2</v>
      </c>
      <c r="AJ77" s="1">
        <f t="shared" si="27"/>
        <v>0.51369399420376505</v>
      </c>
    </row>
    <row r="78" spans="1:36" x14ac:dyDescent="0.25">
      <c r="A78" s="22">
        <v>75</v>
      </c>
      <c r="B78" s="1">
        <v>1.0038413070327912</v>
      </c>
      <c r="C78" s="1">
        <v>3.3455994043341368</v>
      </c>
      <c r="D78" s="22">
        <v>75</v>
      </c>
      <c r="E78" s="1">
        <v>1.0143174914315842</v>
      </c>
      <c r="F78" s="1">
        <v>2.867656632286403</v>
      </c>
      <c r="G78" s="22">
        <f t="shared" si="22"/>
        <v>75</v>
      </c>
      <c r="H78" s="1">
        <f t="shared" si="22"/>
        <v>1.0090793992321876</v>
      </c>
      <c r="I78" s="1">
        <f t="shared" si="22"/>
        <v>3.1066280183102699</v>
      </c>
      <c r="J78" s="1">
        <f t="shared" si="23"/>
        <v>0</v>
      </c>
      <c r="K78" s="1">
        <f t="shared" si="23"/>
        <v>7.4077810293472829E-3</v>
      </c>
      <c r="L78" s="1">
        <f t="shared" si="23"/>
        <v>0.33795657513404886</v>
      </c>
      <c r="M78" s="22">
        <v>75</v>
      </c>
      <c r="N78" s="1">
        <v>1.0432867289791061</v>
      </c>
      <c r="O78" s="1">
        <v>3.9573661525552506</v>
      </c>
      <c r="P78" s="22">
        <v>75</v>
      </c>
      <c r="Q78" s="1">
        <v>1.0410852447803234</v>
      </c>
      <c r="R78" s="1">
        <v>1.9882419317185576</v>
      </c>
      <c r="S78" s="22">
        <f t="shared" si="24"/>
        <v>75</v>
      </c>
      <c r="T78" s="1">
        <f t="shared" si="24"/>
        <v>1.0421859868797148</v>
      </c>
      <c r="U78" s="1">
        <f t="shared" si="24"/>
        <v>2.9728040421369042</v>
      </c>
      <c r="V78" s="1">
        <f t="shared" si="25"/>
        <v>0</v>
      </c>
      <c r="W78" s="1">
        <f t="shared" si="25"/>
        <v>1.5566844056343115E-3</v>
      </c>
      <c r="X78" s="1">
        <f t="shared" si="25"/>
        <v>1.3923810895523026</v>
      </c>
      <c r="Y78" s="22">
        <v>75</v>
      </c>
      <c r="Z78" s="1">
        <v>1.0896778189620548</v>
      </c>
      <c r="AA78" s="1">
        <v>1.6250054249623114</v>
      </c>
      <c r="AB78" s="22">
        <v>75</v>
      </c>
      <c r="AC78" s="1">
        <v>1.0714310437913561</v>
      </c>
      <c r="AD78" s="23">
        <v>1.3000043399698218</v>
      </c>
      <c r="AE78" s="1">
        <f t="shared" si="26"/>
        <v>75</v>
      </c>
      <c r="AF78" s="1">
        <f t="shared" si="26"/>
        <v>1.0805544313767055</v>
      </c>
      <c r="AG78" s="1">
        <f t="shared" si="26"/>
        <v>1.4625048824660665</v>
      </c>
      <c r="AH78" s="1">
        <f t="shared" si="27"/>
        <v>0</v>
      </c>
      <c r="AI78" s="1">
        <f t="shared" si="27"/>
        <v>1.2902418457987392E-2</v>
      </c>
      <c r="AJ78" s="1">
        <f t="shared" si="27"/>
        <v>0.22981047109117633</v>
      </c>
    </row>
    <row r="79" spans="1:36" x14ac:dyDescent="0.25">
      <c r="A79" s="22">
        <v>76</v>
      </c>
      <c r="B79" s="1">
        <v>1.0056358853552048</v>
      </c>
      <c r="C79" s="1">
        <v>2.9632451866959442</v>
      </c>
      <c r="D79" s="22">
        <v>76</v>
      </c>
      <c r="E79" s="1">
        <v>1.0157894464918584</v>
      </c>
      <c r="F79" s="1">
        <v>2.4853024146482379</v>
      </c>
      <c r="G79" s="22">
        <f t="shared" si="22"/>
        <v>76</v>
      </c>
      <c r="H79" s="1">
        <f t="shared" si="22"/>
        <v>1.0107126659235317</v>
      </c>
      <c r="I79" s="1">
        <f t="shared" si="22"/>
        <v>2.724273800672091</v>
      </c>
      <c r="J79" s="1">
        <f t="shared" si="23"/>
        <v>0</v>
      </c>
      <c r="K79" s="1">
        <f t="shared" si="23"/>
        <v>7.1796519329199969E-3</v>
      </c>
      <c r="L79" s="1">
        <f t="shared" si="23"/>
        <v>0.33795657513402944</v>
      </c>
      <c r="M79" s="22">
        <v>76</v>
      </c>
      <c r="N79" s="1">
        <v>1.0442331462048295</v>
      </c>
      <c r="O79" s="1">
        <v>2.1661803637964701</v>
      </c>
      <c r="P79" s="22">
        <v>76</v>
      </c>
      <c r="Q79" s="1">
        <v>1.0426698691849796</v>
      </c>
      <c r="R79" s="1">
        <v>1.9691242208366657</v>
      </c>
      <c r="S79" s="22">
        <f t="shared" si="24"/>
        <v>76</v>
      </c>
      <c r="T79" s="1">
        <f t="shared" si="24"/>
        <v>1.0434515076949045</v>
      </c>
      <c r="U79" s="1">
        <f t="shared" si="24"/>
        <v>2.0676522923165681</v>
      </c>
      <c r="V79" s="1">
        <f t="shared" si="25"/>
        <v>0</v>
      </c>
      <c r="W79" s="1">
        <f t="shared" si="25"/>
        <v>1.105403781608982E-3</v>
      </c>
      <c r="X79" s="1">
        <f t="shared" si="25"/>
        <v>0.13933973496134339</v>
      </c>
      <c r="Y79" s="22">
        <v>76</v>
      </c>
      <c r="Z79" s="1">
        <v>1.0912013138729022</v>
      </c>
      <c r="AA79" s="1">
        <v>1.2426512073240916</v>
      </c>
      <c r="AB79" s="22">
        <v>76</v>
      </c>
      <c r="AC79" s="1">
        <v>1.0738219361775638</v>
      </c>
      <c r="AD79" s="23">
        <v>2.0073596426004765</v>
      </c>
      <c r="AE79" s="1">
        <f t="shared" si="26"/>
        <v>76</v>
      </c>
      <c r="AF79" s="1">
        <f t="shared" si="26"/>
        <v>1.0825116250252331</v>
      </c>
      <c r="AG79" s="1">
        <f t="shared" si="26"/>
        <v>1.6250054249622841</v>
      </c>
      <c r="AH79" s="1">
        <f t="shared" si="27"/>
        <v>0</v>
      </c>
      <c r="AI79" s="1">
        <f t="shared" si="27"/>
        <v>1.2289075821175994E-2</v>
      </c>
      <c r="AJ79" s="1">
        <f t="shared" si="27"/>
        <v>0.54073052021448575</v>
      </c>
    </row>
    <row r="80" spans="1:36" x14ac:dyDescent="0.25">
      <c r="A80" s="22">
        <v>77</v>
      </c>
      <c r="B80" s="1">
        <v>1.0071491834263637</v>
      </c>
      <c r="C80" s="1">
        <v>2.4661847037663183</v>
      </c>
      <c r="D80" s="22">
        <v>77</v>
      </c>
      <c r="E80" s="1">
        <v>1.017481796549</v>
      </c>
      <c r="F80" s="1">
        <v>2.8485389214044567</v>
      </c>
      <c r="G80" s="22">
        <f t="shared" si="22"/>
        <v>77</v>
      </c>
      <c r="H80" s="1">
        <f t="shared" si="22"/>
        <v>1.0123154899876818</v>
      </c>
      <c r="I80" s="1">
        <f t="shared" si="22"/>
        <v>2.6573618125853873</v>
      </c>
      <c r="J80" s="1">
        <f t="shared" si="23"/>
        <v>0</v>
      </c>
      <c r="K80" s="1">
        <f t="shared" si="23"/>
        <v>7.3062608063931824E-3</v>
      </c>
      <c r="L80" s="1">
        <f t="shared" si="23"/>
        <v>0.2703652601072048</v>
      </c>
      <c r="M80" s="22">
        <v>77</v>
      </c>
      <c r="N80" s="1">
        <v>1.0477559657146933</v>
      </c>
      <c r="O80" s="1">
        <v>3.35883808107531</v>
      </c>
      <c r="P80" s="22">
        <v>77</v>
      </c>
      <c r="Q80" s="1">
        <v>1.0445628654841128</v>
      </c>
      <c r="R80" s="1">
        <v>2.3323607275929388</v>
      </c>
      <c r="S80" s="22">
        <f t="shared" si="24"/>
        <v>77</v>
      </c>
      <c r="T80" s="1">
        <f t="shared" si="24"/>
        <v>1.0461594155994032</v>
      </c>
      <c r="U80" s="1">
        <f t="shared" si="24"/>
        <v>2.8455994043341244</v>
      </c>
      <c r="V80" s="1">
        <f t="shared" si="25"/>
        <v>0</v>
      </c>
      <c r="W80" s="1">
        <f t="shared" si="25"/>
        <v>2.2578628260518023E-3</v>
      </c>
      <c r="X80" s="1">
        <f t="shared" si="25"/>
        <v>0.72582909738180668</v>
      </c>
      <c r="Y80" s="22">
        <v>77</v>
      </c>
      <c r="Z80" s="1">
        <v>1.0933785454372114</v>
      </c>
      <c r="AA80" s="1">
        <v>1.8161825337813939</v>
      </c>
      <c r="AB80" s="22">
        <v>77</v>
      </c>
      <c r="AC80" s="1">
        <v>1.0738447578782848</v>
      </c>
      <c r="AD80" s="23">
        <v>1.9117710881919131E-2</v>
      </c>
      <c r="AE80" s="1">
        <f t="shared" si="26"/>
        <v>77</v>
      </c>
      <c r="AF80" s="1">
        <f t="shared" si="26"/>
        <v>1.0836116516577481</v>
      </c>
      <c r="AG80" s="1">
        <f t="shared" si="26"/>
        <v>0.91765012233165655</v>
      </c>
      <c r="AH80" s="1">
        <f t="shared" si="27"/>
        <v>0</v>
      </c>
      <c r="AI80" s="1">
        <f t="shared" si="27"/>
        <v>1.3812473645174373E-2</v>
      </c>
      <c r="AJ80" s="1">
        <f t="shared" si="27"/>
        <v>1.2707167225040206</v>
      </c>
    </row>
    <row r="81" spans="1:36" x14ac:dyDescent="0.25">
      <c r="A81" s="22">
        <v>78</v>
      </c>
      <c r="B81" s="1">
        <v>1.0084521421083916</v>
      </c>
      <c r="C81" s="1">
        <v>2.1603013296557481</v>
      </c>
      <c r="D81" s="22">
        <v>78</v>
      </c>
      <c r="E81" s="1">
        <v>1.0189515465822629</v>
      </c>
      <c r="F81" s="1">
        <v>2.4661847037662916</v>
      </c>
      <c r="G81" s="22">
        <f t="shared" si="22"/>
        <v>78</v>
      </c>
      <c r="H81" s="1">
        <f t="shared" si="22"/>
        <v>1.0137018443453272</v>
      </c>
      <c r="I81" s="1">
        <f t="shared" si="22"/>
        <v>2.3132430167110201</v>
      </c>
      <c r="J81" s="1">
        <f t="shared" si="23"/>
        <v>0</v>
      </c>
      <c r="K81" s="1">
        <f t="shared" si="23"/>
        <v>7.4242001018947866E-3</v>
      </c>
      <c r="L81" s="1">
        <f t="shared" si="23"/>
        <v>0.21629220808578697</v>
      </c>
      <c r="M81" s="22">
        <v>78</v>
      </c>
      <c r="N81" s="1">
        <v>1.0496859199234834</v>
      </c>
      <c r="O81" s="1">
        <v>2.3514784384748579</v>
      </c>
      <c r="P81" s="22">
        <v>78</v>
      </c>
      <c r="Q81" s="1">
        <v>1.0462753042534829</v>
      </c>
      <c r="R81" s="1">
        <v>2.1220659078919639</v>
      </c>
      <c r="S81" s="22">
        <f t="shared" si="24"/>
        <v>78</v>
      </c>
      <c r="T81" s="1">
        <f t="shared" si="24"/>
        <v>1.0479806120884831</v>
      </c>
      <c r="U81" s="1">
        <f t="shared" si="24"/>
        <v>2.2367721731834109</v>
      </c>
      <c r="V81" s="1">
        <f t="shared" si="25"/>
        <v>0</v>
      </c>
      <c r="W81" s="1">
        <f t="shared" si="25"/>
        <v>2.4116694682784182E-3</v>
      </c>
      <c r="X81" s="1">
        <f t="shared" si="25"/>
        <v>0.16221915606433057</v>
      </c>
      <c r="Y81" s="22">
        <v>78</v>
      </c>
      <c r="Z81" s="1">
        <v>1.0955457360410634</v>
      </c>
      <c r="AA81" s="1">
        <v>1.8161825337813939</v>
      </c>
      <c r="AB81" s="22">
        <v>78</v>
      </c>
      <c r="AC81" s="1">
        <v>1.0741883815131645</v>
      </c>
      <c r="AD81" s="23">
        <v>0.3823542176381925</v>
      </c>
      <c r="AE81" s="1">
        <f t="shared" si="26"/>
        <v>78</v>
      </c>
      <c r="AF81" s="1">
        <f t="shared" si="26"/>
        <v>1.0848670587771139</v>
      </c>
      <c r="AG81" s="1">
        <f t="shared" si="26"/>
        <v>1.0992683757097932</v>
      </c>
      <c r="AH81" s="1">
        <f t="shared" si="27"/>
        <v>0</v>
      </c>
      <c r="AI81" s="1">
        <f t="shared" si="27"/>
        <v>1.5101930214882518E-2</v>
      </c>
      <c r="AJ81" s="1">
        <f t="shared" si="27"/>
        <v>1.0138697254021467</v>
      </c>
    </row>
    <row r="82" spans="1:36" x14ac:dyDescent="0.25">
      <c r="A82" s="22">
        <v>79</v>
      </c>
      <c r="B82" s="1">
        <v>1.0098592429276925</v>
      </c>
      <c r="C82" s="1">
        <v>2.3323607275929388</v>
      </c>
      <c r="D82" s="22">
        <v>79</v>
      </c>
      <c r="E82" s="1">
        <v>1.0203340138425492</v>
      </c>
      <c r="F82" s="1">
        <v>2.3132430167110467</v>
      </c>
      <c r="G82" s="22">
        <f t="shared" si="22"/>
        <v>79</v>
      </c>
      <c r="H82" s="1">
        <f t="shared" si="22"/>
        <v>1.0150966283851208</v>
      </c>
      <c r="I82" s="1">
        <f t="shared" si="22"/>
        <v>2.3228018721519925</v>
      </c>
      <c r="J82" s="1">
        <f t="shared" si="23"/>
        <v>0</v>
      </c>
      <c r="K82" s="1">
        <f t="shared" si="23"/>
        <v>7.4067815452707976E-3</v>
      </c>
      <c r="L82" s="1">
        <f t="shared" si="23"/>
        <v>1.3518263005349734E-2</v>
      </c>
      <c r="M82" s="22">
        <v>79</v>
      </c>
      <c r="N82" s="1">
        <v>1.050681278436626</v>
      </c>
      <c r="O82" s="1">
        <v>1.2235334964421998</v>
      </c>
      <c r="P82" s="22">
        <v>79</v>
      </c>
      <c r="Q82" s="1">
        <v>1.0477117462364627</v>
      </c>
      <c r="R82" s="1">
        <v>1.7779471120175285</v>
      </c>
      <c r="S82" s="22">
        <f t="shared" si="24"/>
        <v>79</v>
      </c>
      <c r="T82" s="1">
        <f t="shared" si="24"/>
        <v>1.0491965123365443</v>
      </c>
      <c r="U82" s="1">
        <f t="shared" si="24"/>
        <v>1.5007403042298642</v>
      </c>
      <c r="V82" s="1">
        <f t="shared" si="25"/>
        <v>0</v>
      </c>
      <c r="W82" s="1">
        <f t="shared" si="25"/>
        <v>2.0997763556872577E-3</v>
      </c>
      <c r="X82" s="1">
        <f t="shared" si="25"/>
        <v>0.39202962715546674</v>
      </c>
      <c r="Y82" s="22">
        <v>79</v>
      </c>
      <c r="Z82" s="1">
        <v>1.0971307118478355</v>
      </c>
      <c r="AA82" s="1">
        <v>0.35735747261555001</v>
      </c>
      <c r="AB82" s="22">
        <v>79</v>
      </c>
      <c r="AC82" s="1">
        <v>1.0743462949062927</v>
      </c>
      <c r="AD82" s="23">
        <v>0.19117710881908265</v>
      </c>
      <c r="AE82" s="1">
        <f t="shared" si="26"/>
        <v>79</v>
      </c>
      <c r="AF82" s="1">
        <f t="shared" si="26"/>
        <v>1.0857385033770641</v>
      </c>
      <c r="AG82" s="1">
        <f t="shared" si="26"/>
        <v>0.27426729071731631</v>
      </c>
      <c r="AH82" s="1">
        <f t="shared" si="27"/>
        <v>0</v>
      </c>
      <c r="AI82" s="1">
        <f t="shared" si="27"/>
        <v>1.6111015724746543E-2</v>
      </c>
      <c r="AJ82" s="1">
        <f t="shared" si="27"/>
        <v>0.11750726214052951</v>
      </c>
    </row>
    <row r="83" spans="1:36" x14ac:dyDescent="0.25">
      <c r="A83" s="22">
        <v>80</v>
      </c>
      <c r="B83" s="1">
        <v>1.0117177413358915</v>
      </c>
      <c r="C83" s="1">
        <v>3.0779514519874049</v>
      </c>
      <c r="D83" s="22">
        <v>80</v>
      </c>
      <c r="E83" s="1">
        <v>1.0216399401366649</v>
      </c>
      <c r="F83" s="1">
        <v>2.1794190405376943</v>
      </c>
      <c r="G83" s="22">
        <f t="shared" si="22"/>
        <v>80</v>
      </c>
      <c r="H83" s="1">
        <f t="shared" si="22"/>
        <v>1.0166788407362781</v>
      </c>
      <c r="I83" s="1">
        <f t="shared" si="22"/>
        <v>2.6286852462625498</v>
      </c>
      <c r="J83" s="1">
        <f t="shared" si="23"/>
        <v>0</v>
      </c>
      <c r="K83" s="1">
        <f t="shared" si="23"/>
        <v>7.0160540563078905E-3</v>
      </c>
      <c r="L83" s="1">
        <f t="shared" si="23"/>
        <v>0.6353583612519893</v>
      </c>
      <c r="M83" s="22">
        <v>80</v>
      </c>
      <c r="N83" s="1">
        <v>1.0520609744374554</v>
      </c>
      <c r="O83" s="1">
        <v>1.6632408467261224</v>
      </c>
      <c r="P83" s="22">
        <v>80</v>
      </c>
      <c r="Q83" s="1">
        <v>1.0493911811505774</v>
      </c>
      <c r="R83" s="1">
        <v>2.083830486128126</v>
      </c>
      <c r="S83" s="22">
        <f t="shared" ref="S83:U107" si="28">AVERAGE(M83,P83)</f>
        <v>80</v>
      </c>
      <c r="T83" s="1">
        <f t="shared" si="28"/>
        <v>1.0507260777940164</v>
      </c>
      <c r="U83" s="1">
        <f t="shared" si="28"/>
        <v>1.8735356664271241</v>
      </c>
      <c r="V83" s="1">
        <f t="shared" ref="V83:X107" si="29">STDEVA(M83,P83)</f>
        <v>0</v>
      </c>
      <c r="W83" s="1">
        <f t="shared" si="29"/>
        <v>1.8878289375177536E-3</v>
      </c>
      <c r="X83" s="1">
        <f t="shared" si="29"/>
        <v>0.29740178611796236</v>
      </c>
      <c r="Y83" s="22">
        <v>80</v>
      </c>
      <c r="Z83" s="1">
        <v>1.0992180261265865</v>
      </c>
      <c r="AA83" s="1">
        <v>0.23971169025377001</v>
      </c>
      <c r="AB83" s="22">
        <v>80</v>
      </c>
      <c r="AC83" s="1">
        <v>1.0741463239693472</v>
      </c>
      <c r="AD83" s="23">
        <v>0.42058963940203076</v>
      </c>
      <c r="AE83" s="1">
        <f t="shared" si="26"/>
        <v>80</v>
      </c>
      <c r="AF83" s="1">
        <f t="shared" si="26"/>
        <v>1.0866821750479669</v>
      </c>
      <c r="AG83" s="1">
        <f t="shared" si="26"/>
        <v>0.3301506648279004</v>
      </c>
      <c r="AH83" s="1">
        <f t="shared" si="27"/>
        <v>0</v>
      </c>
      <c r="AI83" s="1">
        <f t="shared" si="27"/>
        <v>1.7728370611273307E-2</v>
      </c>
      <c r="AJ83" s="1">
        <f t="shared" si="27"/>
        <v>0.12790002440985063</v>
      </c>
    </row>
    <row r="84" spans="1:36" x14ac:dyDescent="0.25">
      <c r="A84" s="22">
        <v>81</v>
      </c>
      <c r="B84" s="1">
        <v>1.0128002108664158</v>
      </c>
      <c r="C84" s="1">
        <v>1.7779471120175827</v>
      </c>
      <c r="D84" s="22">
        <v>81</v>
      </c>
      <c r="E84" s="1">
        <v>1.0232022668276572</v>
      </c>
      <c r="F84" s="1">
        <v>2.6000086799396436</v>
      </c>
      <c r="G84" s="22">
        <f t="shared" si="22"/>
        <v>81</v>
      </c>
      <c r="H84" s="1">
        <f t="shared" si="22"/>
        <v>1.0180012388470365</v>
      </c>
      <c r="I84" s="1">
        <f t="shared" si="22"/>
        <v>2.188977895978613</v>
      </c>
      <c r="J84" s="1">
        <f t="shared" si="23"/>
        <v>0</v>
      </c>
      <c r="K84" s="1">
        <f t="shared" si="23"/>
        <v>7.3553643084757741E-3</v>
      </c>
      <c r="L84" s="1">
        <f t="shared" si="23"/>
        <v>0.58128530923053567</v>
      </c>
      <c r="M84" s="22">
        <v>81</v>
      </c>
      <c r="N84" s="1">
        <v>1.0541462080561179</v>
      </c>
      <c r="O84" s="1">
        <v>2.5426555472939407</v>
      </c>
      <c r="P84" s="22">
        <v>81</v>
      </c>
      <c r="Q84" s="1">
        <v>1.0513888075301823</v>
      </c>
      <c r="R84" s="1">
        <v>2.4661847037663458</v>
      </c>
      <c r="S84" s="22">
        <f t="shared" si="28"/>
        <v>81</v>
      </c>
      <c r="T84" s="1">
        <f t="shared" si="28"/>
        <v>1.05276750779315</v>
      </c>
      <c r="U84" s="1">
        <f t="shared" si="28"/>
        <v>2.5044201255301433</v>
      </c>
      <c r="V84" s="1">
        <f t="shared" si="29"/>
        <v>0</v>
      </c>
      <c r="W84" s="1">
        <f t="shared" si="29"/>
        <v>1.9497766103364503E-3</v>
      </c>
      <c r="X84" s="1">
        <f t="shared" si="29"/>
        <v>5.4073052021417774E-2</v>
      </c>
    </row>
    <row r="85" spans="1:36" x14ac:dyDescent="0.25">
      <c r="A85" s="22">
        <v>82</v>
      </c>
      <c r="B85" s="1">
        <v>1.0145959366856956</v>
      </c>
      <c r="C85" s="1">
        <v>2.9823628975778362</v>
      </c>
      <c r="D85" s="22">
        <v>82</v>
      </c>
      <c r="E85" s="1">
        <v>1.0247462986175417</v>
      </c>
      <c r="F85" s="1">
        <v>2.5617732581758599</v>
      </c>
      <c r="G85" s="22">
        <f t="shared" si="22"/>
        <v>82</v>
      </c>
      <c r="H85" s="1">
        <f t="shared" si="22"/>
        <v>1.0196711176516187</v>
      </c>
      <c r="I85" s="1">
        <f t="shared" si="22"/>
        <v>2.7720680778768481</v>
      </c>
      <c r="J85" s="1">
        <f t="shared" si="23"/>
        <v>0</v>
      </c>
      <c r="K85" s="1">
        <f t="shared" si="23"/>
        <v>7.1773897535061994E-3</v>
      </c>
      <c r="L85" s="1">
        <f t="shared" si="23"/>
        <v>0.29740178611794221</v>
      </c>
      <c r="M85" s="22">
        <v>82</v>
      </c>
      <c r="N85" s="1">
        <v>1.0567237941667147</v>
      </c>
      <c r="O85" s="1">
        <v>3.1161868737512157</v>
      </c>
      <c r="P85" s="22">
        <v>82</v>
      </c>
      <c r="Q85" s="1">
        <v>1.0529782125497453</v>
      </c>
      <c r="R85" s="1">
        <v>1.9308887990728274</v>
      </c>
      <c r="S85" s="22">
        <f t="shared" si="28"/>
        <v>82</v>
      </c>
      <c r="T85" s="1">
        <f t="shared" si="28"/>
        <v>1.0548510033582299</v>
      </c>
      <c r="U85" s="1">
        <f t="shared" si="28"/>
        <v>2.5235378364120216</v>
      </c>
      <c r="V85" s="1">
        <f t="shared" si="29"/>
        <v>0</v>
      </c>
      <c r="W85" s="1">
        <f t="shared" si="29"/>
        <v>2.6485261608467097E-3</v>
      </c>
      <c r="X85" s="1">
        <f t="shared" si="29"/>
        <v>0.83813230633244795</v>
      </c>
    </row>
    <row r="86" spans="1:36" x14ac:dyDescent="0.25">
      <c r="A86" s="22">
        <v>83</v>
      </c>
      <c r="B86" s="1">
        <v>1.0155993991304109</v>
      </c>
      <c r="C86" s="1">
        <v>1.6441231358442032</v>
      </c>
      <c r="D86" s="22">
        <v>83</v>
      </c>
      <c r="E86" s="1">
        <v>1.026237126058702</v>
      </c>
      <c r="F86" s="1">
        <v>2.4661847037662916</v>
      </c>
      <c r="G86" s="22">
        <f t="shared" si="22"/>
        <v>83</v>
      </c>
      <c r="H86" s="1">
        <f t="shared" si="22"/>
        <v>1.0209182625945563</v>
      </c>
      <c r="I86" s="1">
        <f t="shared" si="22"/>
        <v>2.0551539198052473</v>
      </c>
      <c r="J86" s="1">
        <f t="shared" si="23"/>
        <v>0</v>
      </c>
      <c r="K86" s="1">
        <f t="shared" si="23"/>
        <v>7.5220088474053969E-3</v>
      </c>
      <c r="L86" s="1">
        <f t="shared" si="23"/>
        <v>0.5812853092305571</v>
      </c>
      <c r="M86" s="22">
        <v>83</v>
      </c>
      <c r="N86" s="1">
        <v>1.0584940587296838</v>
      </c>
      <c r="O86" s="1">
        <v>2.141183618773856</v>
      </c>
      <c r="P86" s="22">
        <v>83</v>
      </c>
      <c r="Q86" s="1">
        <v>1.0550896478899148</v>
      </c>
      <c r="R86" s="1">
        <v>2.5808909690577515</v>
      </c>
      <c r="S86" s="22">
        <f t="shared" si="28"/>
        <v>83</v>
      </c>
      <c r="T86" s="1">
        <f t="shared" si="28"/>
        <v>1.0567918533097993</v>
      </c>
      <c r="U86" s="1">
        <f t="shared" si="28"/>
        <v>2.3610372939158037</v>
      </c>
      <c r="V86" s="1">
        <f t="shared" si="29"/>
        <v>0</v>
      </c>
      <c r="W86" s="1">
        <f t="shared" si="29"/>
        <v>2.4072819907456889E-3</v>
      </c>
      <c r="X86" s="1">
        <f t="shared" si="29"/>
        <v>0.31092004912331112</v>
      </c>
    </row>
    <row r="87" spans="1:36" x14ac:dyDescent="0.25">
      <c r="A87" s="22">
        <v>84</v>
      </c>
      <c r="B87" s="1">
        <v>1.0166884082532928</v>
      </c>
      <c r="C87" s="1">
        <v>1.8161825337813939</v>
      </c>
      <c r="D87" s="22">
        <v>84</v>
      </c>
      <c r="E87" s="1">
        <v>1.027778729161402</v>
      </c>
      <c r="F87" s="1">
        <v>2.5426555472939678</v>
      </c>
      <c r="G87" s="22">
        <f t="shared" si="22"/>
        <v>84</v>
      </c>
      <c r="H87" s="1">
        <f t="shared" si="22"/>
        <v>1.0222335687073474</v>
      </c>
      <c r="I87" s="1">
        <f t="shared" si="22"/>
        <v>2.179419040537681</v>
      </c>
      <c r="J87" s="1">
        <f t="shared" si="23"/>
        <v>0</v>
      </c>
      <c r="K87" s="1">
        <f t="shared" si="23"/>
        <v>7.8420411196589938E-3</v>
      </c>
      <c r="L87" s="1">
        <f t="shared" si="23"/>
        <v>0.51369399420376682</v>
      </c>
      <c r="M87" s="22">
        <v>84</v>
      </c>
      <c r="N87" s="1">
        <v>1.0609573054726105</v>
      </c>
      <c r="O87" s="1">
        <v>2.9823628975778638</v>
      </c>
      <c r="P87" s="22">
        <v>84</v>
      </c>
      <c r="Q87" s="1">
        <v>1.0569423205565345</v>
      </c>
      <c r="R87" s="1">
        <v>2.2558898840653168</v>
      </c>
      <c r="S87" s="22">
        <f t="shared" si="28"/>
        <v>84</v>
      </c>
      <c r="T87" s="1">
        <f t="shared" si="28"/>
        <v>1.0589498130145725</v>
      </c>
      <c r="U87" s="1">
        <f t="shared" si="28"/>
        <v>2.6191263908215903</v>
      </c>
      <c r="V87" s="1">
        <f t="shared" si="29"/>
        <v>0</v>
      </c>
      <c r="W87" s="1">
        <f t="shared" si="29"/>
        <v>2.8390230605190355E-3</v>
      </c>
      <c r="X87" s="1">
        <f t="shared" si="29"/>
        <v>0.5136939942037495</v>
      </c>
    </row>
    <row r="88" spans="1:36" x14ac:dyDescent="0.25">
      <c r="A88" s="22">
        <v>85</v>
      </c>
      <c r="B88" s="1">
        <v>1.0180095432987817</v>
      </c>
      <c r="C88" s="1">
        <v>2.2176544623015055</v>
      </c>
      <c r="D88" s="22">
        <v>85</v>
      </c>
      <c r="E88" s="1">
        <v>1.0289176142072449</v>
      </c>
      <c r="F88" s="1">
        <v>1.873535666427097</v>
      </c>
      <c r="G88" s="22">
        <f t="shared" si="22"/>
        <v>85</v>
      </c>
      <c r="H88" s="1">
        <f t="shared" si="22"/>
        <v>1.0234635787530133</v>
      </c>
      <c r="I88" s="1">
        <f t="shared" si="22"/>
        <v>2.0455950643643011</v>
      </c>
      <c r="J88" s="1">
        <f t="shared" si="23"/>
        <v>0</v>
      </c>
      <c r="K88" s="1">
        <f t="shared" si="23"/>
        <v>7.7131709090380619E-3</v>
      </c>
      <c r="L88" s="1">
        <f t="shared" si="23"/>
        <v>0.2433287340965436</v>
      </c>
      <c r="M88" s="22">
        <v>85</v>
      </c>
      <c r="N88" s="1">
        <v>1.0626105720758527</v>
      </c>
      <c r="O88" s="1">
        <v>1.9882419317185847</v>
      </c>
      <c r="P88" s="24">
        <v>85</v>
      </c>
      <c r="Q88" s="11">
        <v>1.0588306920272996</v>
      </c>
      <c r="R88" s="11">
        <v>2.2750075949472084</v>
      </c>
      <c r="S88" s="22">
        <f t="shared" si="28"/>
        <v>85</v>
      </c>
      <c r="T88" s="1">
        <f t="shared" si="28"/>
        <v>1.0607206320515763</v>
      </c>
      <c r="U88" s="1">
        <f t="shared" si="28"/>
        <v>2.1316247633328964</v>
      </c>
      <c r="V88" s="1">
        <f t="shared" si="29"/>
        <v>0</v>
      </c>
      <c r="W88" s="1">
        <f t="shared" si="29"/>
        <v>2.6727788144036472E-3</v>
      </c>
      <c r="X88" s="1">
        <f t="shared" si="29"/>
        <v>0.20277394508041763</v>
      </c>
    </row>
    <row r="89" spans="1:36" x14ac:dyDescent="0.25">
      <c r="A89" s="22">
        <v>86</v>
      </c>
      <c r="B89" s="1">
        <v>1.0188781220600982</v>
      </c>
      <c r="C89" s="1">
        <v>1.4720637379070127</v>
      </c>
      <c r="D89" s="22">
        <v>86</v>
      </c>
      <c r="E89" s="1">
        <v>1.030619009370473</v>
      </c>
      <c r="F89" s="1">
        <v>2.7911857887587805</v>
      </c>
      <c r="G89" s="22">
        <f t="shared" si="22"/>
        <v>86</v>
      </c>
      <c r="H89" s="1">
        <f t="shared" si="22"/>
        <v>1.0247485657152855</v>
      </c>
      <c r="I89" s="1">
        <f t="shared" si="22"/>
        <v>2.1316247633328969</v>
      </c>
      <c r="J89" s="1">
        <f t="shared" si="23"/>
        <v>0</v>
      </c>
      <c r="K89" s="1">
        <f t="shared" si="23"/>
        <v>8.3020610343131161E-3</v>
      </c>
      <c r="L89" s="1">
        <f t="shared" si="23"/>
        <v>0.93276014736998947</v>
      </c>
      <c r="M89" s="24">
        <v>86</v>
      </c>
      <c r="N89" s="11">
        <v>1.0639565217291191</v>
      </c>
      <c r="O89" s="11">
        <v>1.6058877140803922</v>
      </c>
      <c r="P89" s="22">
        <v>86</v>
      </c>
      <c r="Q89" s="1">
        <v>1.0607095951171455</v>
      </c>
      <c r="R89" s="1">
        <v>2.2558898840653168</v>
      </c>
      <c r="S89" s="22">
        <f t="shared" si="28"/>
        <v>86</v>
      </c>
      <c r="T89" s="1">
        <f t="shared" si="28"/>
        <v>1.0623330584231323</v>
      </c>
      <c r="U89" s="1">
        <f t="shared" si="28"/>
        <v>1.9308887990728545</v>
      </c>
      <c r="V89" s="1">
        <f t="shared" si="29"/>
        <v>0</v>
      </c>
      <c r="W89" s="1">
        <f t="shared" si="29"/>
        <v>2.2959238253416493E-3</v>
      </c>
      <c r="X89" s="1">
        <f t="shared" si="29"/>
        <v>0.45962094218231109</v>
      </c>
    </row>
    <row r="90" spans="1:36" x14ac:dyDescent="0.25">
      <c r="A90" s="22">
        <v>87</v>
      </c>
      <c r="B90" s="1">
        <v>1.0207997540140656</v>
      </c>
      <c r="C90" s="1">
        <v>3.2308931390427036</v>
      </c>
      <c r="D90" s="22">
        <v>87</v>
      </c>
      <c r="E90" s="1">
        <v>1.0321386928683869</v>
      </c>
      <c r="F90" s="1">
        <v>2.4853024146481832</v>
      </c>
      <c r="G90" s="22">
        <f t="shared" si="22"/>
        <v>87</v>
      </c>
      <c r="H90" s="1">
        <f t="shared" si="22"/>
        <v>1.0264692234412263</v>
      </c>
      <c r="I90" s="1">
        <f t="shared" si="22"/>
        <v>2.8580977768454434</v>
      </c>
      <c r="J90" s="1">
        <f t="shared" si="23"/>
        <v>0</v>
      </c>
      <c r="K90" s="1">
        <f t="shared" si="23"/>
        <v>8.0178405553501739E-3</v>
      </c>
      <c r="L90" s="1">
        <f t="shared" si="23"/>
        <v>0.52721225720915421</v>
      </c>
      <c r="M90" s="22">
        <v>87</v>
      </c>
      <c r="N90" s="1">
        <v>1.0656417036029555</v>
      </c>
      <c r="O90" s="1">
        <v>2.0073596426004494</v>
      </c>
      <c r="P90" s="22">
        <v>87</v>
      </c>
      <c r="Q90" s="1">
        <v>1.0624566495125223</v>
      </c>
      <c r="R90" s="1">
        <v>2.1029481970100177</v>
      </c>
      <c r="S90" s="22">
        <f t="shared" si="28"/>
        <v>87</v>
      </c>
      <c r="T90" s="1">
        <f t="shared" si="28"/>
        <v>1.0640491765577389</v>
      </c>
      <c r="U90" s="1">
        <f t="shared" si="28"/>
        <v>2.0551539198052335</v>
      </c>
      <c r="V90" s="1">
        <f t="shared" si="29"/>
        <v>0</v>
      </c>
      <c r="W90" s="1">
        <f t="shared" si="29"/>
        <v>2.2521733457912933E-3</v>
      </c>
      <c r="X90" s="1">
        <f t="shared" si="29"/>
        <v>6.7591315026824972E-2</v>
      </c>
    </row>
    <row r="91" spans="1:36" x14ac:dyDescent="0.25">
      <c r="A91" s="22">
        <v>88</v>
      </c>
      <c r="B91" s="1">
        <v>1.0222138282054796</v>
      </c>
      <c r="C91" s="1">
        <v>2.3897138602386692</v>
      </c>
      <c r="D91" s="22">
        <v>88</v>
      </c>
      <c r="E91" s="1">
        <v>1.0332403357996383</v>
      </c>
      <c r="F91" s="1">
        <v>1.7970648228994748</v>
      </c>
      <c r="G91" s="22">
        <f t="shared" si="22"/>
        <v>88</v>
      </c>
      <c r="H91" s="1">
        <f t="shared" si="22"/>
        <v>1.027727082002559</v>
      </c>
      <c r="I91" s="1">
        <f t="shared" si="22"/>
        <v>2.0933893415690719</v>
      </c>
      <c r="J91" s="1">
        <f t="shared" si="23"/>
        <v>0</v>
      </c>
      <c r="K91" s="1">
        <f t="shared" si="23"/>
        <v>7.7969182926345701E-3</v>
      </c>
      <c r="L91" s="1">
        <f t="shared" si="23"/>
        <v>0.41906615316622503</v>
      </c>
      <c r="M91" s="22">
        <v>88</v>
      </c>
      <c r="N91" s="1">
        <v>1.0676411842709475</v>
      </c>
      <c r="O91" s="1">
        <v>2.3705961493567771</v>
      </c>
      <c r="P91" s="22">
        <v>88</v>
      </c>
      <c r="Q91" s="1">
        <v>1.0642551838024203</v>
      </c>
      <c r="R91" s="1">
        <v>2.1220659078919097</v>
      </c>
      <c r="S91" s="22">
        <f t="shared" si="28"/>
        <v>88</v>
      </c>
      <c r="T91" s="1">
        <f t="shared" si="28"/>
        <v>1.0659481840366838</v>
      </c>
      <c r="U91" s="1">
        <f t="shared" si="28"/>
        <v>2.2463310286243434</v>
      </c>
      <c r="V91" s="1">
        <f t="shared" si="29"/>
        <v>0</v>
      </c>
      <c r="W91" s="1">
        <f t="shared" si="29"/>
        <v>2.3942638923963437E-3</v>
      </c>
      <c r="X91" s="1">
        <f t="shared" si="29"/>
        <v>0.17573741906973778</v>
      </c>
    </row>
    <row r="92" spans="1:36" x14ac:dyDescent="0.25">
      <c r="A92" s="22">
        <v>89</v>
      </c>
      <c r="B92" s="1">
        <v>1.023514372093268</v>
      </c>
      <c r="C92" s="1">
        <v>2.1985367514195864</v>
      </c>
      <c r="D92" s="22">
        <v>89</v>
      </c>
      <c r="E92" s="1">
        <v>1.0347677653306508</v>
      </c>
      <c r="F92" s="1">
        <v>2.4853024146482379</v>
      </c>
      <c r="G92" s="22">
        <f t="shared" si="22"/>
        <v>89</v>
      </c>
      <c r="H92" s="1">
        <f t="shared" si="22"/>
        <v>1.0291410687119593</v>
      </c>
      <c r="I92" s="1">
        <f t="shared" si="22"/>
        <v>2.3419195830339121</v>
      </c>
      <c r="J92" s="1">
        <f t="shared" si="23"/>
        <v>0</v>
      </c>
      <c r="K92" s="1">
        <f t="shared" si="23"/>
        <v>7.9573506695122392E-3</v>
      </c>
      <c r="L92" s="1">
        <f t="shared" si="23"/>
        <v>0.20277394508043725</v>
      </c>
      <c r="M92" s="22">
        <v>89</v>
      </c>
      <c r="N92" s="1">
        <v>1.0694300839296402</v>
      </c>
      <c r="O92" s="1">
        <v>2.1029481970100177</v>
      </c>
      <c r="P92" s="22">
        <v>89</v>
      </c>
      <c r="Q92" s="1">
        <v>1.0655924565797117</v>
      </c>
      <c r="R92" s="1">
        <v>1.5485345814346618</v>
      </c>
      <c r="S92" s="22">
        <f t="shared" si="28"/>
        <v>89</v>
      </c>
      <c r="T92" s="1">
        <f t="shared" si="28"/>
        <v>1.0675112702546761</v>
      </c>
      <c r="U92" s="1">
        <f t="shared" si="28"/>
        <v>1.8257413892223398</v>
      </c>
      <c r="V92" s="1">
        <f t="shared" si="29"/>
        <v>0</v>
      </c>
      <c r="W92" s="1">
        <f t="shared" si="29"/>
        <v>2.7136123228014308E-3</v>
      </c>
      <c r="X92" s="1">
        <f t="shared" si="29"/>
        <v>0.39202962715548484</v>
      </c>
    </row>
    <row r="93" spans="1:36" x14ac:dyDescent="0.25">
      <c r="A93" s="22">
        <v>90</v>
      </c>
      <c r="B93" s="1">
        <v>1.0249085215302838</v>
      </c>
      <c r="C93" s="1">
        <v>2.3132430167109925</v>
      </c>
      <c r="D93" s="22">
        <v>90</v>
      </c>
      <c r="E93" s="1">
        <v>1.03595758138747</v>
      </c>
      <c r="F93" s="1">
        <v>1.9308887990728274</v>
      </c>
      <c r="G93" s="22">
        <f t="shared" si="22"/>
        <v>90</v>
      </c>
      <c r="H93" s="1">
        <f t="shared" si="22"/>
        <v>1.0304330514588769</v>
      </c>
      <c r="I93" s="1">
        <f t="shared" si="22"/>
        <v>2.1220659078919102</v>
      </c>
      <c r="J93" s="1">
        <f t="shared" si="23"/>
        <v>0</v>
      </c>
      <c r="K93" s="1">
        <f t="shared" si="23"/>
        <v>7.8128651507524162E-3</v>
      </c>
      <c r="L93" s="1">
        <f t="shared" si="23"/>
        <v>0.27036526010722362</v>
      </c>
      <c r="M93" s="22">
        <v>90</v>
      </c>
      <c r="N93" s="1">
        <v>1.07089040484125</v>
      </c>
      <c r="O93" s="1">
        <v>1.7205939793718528</v>
      </c>
      <c r="P93" s="22">
        <v>90</v>
      </c>
      <c r="Q93" s="1">
        <v>1.0674344890044771</v>
      </c>
      <c r="R93" s="1">
        <v>2.1603013296557481</v>
      </c>
      <c r="S93" s="22">
        <f t="shared" si="28"/>
        <v>90</v>
      </c>
      <c r="T93" s="1">
        <f t="shared" si="28"/>
        <v>1.0691624469228636</v>
      </c>
      <c r="U93" s="1">
        <f t="shared" si="28"/>
        <v>1.9404476545138003</v>
      </c>
      <c r="V93" s="1">
        <f t="shared" si="29"/>
        <v>0</v>
      </c>
      <c r="W93" s="1">
        <f t="shared" si="29"/>
        <v>2.4437015233920636E-3</v>
      </c>
      <c r="X93" s="1">
        <f t="shared" si="29"/>
        <v>0.31092004912331234</v>
      </c>
    </row>
    <row r="94" spans="1:36" x14ac:dyDescent="0.25">
      <c r="A94" s="22">
        <v>91</v>
      </c>
      <c r="B94" s="1">
        <v>1.0260109956793793</v>
      </c>
      <c r="C94" s="1">
        <v>1.816182533781421</v>
      </c>
      <c r="D94" s="22">
        <v>91</v>
      </c>
      <c r="E94" s="1">
        <v>1.0376941913210522</v>
      </c>
      <c r="F94" s="1">
        <v>2.8103034996406726</v>
      </c>
      <c r="G94" s="22">
        <f t="shared" si="22"/>
        <v>91</v>
      </c>
      <c r="H94" s="1">
        <f t="shared" si="22"/>
        <v>1.0318525935002159</v>
      </c>
      <c r="I94" s="1">
        <f t="shared" si="22"/>
        <v>2.3132430167110467</v>
      </c>
      <c r="J94" s="1">
        <f t="shared" si="23"/>
        <v>0</v>
      </c>
      <c r="K94" s="1">
        <f t="shared" si="23"/>
        <v>8.2612668641560763E-3</v>
      </c>
      <c r="L94" s="1">
        <f t="shared" si="23"/>
        <v>0.70294967627879723</v>
      </c>
      <c r="M94" s="22">
        <v>91</v>
      </c>
      <c r="N94" s="1">
        <v>1.0727845703864094</v>
      </c>
      <c r="O94" s="1">
        <v>2.2176544623014784</v>
      </c>
      <c r="P94" s="22">
        <v>91</v>
      </c>
      <c r="Q94" s="1">
        <v>1.069208206614553</v>
      </c>
      <c r="R94" s="1">
        <v>2.1029481970100723</v>
      </c>
      <c r="S94" s="22">
        <f t="shared" si="28"/>
        <v>91</v>
      </c>
      <c r="T94" s="1">
        <f t="shared" si="28"/>
        <v>1.0709963885004812</v>
      </c>
      <c r="U94" s="1">
        <f t="shared" si="28"/>
        <v>2.1603013296557751</v>
      </c>
      <c r="V94" s="1">
        <f t="shared" si="29"/>
        <v>0</v>
      </c>
      <c r="W94" s="1">
        <f t="shared" si="29"/>
        <v>2.5288710750695866E-3</v>
      </c>
      <c r="X94" s="1">
        <f t="shared" si="29"/>
        <v>8.1109578032136406E-2</v>
      </c>
    </row>
    <row r="95" spans="1:36" x14ac:dyDescent="0.25">
      <c r="A95" s="22">
        <v>92</v>
      </c>
      <c r="B95" s="1">
        <v>1.0269676961684866</v>
      </c>
      <c r="C95" s="1">
        <v>1.5867700031984457</v>
      </c>
      <c r="D95" s="22">
        <v>92</v>
      </c>
      <c r="E95" s="1">
        <v>1.0389263341877895</v>
      </c>
      <c r="F95" s="1">
        <v>1.988241931718612</v>
      </c>
      <c r="G95" s="22">
        <f t="shared" si="22"/>
        <v>92</v>
      </c>
      <c r="H95" s="1">
        <f t="shared" si="22"/>
        <v>1.0329470151781379</v>
      </c>
      <c r="I95" s="1">
        <f t="shared" si="22"/>
        <v>1.7875059674585287</v>
      </c>
      <c r="J95" s="1">
        <f t="shared" si="23"/>
        <v>0</v>
      </c>
      <c r="K95" s="1">
        <f t="shared" si="23"/>
        <v>8.4560340372043154E-3</v>
      </c>
      <c r="L95" s="1">
        <f t="shared" si="23"/>
        <v>0.28388352311265191</v>
      </c>
      <c r="M95" s="22">
        <v>92</v>
      </c>
      <c r="N95" s="1">
        <v>1.0748757084529816</v>
      </c>
      <c r="O95" s="1">
        <v>2.4279492820025075</v>
      </c>
      <c r="P95" s="22">
        <v>92</v>
      </c>
      <c r="Q95" s="1">
        <v>1.0702672806853535</v>
      </c>
      <c r="R95" s="1">
        <v>1.2426512073240645</v>
      </c>
      <c r="S95" s="22">
        <f t="shared" si="28"/>
        <v>92</v>
      </c>
      <c r="T95" s="1">
        <f t="shared" si="28"/>
        <v>1.0725714945691676</v>
      </c>
      <c r="U95" s="1">
        <f t="shared" si="28"/>
        <v>1.835300244663286</v>
      </c>
      <c r="V95" s="1">
        <f t="shared" si="29"/>
        <v>0</v>
      </c>
      <c r="W95" s="1">
        <f t="shared" si="29"/>
        <v>3.2586505250982506E-3</v>
      </c>
      <c r="X95" s="1">
        <f t="shared" si="29"/>
        <v>0.83813230633248603</v>
      </c>
    </row>
    <row r="96" spans="1:36" x14ac:dyDescent="0.25">
      <c r="A96" s="22">
        <v>93</v>
      </c>
      <c r="B96" s="1">
        <v>1.0285751856051311</v>
      </c>
      <c r="C96" s="1">
        <v>2.6382441017034819</v>
      </c>
      <c r="D96" s="22">
        <v>93</v>
      </c>
      <c r="E96" s="1">
        <v>1.0403159971433813</v>
      </c>
      <c r="F96" s="1">
        <v>2.2367721731833705</v>
      </c>
      <c r="G96" s="22">
        <f t="shared" si="22"/>
        <v>93</v>
      </c>
      <c r="H96" s="1">
        <f t="shared" si="22"/>
        <v>1.0344455913742561</v>
      </c>
      <c r="I96" s="1">
        <f t="shared" si="22"/>
        <v>2.4375081374434262</v>
      </c>
      <c r="J96" s="1">
        <f t="shared" si="23"/>
        <v>0</v>
      </c>
      <c r="K96" s="1">
        <f t="shared" si="23"/>
        <v>8.3020074553300047E-3</v>
      </c>
      <c r="L96" s="1">
        <f t="shared" si="23"/>
        <v>0.28388352311261167</v>
      </c>
      <c r="M96" s="22">
        <v>93</v>
      </c>
      <c r="N96" s="1">
        <v>1.0753671484548259</v>
      </c>
      <c r="O96" s="1">
        <v>0.55441361557535596</v>
      </c>
      <c r="P96" s="22">
        <v>93</v>
      </c>
      <c r="Q96" s="1">
        <v>1.0712616356784888</v>
      </c>
      <c r="R96" s="1">
        <v>1.1852980746783885</v>
      </c>
      <c r="S96" s="22">
        <f t="shared" si="28"/>
        <v>93</v>
      </c>
      <c r="T96" s="1">
        <f t="shared" si="28"/>
        <v>1.0733143920666572</v>
      </c>
      <c r="U96" s="1">
        <f t="shared" si="28"/>
        <v>0.86985584512687231</v>
      </c>
      <c r="V96" s="1">
        <f t="shared" si="29"/>
        <v>0</v>
      </c>
      <c r="W96" s="1">
        <f t="shared" si="29"/>
        <v>2.9030359243960397E-3</v>
      </c>
      <c r="X96" s="1">
        <f t="shared" si="29"/>
        <v>0.44610267917696095</v>
      </c>
    </row>
    <row r="97" spans="1:24" x14ac:dyDescent="0.25">
      <c r="A97" s="22">
        <v>94</v>
      </c>
      <c r="B97" s="1">
        <v>1.0298174521389674</v>
      </c>
      <c r="C97" s="1">
        <v>2.0455950643643424</v>
      </c>
      <c r="D97" s="22">
        <v>94</v>
      </c>
      <c r="E97" s="1">
        <v>1.0415066932388224</v>
      </c>
      <c r="F97" s="1">
        <v>1.9117710881909353</v>
      </c>
      <c r="G97" s="22">
        <f t="shared" si="22"/>
        <v>94</v>
      </c>
      <c r="H97" s="1">
        <f t="shared" si="22"/>
        <v>1.0356620726888948</v>
      </c>
      <c r="I97" s="1">
        <f t="shared" si="22"/>
        <v>1.9786830762776388</v>
      </c>
      <c r="J97" s="1">
        <f t="shared" si="23"/>
        <v>0</v>
      </c>
      <c r="K97" s="1">
        <f t="shared" si="23"/>
        <v>8.2655416486319879E-3</v>
      </c>
      <c r="L97" s="1">
        <f t="shared" si="23"/>
        <v>9.4627841037563068E-2</v>
      </c>
      <c r="M97" s="22">
        <v>94</v>
      </c>
      <c r="N97" s="1">
        <v>1.0767553793973648</v>
      </c>
      <c r="O97" s="1">
        <v>1.6250054249622841</v>
      </c>
      <c r="P97" s="22">
        <v>94</v>
      </c>
      <c r="Q97" s="1">
        <v>1.0719548958131022</v>
      </c>
      <c r="R97" s="1">
        <v>0.84117927880400722</v>
      </c>
      <c r="S97" s="22">
        <f t="shared" si="28"/>
        <v>94</v>
      </c>
      <c r="T97" s="1">
        <f t="shared" si="28"/>
        <v>1.0743551376052336</v>
      </c>
      <c r="U97" s="1">
        <f t="shared" si="28"/>
        <v>1.2330923518831456</v>
      </c>
      <c r="V97" s="1">
        <f t="shared" si="29"/>
        <v>0</v>
      </c>
      <c r="W97" s="1">
        <f t="shared" si="29"/>
        <v>3.394454495406752E-3</v>
      </c>
      <c r="X97" s="1">
        <f t="shared" si="29"/>
        <v>0.55424878321983606</v>
      </c>
    </row>
    <row r="98" spans="1:24" x14ac:dyDescent="0.25">
      <c r="A98" s="22">
        <v>95</v>
      </c>
      <c r="B98" s="1">
        <v>1.0311153362305434</v>
      </c>
      <c r="C98" s="1">
        <v>2.1411836187738018</v>
      </c>
      <c r="D98" s="22">
        <v>95</v>
      </c>
      <c r="E98" s="1">
        <v>1.0428674158523572</v>
      </c>
      <c r="F98" s="1">
        <v>2.1794190405376943</v>
      </c>
      <c r="G98" s="22">
        <f t="shared" si="22"/>
        <v>95</v>
      </c>
      <c r="H98" s="1">
        <f t="shared" si="22"/>
        <v>1.0369913760414504</v>
      </c>
      <c r="I98" s="1">
        <f t="shared" si="22"/>
        <v>2.1603013296557481</v>
      </c>
      <c r="J98" s="1">
        <f t="shared" si="23"/>
        <v>0</v>
      </c>
      <c r="K98" s="1">
        <f t="shared" si="23"/>
        <v>8.30997519362877E-3</v>
      </c>
      <c r="L98" s="1">
        <f t="shared" si="23"/>
        <v>2.7036526010776087E-2</v>
      </c>
      <c r="M98" s="22">
        <v>95</v>
      </c>
      <c r="N98" s="1">
        <v>1.0773839844630746</v>
      </c>
      <c r="O98" s="1">
        <v>0.76470843527638499</v>
      </c>
      <c r="P98" s="22">
        <v>95</v>
      </c>
      <c r="Q98" s="1">
        <v>1.0727759041291063</v>
      </c>
      <c r="R98" s="1">
        <v>1.0132386767411981</v>
      </c>
      <c r="S98" s="22">
        <f t="shared" si="28"/>
        <v>95</v>
      </c>
      <c r="T98" s="1">
        <f t="shared" si="28"/>
        <v>1.0750799442960903</v>
      </c>
      <c r="U98" s="1">
        <f t="shared" si="28"/>
        <v>0.88897355600879147</v>
      </c>
      <c r="V98" s="1">
        <f t="shared" si="29"/>
        <v>0</v>
      </c>
      <c r="W98" s="1">
        <f t="shared" si="29"/>
        <v>3.2584048524013638E-3</v>
      </c>
      <c r="X98" s="1">
        <f t="shared" si="29"/>
        <v>0.17573741906969995</v>
      </c>
    </row>
    <row r="99" spans="1:24" x14ac:dyDescent="0.25">
      <c r="A99" s="22">
        <v>96</v>
      </c>
      <c r="B99" s="1">
        <v>1.0327037436725932</v>
      </c>
      <c r="C99" s="1">
        <v>2.6000086799396978</v>
      </c>
      <c r="D99" s="22">
        <v>96</v>
      </c>
      <c r="E99" s="1">
        <v>1.0442077331222843</v>
      </c>
      <c r="F99" s="1">
        <v>2.1411836187738018</v>
      </c>
      <c r="G99" s="22">
        <f t="shared" ref="G99:I112" si="30">AVERAGE(A99,D99)</f>
        <v>96</v>
      </c>
      <c r="H99" s="1">
        <f t="shared" si="30"/>
        <v>1.0384557383974387</v>
      </c>
      <c r="I99" s="1">
        <f t="shared" si="30"/>
        <v>2.37059614935675</v>
      </c>
      <c r="J99" s="1">
        <f t="shared" ref="J99:L112" si="31">STDEVA(A99,D99)</f>
        <v>0</v>
      </c>
      <c r="K99" s="1">
        <f t="shared" si="31"/>
        <v>8.1345489505750823E-3</v>
      </c>
      <c r="L99" s="1">
        <f t="shared" si="31"/>
        <v>0.32443831212873747</v>
      </c>
      <c r="M99" s="22">
        <v>96</v>
      </c>
      <c r="N99" s="1">
        <v>1.0790301262395052</v>
      </c>
      <c r="O99" s="1">
        <v>1.9691242208366657</v>
      </c>
      <c r="P99" s="22">
        <v>96</v>
      </c>
      <c r="Q99" s="1">
        <v>1.0734802719981436</v>
      </c>
      <c r="R99" s="1">
        <v>0.86029698968595347</v>
      </c>
      <c r="S99" s="22">
        <f t="shared" si="28"/>
        <v>96</v>
      </c>
      <c r="T99" s="1">
        <f t="shared" si="28"/>
        <v>1.0762551991188243</v>
      </c>
      <c r="U99" s="1">
        <f t="shared" si="28"/>
        <v>1.4147106052613097</v>
      </c>
      <c r="V99" s="1">
        <f t="shared" si="29"/>
        <v>0</v>
      </c>
      <c r="W99" s="1">
        <f t="shared" si="29"/>
        <v>3.9243395686637617E-3</v>
      </c>
      <c r="X99" s="1">
        <f t="shared" si="29"/>
        <v>0.78405925431097145</v>
      </c>
    </row>
    <row r="100" spans="1:24" x14ac:dyDescent="0.25">
      <c r="A100" s="22">
        <v>97</v>
      </c>
      <c r="B100" s="1">
        <v>1.03385129289535</v>
      </c>
      <c r="C100" s="1">
        <v>1.873535666427097</v>
      </c>
      <c r="D100" s="24">
        <v>97</v>
      </c>
      <c r="E100" s="11">
        <v>1.0452752657882372</v>
      </c>
      <c r="F100" s="11">
        <v>1.7014762684899607</v>
      </c>
      <c r="G100" s="22">
        <f t="shared" si="30"/>
        <v>97</v>
      </c>
      <c r="H100" s="1">
        <f t="shared" si="30"/>
        <v>1.0395632793417935</v>
      </c>
      <c r="I100" s="1">
        <f t="shared" si="30"/>
        <v>1.7875059674585287</v>
      </c>
      <c r="J100" s="1">
        <f t="shared" si="31"/>
        <v>0</v>
      </c>
      <c r="K100" s="1">
        <f t="shared" si="31"/>
        <v>8.0779687006517706E-3</v>
      </c>
      <c r="L100" s="1">
        <f t="shared" si="31"/>
        <v>0.12166436704822375</v>
      </c>
      <c r="M100" s="22">
        <v>97</v>
      </c>
      <c r="N100" s="1">
        <v>1.0793827162306746</v>
      </c>
      <c r="O100" s="1">
        <v>0.47794277204773383</v>
      </c>
      <c r="P100" s="22">
        <v>97</v>
      </c>
      <c r="Q100" s="1">
        <v>1.0737411394029028</v>
      </c>
      <c r="R100" s="1">
        <v>0.40147192852005731</v>
      </c>
      <c r="S100" s="22">
        <f t="shared" si="28"/>
        <v>97</v>
      </c>
      <c r="T100" s="1">
        <f t="shared" si="28"/>
        <v>1.0765619278167886</v>
      </c>
      <c r="U100" s="1">
        <f t="shared" si="28"/>
        <v>0.43970735028389557</v>
      </c>
      <c r="V100" s="1">
        <f t="shared" si="29"/>
        <v>0</v>
      </c>
      <c r="W100" s="1">
        <f t="shared" si="29"/>
        <v>3.9891972315023155E-3</v>
      </c>
      <c r="X100" s="1">
        <f t="shared" si="29"/>
        <v>5.4073052021475478E-2</v>
      </c>
    </row>
    <row r="101" spans="1:24" x14ac:dyDescent="0.25">
      <c r="A101" s="22">
        <v>98</v>
      </c>
      <c r="B101" s="1">
        <v>1.0352819202790575</v>
      </c>
      <c r="C101" s="1">
        <v>2.3132430167110467</v>
      </c>
      <c r="D101" s="22">
        <v>98</v>
      </c>
      <c r="E101" s="1">
        <v>1.0467421769588021</v>
      </c>
      <c r="F101" s="1">
        <v>2.3323607275929388</v>
      </c>
      <c r="G101" s="22">
        <f t="shared" si="30"/>
        <v>98</v>
      </c>
      <c r="H101" s="1">
        <f t="shared" si="30"/>
        <v>1.0410120486189298</v>
      </c>
      <c r="I101" s="1">
        <f t="shared" si="30"/>
        <v>2.3228018721519925</v>
      </c>
      <c r="J101" s="1">
        <f t="shared" si="31"/>
        <v>0</v>
      </c>
      <c r="K101" s="1">
        <f t="shared" si="31"/>
        <v>8.1036252123858326E-3</v>
      </c>
      <c r="L101" s="1">
        <f t="shared" si="31"/>
        <v>1.3518263005349734E-2</v>
      </c>
      <c r="M101" s="22">
        <v>98</v>
      </c>
      <c r="N101" s="1">
        <v>1.0795230613675455</v>
      </c>
      <c r="O101" s="1">
        <v>0.26764795234670485</v>
      </c>
      <c r="P101" s="22">
        <v>98</v>
      </c>
      <c r="Q101" s="1">
        <v>1.0738448740304927</v>
      </c>
      <c r="R101" s="1">
        <v>0.24853024146486721</v>
      </c>
      <c r="S101" s="22">
        <f t="shared" si="28"/>
        <v>98</v>
      </c>
      <c r="T101" s="1">
        <f t="shared" si="28"/>
        <v>1.0766839676990192</v>
      </c>
      <c r="U101" s="1">
        <f t="shared" si="28"/>
        <v>0.25808909690578602</v>
      </c>
      <c r="V101" s="1">
        <f t="shared" si="29"/>
        <v>0</v>
      </c>
      <c r="W101" s="1">
        <f t="shared" si="29"/>
        <v>4.0150847708776416E-3</v>
      </c>
      <c r="X101" s="1">
        <f t="shared" si="29"/>
        <v>1.3518263005311247E-2</v>
      </c>
    </row>
    <row r="102" spans="1:24" x14ac:dyDescent="0.25">
      <c r="A102" s="22">
        <v>99</v>
      </c>
      <c r="B102" s="1">
        <v>1.0365521962928093</v>
      </c>
      <c r="C102" s="1">
        <v>2.0455950643642877</v>
      </c>
      <c r="D102" s="22">
        <v>99</v>
      </c>
      <c r="E102" s="1">
        <v>1.0478631646236045</v>
      </c>
      <c r="F102" s="1">
        <v>1.7779471120175827</v>
      </c>
      <c r="G102" s="22">
        <f t="shared" si="30"/>
        <v>99</v>
      </c>
      <c r="H102" s="1">
        <f t="shared" si="30"/>
        <v>1.042207680458207</v>
      </c>
      <c r="I102" s="1">
        <f t="shared" si="30"/>
        <v>1.9117710881909353</v>
      </c>
      <c r="J102" s="1">
        <f t="shared" si="31"/>
        <v>0</v>
      </c>
      <c r="K102" s="1">
        <f t="shared" si="31"/>
        <v>7.9980624084916106E-3</v>
      </c>
      <c r="L102" s="1">
        <f t="shared" si="31"/>
        <v>0.18925568207504906</v>
      </c>
      <c r="M102" s="22">
        <v>99</v>
      </c>
      <c r="N102" s="1">
        <v>1.0802892907311206</v>
      </c>
      <c r="O102" s="1">
        <v>0.99412096585930598</v>
      </c>
      <c r="P102" s="22">
        <v>99</v>
      </c>
      <c r="Q102" s="1">
        <v>1.074297662728356</v>
      </c>
      <c r="R102" s="1">
        <v>0.65000216998492444</v>
      </c>
      <c r="S102" s="22">
        <f t="shared" si="28"/>
        <v>99</v>
      </c>
      <c r="T102" s="1">
        <f t="shared" si="28"/>
        <v>1.0772934767297384</v>
      </c>
      <c r="U102" s="1">
        <f t="shared" si="28"/>
        <v>0.82206156792211527</v>
      </c>
      <c r="V102" s="1">
        <f t="shared" si="29"/>
        <v>0</v>
      </c>
      <c r="W102" s="1">
        <f t="shared" si="29"/>
        <v>4.236720791102014E-3</v>
      </c>
      <c r="X102" s="1">
        <f t="shared" si="29"/>
        <v>0.24332873409652386</v>
      </c>
    </row>
    <row r="103" spans="1:24" x14ac:dyDescent="0.25">
      <c r="A103" s="22">
        <v>100</v>
      </c>
      <c r="B103" s="1">
        <v>1.0381953042926182</v>
      </c>
      <c r="C103" s="1">
        <v>2.6382441017034819</v>
      </c>
      <c r="D103" s="22">
        <v>100</v>
      </c>
      <c r="E103" s="1">
        <v>1.0488414668220079</v>
      </c>
      <c r="F103" s="1">
        <v>1.5485345814346618</v>
      </c>
      <c r="G103" s="22">
        <f t="shared" si="30"/>
        <v>100</v>
      </c>
      <c r="H103" s="1">
        <f t="shared" si="30"/>
        <v>1.0435183855573129</v>
      </c>
      <c r="I103" s="1">
        <f t="shared" si="30"/>
        <v>2.0933893415690719</v>
      </c>
      <c r="J103" s="1">
        <f t="shared" si="31"/>
        <v>0</v>
      </c>
      <c r="K103" s="1">
        <f t="shared" si="31"/>
        <v>7.5279737181455546E-3</v>
      </c>
      <c r="L103" s="1">
        <f t="shared" si="31"/>
        <v>0.77054099130562281</v>
      </c>
      <c r="M103" s="22">
        <v>100</v>
      </c>
      <c r="N103" s="1">
        <v>1.0803402305808854</v>
      </c>
      <c r="O103" s="1">
        <v>0.17205939793719069</v>
      </c>
      <c r="P103" s="22">
        <v>100</v>
      </c>
      <c r="Q103" s="1">
        <v>1.0744252936196641</v>
      </c>
      <c r="R103" s="1">
        <v>0.28676566322859687</v>
      </c>
      <c r="S103" s="22">
        <f t="shared" si="28"/>
        <v>100</v>
      </c>
      <c r="T103" s="1">
        <f t="shared" si="28"/>
        <v>1.0773827621002747</v>
      </c>
      <c r="U103" s="1">
        <f t="shared" si="28"/>
        <v>0.22941253058289379</v>
      </c>
      <c r="V103" s="1">
        <f t="shared" si="29"/>
        <v>0</v>
      </c>
      <c r="W103" s="1">
        <f t="shared" si="29"/>
        <v>4.1824920355704974E-3</v>
      </c>
      <c r="X103" s="1">
        <f t="shared" si="29"/>
        <v>8.1109578032136254E-2</v>
      </c>
    </row>
    <row r="104" spans="1:24" x14ac:dyDescent="0.25">
      <c r="A104" s="22">
        <v>101</v>
      </c>
      <c r="B104" s="1">
        <v>1.0396633233150896</v>
      </c>
      <c r="C104" s="1">
        <v>2.4088315711206154</v>
      </c>
      <c r="D104" s="22">
        <v>101</v>
      </c>
      <c r="E104" s="1">
        <v>1.0498215974453426</v>
      </c>
      <c r="F104" s="1">
        <v>1.5485345814346618</v>
      </c>
      <c r="G104" s="22">
        <f t="shared" si="30"/>
        <v>101</v>
      </c>
      <c r="H104" s="1">
        <f t="shared" si="30"/>
        <v>1.044742460380216</v>
      </c>
      <c r="I104" s="1">
        <f t="shared" si="30"/>
        <v>1.9786830762776386</v>
      </c>
      <c r="J104" s="1">
        <f t="shared" si="31"/>
        <v>0</v>
      </c>
      <c r="K104" s="1">
        <f t="shared" si="31"/>
        <v>7.1829845226538116E-3</v>
      </c>
      <c r="L104" s="1">
        <f t="shared" si="31"/>
        <v>0.60832183524131078</v>
      </c>
      <c r="M104" s="22">
        <v>101</v>
      </c>
      <c r="N104" s="1">
        <v>1.0812934129297089</v>
      </c>
      <c r="O104" s="1">
        <v>1.2235334964421725</v>
      </c>
      <c r="P104" s="22">
        <v>101</v>
      </c>
      <c r="Q104" s="1">
        <v>1.0743846553710632</v>
      </c>
      <c r="R104" s="1">
        <v>9.5588554409568496E-2</v>
      </c>
      <c r="S104" s="22">
        <f t="shared" si="28"/>
        <v>101</v>
      </c>
      <c r="T104" s="1">
        <f t="shared" si="28"/>
        <v>1.0778390341503861</v>
      </c>
      <c r="U104" s="1">
        <f t="shared" si="28"/>
        <v>0.65956102542587047</v>
      </c>
      <c r="V104" s="1">
        <f t="shared" si="29"/>
        <v>0</v>
      </c>
      <c r="W104" s="1">
        <f t="shared" si="29"/>
        <v>4.8852293192922112E-3</v>
      </c>
      <c r="X104" s="1">
        <f t="shared" si="29"/>
        <v>0.79757751731632154</v>
      </c>
    </row>
    <row r="105" spans="1:24" x14ac:dyDescent="0.25">
      <c r="A105" s="22">
        <v>102</v>
      </c>
      <c r="B105" s="1">
        <v>1.0407667084846004</v>
      </c>
      <c r="C105" s="1">
        <v>1.8544179555452049</v>
      </c>
      <c r="D105" s="22">
        <v>102</v>
      </c>
      <c r="E105" s="1">
        <v>1.0508521012823091</v>
      </c>
      <c r="F105" s="1">
        <v>1.6250054249622841</v>
      </c>
      <c r="G105" s="22">
        <f t="shared" si="30"/>
        <v>102</v>
      </c>
      <c r="H105" s="1">
        <f t="shared" si="30"/>
        <v>1.0458094048834548</v>
      </c>
      <c r="I105" s="1">
        <f t="shared" si="30"/>
        <v>1.7397116902537446</v>
      </c>
      <c r="J105" s="1">
        <f t="shared" si="31"/>
        <v>0</v>
      </c>
      <c r="K105" s="1">
        <f t="shared" si="31"/>
        <v>7.1314496381897907E-3</v>
      </c>
      <c r="L105" s="1">
        <f t="shared" si="31"/>
        <v>0.16221915606434956</v>
      </c>
      <c r="M105" s="22">
        <v>102</v>
      </c>
      <c r="N105" s="1">
        <v>1.0815353010837563</v>
      </c>
      <c r="O105" s="1">
        <v>0.4014719285201116</v>
      </c>
      <c r="P105" s="22">
        <v>102</v>
      </c>
      <c r="Q105" s="1">
        <v>1.0743245890834425</v>
      </c>
      <c r="R105" s="1">
        <v>7.6470843527622193E-2</v>
      </c>
      <c r="S105" s="22">
        <f t="shared" si="28"/>
        <v>102</v>
      </c>
      <c r="T105" s="1">
        <f t="shared" si="28"/>
        <v>1.0779299450835995</v>
      </c>
      <c r="U105" s="1">
        <f t="shared" si="28"/>
        <v>0.23897138602386689</v>
      </c>
      <c r="V105" s="1">
        <f t="shared" si="29"/>
        <v>0</v>
      </c>
      <c r="W105" s="1">
        <f t="shared" si="29"/>
        <v>5.0987433526050721E-3</v>
      </c>
      <c r="X105" s="1">
        <f t="shared" si="29"/>
        <v>0.22981047109117472</v>
      </c>
    </row>
    <row r="106" spans="1:24" x14ac:dyDescent="0.25">
      <c r="A106" s="22">
        <v>103</v>
      </c>
      <c r="B106" s="1">
        <v>1.0421523119793872</v>
      </c>
      <c r="C106" s="1">
        <v>2.2176544623014784</v>
      </c>
      <c r="D106" s="22">
        <v>103</v>
      </c>
      <c r="E106" s="1">
        <v>1.0517752075635156</v>
      </c>
      <c r="F106" s="1">
        <v>1.4529460270250936</v>
      </c>
      <c r="G106" s="22">
        <f t="shared" si="30"/>
        <v>103</v>
      </c>
      <c r="H106" s="1">
        <f t="shared" si="30"/>
        <v>1.0469637597714514</v>
      </c>
      <c r="I106" s="1">
        <f t="shared" si="30"/>
        <v>1.835300244663286</v>
      </c>
      <c r="J106" s="1">
        <f t="shared" si="31"/>
        <v>0</v>
      </c>
      <c r="K106" s="1">
        <f t="shared" si="31"/>
        <v>6.8044147221872978E-3</v>
      </c>
      <c r="L106" s="1">
        <f t="shared" si="31"/>
        <v>0.54073052021448575</v>
      </c>
      <c r="M106" s="22">
        <v>103</v>
      </c>
      <c r="N106" s="1">
        <v>1.0816467758110677</v>
      </c>
      <c r="O106" s="1">
        <v>0.22941253058292091</v>
      </c>
      <c r="P106" s="22">
        <v>103</v>
      </c>
      <c r="Q106" s="1">
        <v>1.0743118274941623</v>
      </c>
      <c r="R106" s="1">
        <v>0.11470626529146045</v>
      </c>
      <c r="S106" s="22">
        <f t="shared" si="28"/>
        <v>103</v>
      </c>
      <c r="T106" s="1">
        <f t="shared" si="28"/>
        <v>1.0779793016526149</v>
      </c>
      <c r="U106" s="1">
        <f t="shared" si="28"/>
        <v>0.17205939793719069</v>
      </c>
      <c r="V106" s="1">
        <f t="shared" si="29"/>
        <v>0</v>
      </c>
      <c r="W106" s="1">
        <f t="shared" si="29"/>
        <v>5.1865916945366608E-3</v>
      </c>
      <c r="X106" s="1">
        <f t="shared" si="29"/>
        <v>8.1109578032174834E-2</v>
      </c>
    </row>
    <row r="107" spans="1:24" x14ac:dyDescent="0.25">
      <c r="A107" s="22">
        <v>104</v>
      </c>
      <c r="B107" s="1">
        <v>1.0437082482863604</v>
      </c>
      <c r="C107" s="1">
        <v>2.4853024146481832</v>
      </c>
      <c r="D107" s="22">
        <v>104</v>
      </c>
      <c r="E107" s="1">
        <v>1.052407741592509</v>
      </c>
      <c r="F107" s="1">
        <v>0.99412096585930598</v>
      </c>
      <c r="G107" s="22">
        <f t="shared" si="30"/>
        <v>104</v>
      </c>
      <c r="H107" s="1">
        <f t="shared" si="30"/>
        <v>1.0480579949394349</v>
      </c>
      <c r="I107" s="1">
        <f t="shared" si="30"/>
        <v>1.7397116902537446</v>
      </c>
      <c r="J107" s="1">
        <f t="shared" si="31"/>
        <v>0</v>
      </c>
      <c r="K107" s="1">
        <f t="shared" si="31"/>
        <v>6.1514707096646595E-3</v>
      </c>
      <c r="L107" s="1">
        <f t="shared" si="31"/>
        <v>1.0544245144181954</v>
      </c>
      <c r="M107" s="22">
        <v>104</v>
      </c>
      <c r="N107" s="1">
        <v>1.0817608394705363</v>
      </c>
      <c r="O107" s="1">
        <v>0.24853024146481292</v>
      </c>
      <c r="P107" s="22">
        <v>104</v>
      </c>
      <c r="Q107" s="1">
        <v>1.0743852122678119</v>
      </c>
      <c r="R107" s="1">
        <v>0.19117710881908265</v>
      </c>
      <c r="S107" s="22">
        <f t="shared" si="28"/>
        <v>104</v>
      </c>
      <c r="T107" s="1">
        <f t="shared" si="28"/>
        <v>1.0780730258691742</v>
      </c>
      <c r="U107" s="1">
        <f t="shared" si="28"/>
        <v>0.21985367514194779</v>
      </c>
      <c r="V107" s="1">
        <f t="shared" si="29"/>
        <v>0</v>
      </c>
      <c r="W107" s="1">
        <f t="shared" si="29"/>
        <v>5.2153560105503427E-3</v>
      </c>
      <c r="X107" s="1">
        <f t="shared" si="29"/>
        <v>4.0554789016087459E-2</v>
      </c>
    </row>
    <row r="108" spans="1:24" x14ac:dyDescent="0.25">
      <c r="A108" s="22">
        <v>105</v>
      </c>
      <c r="B108" s="1">
        <v>1.0450641942042329</v>
      </c>
      <c r="C108" s="1">
        <v>2.1603013296557481</v>
      </c>
      <c r="D108" s="22">
        <v>105</v>
      </c>
      <c r="E108" s="1">
        <v>1.0527545475328903</v>
      </c>
      <c r="F108" s="1">
        <v>0.89853241144973739</v>
      </c>
      <c r="G108" s="22">
        <f t="shared" si="30"/>
        <v>105</v>
      </c>
      <c r="H108" s="1">
        <f t="shared" si="30"/>
        <v>1.0489093708685617</v>
      </c>
      <c r="I108" s="1">
        <f t="shared" si="30"/>
        <v>1.5294168705527427</v>
      </c>
      <c r="J108" s="1">
        <f t="shared" si="31"/>
        <v>0</v>
      </c>
      <c r="K108" s="1">
        <f t="shared" si="31"/>
        <v>5.4379009884141976E-3</v>
      </c>
      <c r="L108" s="1">
        <f t="shared" si="31"/>
        <v>0.89220535835388415</v>
      </c>
      <c r="M108" s="22">
        <v>105</v>
      </c>
      <c r="N108" s="1">
        <v>1.0816910433465758</v>
      </c>
      <c r="O108" s="1">
        <v>1.9117710881891965E-2</v>
      </c>
      <c r="S108" s="22"/>
    </row>
    <row r="109" spans="1:24" x14ac:dyDescent="0.25">
      <c r="A109" s="22">
        <v>106</v>
      </c>
      <c r="B109" s="1">
        <v>1.0462670330010326</v>
      </c>
      <c r="C109" s="1">
        <v>1.9117710881909353</v>
      </c>
      <c r="D109" s="22">
        <v>106</v>
      </c>
      <c r="E109" s="1">
        <v>1.0529738703696863</v>
      </c>
      <c r="F109" s="1">
        <v>0.34411879587438138</v>
      </c>
      <c r="G109" s="22">
        <f t="shared" si="30"/>
        <v>106</v>
      </c>
      <c r="H109" s="1">
        <f t="shared" si="30"/>
        <v>1.0496204516853593</v>
      </c>
      <c r="I109" s="1">
        <f t="shared" si="30"/>
        <v>1.1279449420326584</v>
      </c>
      <c r="J109" s="1">
        <f t="shared" si="31"/>
        <v>0</v>
      </c>
      <c r="K109" s="1">
        <f t="shared" si="31"/>
        <v>4.7424501836903213E-3</v>
      </c>
      <c r="L109" s="1">
        <f t="shared" si="31"/>
        <v>1.108497566439671</v>
      </c>
      <c r="S109" s="22"/>
    </row>
    <row r="110" spans="1:24" x14ac:dyDescent="0.25">
      <c r="A110" s="24">
        <v>107</v>
      </c>
      <c r="B110" s="11">
        <v>1.0475252142460689</v>
      </c>
      <c r="C110" s="11">
        <v>1.988241931718612</v>
      </c>
      <c r="D110" s="22">
        <v>107</v>
      </c>
      <c r="E110" s="1">
        <v>1.0533640033584235</v>
      </c>
      <c r="F110" s="1">
        <v>0.61176674822108623</v>
      </c>
      <c r="G110" s="22">
        <f t="shared" si="30"/>
        <v>107</v>
      </c>
      <c r="H110" s="1">
        <f t="shared" si="30"/>
        <v>1.0504446088022461</v>
      </c>
      <c r="I110" s="1">
        <f t="shared" si="30"/>
        <v>1.3000043399698491</v>
      </c>
      <c r="J110" s="1">
        <f t="shared" si="31"/>
        <v>0</v>
      </c>
      <c r="K110" s="1">
        <f t="shared" si="31"/>
        <v>4.1286473752641063E-3</v>
      </c>
      <c r="L110" s="1">
        <f t="shared" si="31"/>
        <v>0.97331493638609745</v>
      </c>
      <c r="S110" s="22"/>
    </row>
    <row r="111" spans="1:24" x14ac:dyDescent="0.25">
      <c r="A111" s="22">
        <v>108</v>
      </c>
      <c r="B111" s="1">
        <v>1.0487871554061081</v>
      </c>
      <c r="C111" s="1">
        <v>2.0073596426004494</v>
      </c>
      <c r="D111" s="22">
        <v>108</v>
      </c>
      <c r="E111" s="1">
        <v>1.0535084830321149</v>
      </c>
      <c r="F111" s="1">
        <v>0.89853241144973739</v>
      </c>
      <c r="G111" s="22">
        <f t="shared" si="30"/>
        <v>108</v>
      </c>
      <c r="H111" s="1">
        <f t="shared" si="30"/>
        <v>1.0511478192191115</v>
      </c>
      <c r="I111" s="1">
        <f t="shared" si="30"/>
        <v>1.4529460270250933</v>
      </c>
      <c r="J111" s="1">
        <f t="shared" si="31"/>
        <v>0</v>
      </c>
      <c r="K111" s="1">
        <f t="shared" si="31"/>
        <v>3.3384827805527525E-3</v>
      </c>
      <c r="L111" s="1">
        <f t="shared" si="31"/>
        <v>0.78405925431097201</v>
      </c>
      <c r="S111" s="22"/>
    </row>
    <row r="112" spans="1:24" x14ac:dyDescent="0.25">
      <c r="A112" s="22">
        <v>109</v>
      </c>
      <c r="B112" s="1">
        <v>1.0498404573984965</v>
      </c>
      <c r="C112" s="1">
        <v>1.6632408467261224</v>
      </c>
      <c r="D112" s="22">
        <v>109</v>
      </c>
      <c r="E112" s="1">
        <v>1.0538773305174374</v>
      </c>
      <c r="F112" s="1">
        <v>0.72647301351254678</v>
      </c>
      <c r="G112" s="22">
        <f t="shared" si="30"/>
        <v>109</v>
      </c>
      <c r="H112" s="1">
        <f t="shared" si="30"/>
        <v>1.0518588939579669</v>
      </c>
      <c r="I112" s="1">
        <f t="shared" si="30"/>
        <v>1.1948569301193346</v>
      </c>
      <c r="J112" s="1">
        <f t="shared" si="31"/>
        <v>0</v>
      </c>
      <c r="K112" s="1">
        <f t="shared" si="31"/>
        <v>2.8545003571927656E-3</v>
      </c>
      <c r="L112" s="1">
        <f t="shared" si="31"/>
        <v>0.66239488726274787</v>
      </c>
      <c r="S112" s="22"/>
    </row>
    <row r="113" spans="1:19" x14ac:dyDescent="0.25">
      <c r="A113" s="22">
        <v>110</v>
      </c>
      <c r="B113" s="1">
        <v>1.0511743925007075</v>
      </c>
      <c r="C113" s="1">
        <v>2.1029481970100177</v>
      </c>
      <c r="S113" s="22"/>
    </row>
    <row r="114" spans="1:19" x14ac:dyDescent="0.25">
      <c r="A114" s="22">
        <v>111</v>
      </c>
      <c r="B114" s="1">
        <v>1.0516747795661239</v>
      </c>
      <c r="C114" s="1">
        <v>0.78382614615833135</v>
      </c>
      <c r="S114" s="22"/>
    </row>
    <row r="115" spans="1:19" x14ac:dyDescent="0.25">
      <c r="A115" s="22">
        <v>112</v>
      </c>
      <c r="B115" s="1">
        <v>1.0518777722410302</v>
      </c>
      <c r="C115" s="1">
        <v>0.28676566322859687</v>
      </c>
      <c r="S115" s="22"/>
    </row>
    <row r="116" spans="1:19" x14ac:dyDescent="0.25">
      <c r="S116" s="22"/>
    </row>
    <row r="117" spans="1:19" x14ac:dyDescent="0.25">
      <c r="S117" s="22"/>
    </row>
    <row r="118" spans="1:19" x14ac:dyDescent="0.25">
      <c r="S118" s="22"/>
    </row>
    <row r="119" spans="1:19" x14ac:dyDescent="0.25">
      <c r="S119" s="22"/>
    </row>
    <row r="120" spans="1:19" x14ac:dyDescent="0.25">
      <c r="S120" s="22"/>
    </row>
    <row r="121" spans="1:19" x14ac:dyDescent="0.25">
      <c r="S121" s="22"/>
    </row>
    <row r="122" spans="1:19" x14ac:dyDescent="0.25">
      <c r="S122" s="22"/>
    </row>
    <row r="123" spans="1:19" x14ac:dyDescent="0.25">
      <c r="S123" s="22"/>
    </row>
    <row r="124" spans="1:19" x14ac:dyDescent="0.25">
      <c r="S124" s="22"/>
    </row>
    <row r="125" spans="1:19" x14ac:dyDescent="0.25">
      <c r="S125" s="22"/>
    </row>
    <row r="126" spans="1:19" x14ac:dyDescent="0.25">
      <c r="S126" s="22"/>
    </row>
    <row r="127" spans="1:19" x14ac:dyDescent="0.25">
      <c r="S127" s="22"/>
    </row>
    <row r="128" spans="1:19" x14ac:dyDescent="0.25">
      <c r="S128" s="22"/>
    </row>
    <row r="129" spans="19:19" x14ac:dyDescent="0.25">
      <c r="S129" s="22"/>
    </row>
    <row r="130" spans="19:19" x14ac:dyDescent="0.25">
      <c r="S130" s="22"/>
    </row>
    <row r="131" spans="19:19" x14ac:dyDescent="0.25">
      <c r="S131" s="22"/>
    </row>
    <row r="132" spans="19:19" x14ac:dyDescent="0.25">
      <c r="S132" s="22"/>
    </row>
    <row r="133" spans="19:19" x14ac:dyDescent="0.25">
      <c r="S133" s="22"/>
    </row>
    <row r="134" spans="19:19" x14ac:dyDescent="0.25">
      <c r="S134" s="22"/>
    </row>
    <row r="135" spans="19:19" x14ac:dyDescent="0.25">
      <c r="S135" s="22"/>
    </row>
    <row r="136" spans="19:19" x14ac:dyDescent="0.25">
      <c r="S136" s="22"/>
    </row>
    <row r="137" spans="19:19" x14ac:dyDescent="0.25">
      <c r="S137" s="22"/>
    </row>
    <row r="138" spans="19:19" x14ac:dyDescent="0.25">
      <c r="S138" s="22"/>
    </row>
    <row r="139" spans="19:19" x14ac:dyDescent="0.25">
      <c r="S139" s="22"/>
    </row>
    <row r="140" spans="19:19" x14ac:dyDescent="0.25">
      <c r="S140" s="22"/>
    </row>
    <row r="141" spans="19:19" x14ac:dyDescent="0.25">
      <c r="S141" s="22"/>
    </row>
    <row r="142" spans="19:19" x14ac:dyDescent="0.25">
      <c r="S142" s="22"/>
    </row>
    <row r="143" spans="19:19" x14ac:dyDescent="0.25">
      <c r="S143" s="22"/>
    </row>
    <row r="144" spans="19:19" x14ac:dyDescent="0.25">
      <c r="S144" s="22"/>
    </row>
    <row r="145" spans="19:19" x14ac:dyDescent="0.25">
      <c r="S145" s="22"/>
    </row>
    <row r="146" spans="19:19" x14ac:dyDescent="0.25">
      <c r="S146" s="22"/>
    </row>
    <row r="147" spans="19:19" x14ac:dyDescent="0.25">
      <c r="S147" s="22"/>
    </row>
    <row r="148" spans="19:19" x14ac:dyDescent="0.25">
      <c r="S148" s="22"/>
    </row>
    <row r="149" spans="19:19" x14ac:dyDescent="0.25">
      <c r="S149" s="22"/>
    </row>
    <row r="150" spans="19:19" x14ac:dyDescent="0.25">
      <c r="S150" s="22"/>
    </row>
    <row r="151" spans="19:19" x14ac:dyDescent="0.25">
      <c r="S151" s="22"/>
    </row>
    <row r="152" spans="19:19" x14ac:dyDescent="0.25">
      <c r="S152" s="22"/>
    </row>
    <row r="153" spans="19:19" x14ac:dyDescent="0.25">
      <c r="S153" s="22"/>
    </row>
    <row r="154" spans="19:19" x14ac:dyDescent="0.25">
      <c r="S154" s="22"/>
    </row>
    <row r="155" spans="19:19" x14ac:dyDescent="0.25">
      <c r="S155" s="22"/>
    </row>
    <row r="156" spans="19:19" x14ac:dyDescent="0.25">
      <c r="S156" s="22"/>
    </row>
    <row r="157" spans="19:19" x14ac:dyDescent="0.25">
      <c r="S157" s="22"/>
    </row>
    <row r="158" spans="19:19" x14ac:dyDescent="0.25">
      <c r="S158" s="22"/>
    </row>
    <row r="159" spans="19:19" x14ac:dyDescent="0.25">
      <c r="S159" s="22"/>
    </row>
    <row r="160" spans="19:19" x14ac:dyDescent="0.25">
      <c r="S160" s="22"/>
    </row>
    <row r="161" spans="19:19" x14ac:dyDescent="0.25">
      <c r="S161" s="22"/>
    </row>
    <row r="162" spans="19:19" x14ac:dyDescent="0.25">
      <c r="S162" s="22"/>
    </row>
    <row r="163" spans="19:19" x14ac:dyDescent="0.25">
      <c r="S163" s="22"/>
    </row>
    <row r="164" spans="19:19" x14ac:dyDescent="0.25">
      <c r="S164" s="22"/>
    </row>
    <row r="165" spans="19:19" x14ac:dyDescent="0.25">
      <c r="S165" s="22"/>
    </row>
    <row r="166" spans="19:19" x14ac:dyDescent="0.25">
      <c r="S166" s="22"/>
    </row>
    <row r="167" spans="19:19" x14ac:dyDescent="0.25">
      <c r="S167" s="22"/>
    </row>
    <row r="168" spans="19:19" x14ac:dyDescent="0.25">
      <c r="S168" s="22"/>
    </row>
    <row r="169" spans="19:19" x14ac:dyDescent="0.25">
      <c r="S169" s="22"/>
    </row>
    <row r="170" spans="19:19" x14ac:dyDescent="0.25">
      <c r="S170" s="22"/>
    </row>
    <row r="171" spans="19:19" x14ac:dyDescent="0.25">
      <c r="S171" s="22"/>
    </row>
    <row r="172" spans="19:19" x14ac:dyDescent="0.25">
      <c r="S172" s="22"/>
    </row>
    <row r="173" spans="19:19" x14ac:dyDescent="0.25">
      <c r="S173" s="22"/>
    </row>
    <row r="174" spans="19:19" x14ac:dyDescent="0.25">
      <c r="S174" s="22"/>
    </row>
    <row r="175" spans="19:19" x14ac:dyDescent="0.25">
      <c r="S175" s="22"/>
    </row>
    <row r="176" spans="19:19" x14ac:dyDescent="0.25">
      <c r="S176" s="22"/>
    </row>
    <row r="177" spans="19:19" x14ac:dyDescent="0.25">
      <c r="S177" s="22"/>
    </row>
    <row r="178" spans="19:19" x14ac:dyDescent="0.25">
      <c r="S178" s="22"/>
    </row>
    <row r="179" spans="19:19" x14ac:dyDescent="0.25">
      <c r="S179" s="22"/>
    </row>
    <row r="180" spans="19:19" x14ac:dyDescent="0.25">
      <c r="S180" s="22"/>
    </row>
    <row r="181" spans="19:19" x14ac:dyDescent="0.25">
      <c r="S181" s="22"/>
    </row>
    <row r="182" spans="19:19" x14ac:dyDescent="0.25">
      <c r="S182" s="22"/>
    </row>
    <row r="183" spans="19:19" x14ac:dyDescent="0.25">
      <c r="S183" s="22"/>
    </row>
    <row r="184" spans="19:19" x14ac:dyDescent="0.25">
      <c r="S184" s="22"/>
    </row>
    <row r="185" spans="19:19" x14ac:dyDescent="0.25">
      <c r="S185" s="22"/>
    </row>
    <row r="186" spans="19:19" x14ac:dyDescent="0.25">
      <c r="S186" s="22"/>
    </row>
    <row r="187" spans="19:19" x14ac:dyDescent="0.25">
      <c r="S187" s="22"/>
    </row>
    <row r="188" spans="19:19" x14ac:dyDescent="0.25">
      <c r="S188" s="22"/>
    </row>
    <row r="189" spans="19:19" x14ac:dyDescent="0.25">
      <c r="S189" s="22"/>
    </row>
    <row r="190" spans="19:19" x14ac:dyDescent="0.25">
      <c r="S190" s="22"/>
    </row>
    <row r="191" spans="19:19" x14ac:dyDescent="0.25">
      <c r="S191" s="22"/>
    </row>
    <row r="192" spans="19:19" x14ac:dyDescent="0.25">
      <c r="S192" s="22"/>
    </row>
    <row r="193" spans="19:19" x14ac:dyDescent="0.25">
      <c r="S193" s="22"/>
    </row>
    <row r="194" spans="19:19" x14ac:dyDescent="0.25">
      <c r="S194" s="22"/>
    </row>
    <row r="195" spans="19:19" x14ac:dyDescent="0.25">
      <c r="S195" s="22"/>
    </row>
    <row r="196" spans="19:19" x14ac:dyDescent="0.25">
      <c r="S196" s="22"/>
    </row>
    <row r="197" spans="19:19" x14ac:dyDescent="0.25">
      <c r="S197" s="22"/>
    </row>
    <row r="198" spans="19:19" x14ac:dyDescent="0.25">
      <c r="S198" s="22"/>
    </row>
    <row r="199" spans="19:19" x14ac:dyDescent="0.25">
      <c r="S199" s="22"/>
    </row>
    <row r="200" spans="19:19" x14ac:dyDescent="0.25">
      <c r="S200" s="22"/>
    </row>
    <row r="201" spans="19:19" x14ac:dyDescent="0.25">
      <c r="S201" s="22"/>
    </row>
    <row r="202" spans="19:19" x14ac:dyDescent="0.25">
      <c r="S202" s="22"/>
    </row>
    <row r="203" spans="19:19" x14ac:dyDescent="0.25">
      <c r="S203" s="22"/>
    </row>
    <row r="204" spans="19:19" x14ac:dyDescent="0.25">
      <c r="S204" s="22"/>
    </row>
    <row r="205" spans="19:19" x14ac:dyDescent="0.25">
      <c r="S205" s="22"/>
    </row>
    <row r="206" spans="19:19" x14ac:dyDescent="0.25">
      <c r="S206" s="22"/>
    </row>
    <row r="207" spans="19:19" x14ac:dyDescent="0.25">
      <c r="S207" s="22"/>
    </row>
    <row r="208" spans="19:19" x14ac:dyDescent="0.25">
      <c r="S208" s="22"/>
    </row>
    <row r="209" spans="19:19" x14ac:dyDescent="0.25">
      <c r="S209" s="22"/>
    </row>
    <row r="210" spans="19:19" x14ac:dyDescent="0.25">
      <c r="S210" s="22"/>
    </row>
    <row r="211" spans="19:19" x14ac:dyDescent="0.25">
      <c r="S211" s="22"/>
    </row>
  </sheetData>
  <mergeCells count="14">
    <mergeCell ref="AZ1:BB1"/>
    <mergeCell ref="BC1:BH1"/>
    <mergeCell ref="AB1:AD1"/>
    <mergeCell ref="AE1:AJ1"/>
    <mergeCell ref="AK1:AM1"/>
    <mergeCell ref="AN1:AP1"/>
    <mergeCell ref="AQ1:AV1"/>
    <mergeCell ref="AW1:AY1"/>
    <mergeCell ref="Y1:AA1"/>
    <mergeCell ref="A1:C1"/>
    <mergeCell ref="D1:F1"/>
    <mergeCell ref="G1:L1"/>
    <mergeCell ref="M1:O1"/>
    <mergeCell ref="S1:X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C67A9-0A42-422E-8C70-5A188FBDD95E}">
  <dimension ref="A1:M27"/>
  <sheetViews>
    <sheetView zoomScale="98" zoomScaleNormal="98" workbookViewId="0">
      <selection activeCell="M7" sqref="M7"/>
    </sheetView>
  </sheetViews>
  <sheetFormatPr defaultRowHeight="15" x14ac:dyDescent="0.25"/>
  <cols>
    <col min="2" max="2" width="6.28515625" bestFit="1" customWidth="1"/>
    <col min="3" max="3" width="28.42578125" bestFit="1" customWidth="1"/>
    <col min="4" max="4" width="16.42578125" bestFit="1" customWidth="1"/>
    <col min="5" max="6" width="15.28515625" customWidth="1"/>
  </cols>
  <sheetData>
    <row r="1" spans="1:13" ht="15.75" thickBot="1" x14ac:dyDescent="0.3"/>
    <row r="2" spans="1:13" ht="18.75" thickBot="1" x14ac:dyDescent="0.4">
      <c r="B2" s="26" t="s">
        <v>13</v>
      </c>
      <c r="C2" s="18" t="s">
        <v>129</v>
      </c>
      <c r="D2" s="18" t="s">
        <v>131</v>
      </c>
      <c r="E2" s="18" t="s">
        <v>130</v>
      </c>
      <c r="F2" s="13" t="s">
        <v>132</v>
      </c>
    </row>
    <row r="3" spans="1:13" x14ac:dyDescent="0.25">
      <c r="A3" s="81" t="s">
        <v>12</v>
      </c>
      <c r="B3" s="22" t="s">
        <v>47</v>
      </c>
      <c r="C3" s="12">
        <v>3.4960482137079438</v>
      </c>
      <c r="D3" s="12">
        <v>190.46118708257416</v>
      </c>
      <c r="E3" s="12">
        <v>4.2868081193271117E-2</v>
      </c>
      <c r="F3" s="23">
        <v>19.347578096161406</v>
      </c>
      <c r="J3" s="60">
        <f>EXP(C3)</f>
        <v>32.984845004941278</v>
      </c>
      <c r="K3">
        <f>1/D3</f>
        <v>5.2504135636120526E-3</v>
      </c>
      <c r="L3">
        <f>SQRT(K3)</f>
        <v>7.2459737534799645E-2</v>
      </c>
      <c r="M3">
        <f>EXP(L3)</f>
        <v>1.0751495170486838</v>
      </c>
    </row>
    <row r="4" spans="1:13" x14ac:dyDescent="0.25">
      <c r="A4" s="74"/>
      <c r="B4" s="22" t="s">
        <v>48</v>
      </c>
      <c r="C4" s="12">
        <v>3.4498615536424362</v>
      </c>
      <c r="D4" s="12">
        <v>132.89229005658359</v>
      </c>
      <c r="E4" s="12">
        <v>2.2449719872085622E-2</v>
      </c>
      <c r="F4" s="23">
        <v>8.977578087303689</v>
      </c>
      <c r="G4" t="s">
        <v>126</v>
      </c>
      <c r="J4" s="60">
        <f t="shared" ref="J4:J7" si="0">EXP(C4)</f>
        <v>31.496031496047237</v>
      </c>
      <c r="K4">
        <f t="shared" ref="K4:K7" si="1">1/D4</f>
        <v>7.524891019442999E-3</v>
      </c>
      <c r="L4">
        <f t="shared" ref="L4:L7" si="2">SQRT(K4)</f>
        <v>8.6746129708725334E-2</v>
      </c>
      <c r="M4">
        <f t="shared" ref="M4:M7" si="3">EXP(L4)</f>
        <v>1.0906197686116861</v>
      </c>
    </row>
    <row r="5" spans="1:13" x14ac:dyDescent="0.25">
      <c r="A5" s="74"/>
      <c r="B5" s="22" t="s">
        <v>51</v>
      </c>
      <c r="C5" s="12">
        <v>3.2384861814448413</v>
      </c>
      <c r="D5" s="12">
        <v>88.551959636008775</v>
      </c>
      <c r="E5" s="12">
        <v>2.7733232233657819E-2</v>
      </c>
      <c r="F5" s="23">
        <v>15.824943589361078</v>
      </c>
      <c r="J5" s="60">
        <f t="shared" si="0"/>
        <v>25.495097567963924</v>
      </c>
      <c r="K5">
        <f t="shared" si="1"/>
        <v>1.1292804858418513E-2</v>
      </c>
      <c r="L5">
        <f t="shared" si="2"/>
        <v>0.10626760963914882</v>
      </c>
      <c r="M5">
        <f t="shared" si="3"/>
        <v>1.112119450572769</v>
      </c>
    </row>
    <row r="6" spans="1:13" x14ac:dyDescent="0.25">
      <c r="A6" s="74"/>
      <c r="B6" s="22" t="s">
        <v>49</v>
      </c>
      <c r="C6" s="12">
        <v>3.1771850203986753</v>
      </c>
      <c r="D6" s="12">
        <v>60.6042072530404</v>
      </c>
      <c r="E6" s="12">
        <v>5.8959701107047735E-2</v>
      </c>
      <c r="F6" s="23">
        <v>10.523904922779566</v>
      </c>
      <c r="J6" s="60">
        <f t="shared" si="0"/>
        <v>23.979157616563601</v>
      </c>
      <c r="K6">
        <f t="shared" si="1"/>
        <v>1.6500504590790301E-2</v>
      </c>
      <c r="L6">
        <f t="shared" si="2"/>
        <v>0.12845428988862265</v>
      </c>
      <c r="M6">
        <f t="shared" si="3"/>
        <v>1.1370694445323393</v>
      </c>
    </row>
    <row r="7" spans="1:13" ht="15.75" thickBot="1" x14ac:dyDescent="0.3">
      <c r="A7" s="75"/>
      <c r="B7" s="28" t="s">
        <v>50</v>
      </c>
      <c r="C7" s="16">
        <v>3.1132683346437329</v>
      </c>
      <c r="D7" s="16">
        <v>43.850335520068171</v>
      </c>
      <c r="E7" s="16">
        <v>3.1432142749530802E-2</v>
      </c>
      <c r="F7" s="17">
        <v>4.0268248295000371</v>
      </c>
      <c r="J7" s="60">
        <f t="shared" si="0"/>
        <v>22.494443758403989</v>
      </c>
      <c r="K7">
        <f t="shared" si="1"/>
        <v>2.280484261157702E-2</v>
      </c>
      <c r="L7">
        <f t="shared" si="2"/>
        <v>0.15101272334335614</v>
      </c>
      <c r="M7">
        <f t="shared" si="3"/>
        <v>1.1630114553817583</v>
      </c>
    </row>
    <row r="8" spans="1:13" ht="15.75" thickBot="1" x14ac:dyDescent="0.3">
      <c r="B8" s="1"/>
      <c r="C8" s="1"/>
      <c r="D8" s="1"/>
      <c r="E8" s="1"/>
      <c r="F8" s="1"/>
    </row>
    <row r="9" spans="1:13" ht="18.75" thickBot="1" x14ac:dyDescent="0.4">
      <c r="B9" s="26" t="s">
        <v>14</v>
      </c>
      <c r="C9" s="18" t="s">
        <v>129</v>
      </c>
      <c r="D9" s="18" t="s">
        <v>131</v>
      </c>
      <c r="E9" s="18" t="s">
        <v>130</v>
      </c>
      <c r="F9" s="13" t="s">
        <v>132</v>
      </c>
    </row>
    <row r="10" spans="1:13" x14ac:dyDescent="0.25">
      <c r="A10" s="73" t="s">
        <v>12</v>
      </c>
      <c r="B10" s="22" t="s">
        <v>51</v>
      </c>
      <c r="C10" s="12">
        <v>3.9981586158983728</v>
      </c>
      <c r="D10" s="12">
        <v>179.69394713422165</v>
      </c>
      <c r="E10" s="12">
        <v>1.2974800381214149E-2</v>
      </c>
      <c r="F10" s="23">
        <v>7.8826427233901581</v>
      </c>
      <c r="G10" t="s">
        <v>136</v>
      </c>
    </row>
    <row r="11" spans="1:13" x14ac:dyDescent="0.25">
      <c r="A11" s="74"/>
      <c r="B11" s="22" t="s">
        <v>49</v>
      </c>
      <c r="C11" s="12">
        <v>3.9701138825728508</v>
      </c>
      <c r="D11" s="12">
        <v>152.09761121328074</v>
      </c>
      <c r="E11" s="12">
        <v>2.6686441840875524E-2</v>
      </c>
      <c r="F11" s="23">
        <v>55.476635922988457</v>
      </c>
    </row>
    <row r="12" spans="1:13" x14ac:dyDescent="0.25">
      <c r="A12" s="74"/>
      <c r="B12" s="22" t="s">
        <v>50</v>
      </c>
      <c r="C12" s="12">
        <v>3.9415346756528766</v>
      </c>
      <c r="D12" s="12">
        <v>49.766201161477369</v>
      </c>
      <c r="E12" s="12">
        <v>1.3730660187219282E-2</v>
      </c>
      <c r="F12" s="23">
        <v>14.662278248489681</v>
      </c>
    </row>
    <row r="13" spans="1:13" ht="15.75" thickBot="1" x14ac:dyDescent="0.3">
      <c r="A13" s="75"/>
      <c r="B13" s="28" t="s">
        <v>52</v>
      </c>
      <c r="C13" s="16">
        <v>3.5537127370553523</v>
      </c>
      <c r="D13" s="16">
        <v>24.458444728844764</v>
      </c>
      <c r="E13" s="16">
        <v>8.0900335155717179E-2</v>
      </c>
      <c r="F13" s="17">
        <v>4.496923335103074</v>
      </c>
    </row>
    <row r="14" spans="1:13" ht="15.75" thickBot="1" x14ac:dyDescent="0.3">
      <c r="B14" s="1"/>
      <c r="C14" s="1"/>
      <c r="D14" s="1"/>
      <c r="E14" s="1"/>
      <c r="F14" s="1"/>
    </row>
    <row r="15" spans="1:13" ht="18.75" thickBot="1" x14ac:dyDescent="0.4">
      <c r="B15" s="26" t="s">
        <v>13</v>
      </c>
      <c r="C15" s="18" t="s">
        <v>129</v>
      </c>
      <c r="D15" s="18" t="s">
        <v>131</v>
      </c>
      <c r="E15" s="18" t="s">
        <v>130</v>
      </c>
      <c r="F15" s="13" t="s">
        <v>132</v>
      </c>
    </row>
    <row r="16" spans="1:13" x14ac:dyDescent="0.25">
      <c r="A16" s="73" t="s">
        <v>18</v>
      </c>
      <c r="B16" s="22" t="s">
        <v>48</v>
      </c>
      <c r="C16" s="12">
        <v>3.4811217321331034</v>
      </c>
      <c r="D16" s="12">
        <v>1159.017011934212</v>
      </c>
      <c r="E16" s="12">
        <v>2.1758848511619328E-2</v>
      </c>
      <c r="F16" s="23">
        <v>56.774835367777619</v>
      </c>
      <c r="G16" t="s">
        <v>127</v>
      </c>
    </row>
    <row r="17" spans="1:7" x14ac:dyDescent="0.25">
      <c r="A17" s="74"/>
      <c r="B17" s="22" t="s">
        <v>51</v>
      </c>
      <c r="C17" s="12">
        <v>3.4339872044851463</v>
      </c>
      <c r="D17" s="12">
        <v>775.09159376466528</v>
      </c>
      <c r="E17" s="12">
        <v>0</v>
      </c>
      <c r="F17" s="23">
        <v>150.11592542029283</v>
      </c>
    </row>
    <row r="18" spans="1:7" x14ac:dyDescent="0.25">
      <c r="A18" s="74"/>
      <c r="B18" s="22" t="s">
        <v>53</v>
      </c>
      <c r="C18" s="12">
        <v>3.4498615536424362</v>
      </c>
      <c r="D18" s="12">
        <v>464.89875297233766</v>
      </c>
      <c r="E18" s="12">
        <v>2.2449719872085622E-2</v>
      </c>
      <c r="F18" s="23">
        <v>10.221955541547382</v>
      </c>
    </row>
    <row r="19" spans="1:7" x14ac:dyDescent="0.25">
      <c r="A19" s="74"/>
      <c r="B19" s="22" t="s">
        <v>49</v>
      </c>
      <c r="C19" s="12">
        <v>3.349750170080839</v>
      </c>
      <c r="D19" s="12">
        <v>351.50427431408735</v>
      </c>
      <c r="E19" s="12">
        <v>2.4813310199335095E-2</v>
      </c>
      <c r="F19" s="23">
        <v>13.434778334101656</v>
      </c>
    </row>
    <row r="20" spans="1:7" ht="15.75" thickBot="1" x14ac:dyDescent="0.3">
      <c r="A20" s="75"/>
      <c r="B20" s="28" t="s">
        <v>50</v>
      </c>
      <c r="C20" s="16">
        <v>3.0433873634561532</v>
      </c>
      <c r="D20" s="16">
        <v>144.92299523569892</v>
      </c>
      <c r="E20" s="16">
        <v>6.7394474455747491E-2</v>
      </c>
      <c r="F20" s="17">
        <v>31.496077018766446</v>
      </c>
    </row>
    <row r="21" spans="1:7" ht="15.75" thickBot="1" x14ac:dyDescent="0.3">
      <c r="B21" s="1"/>
      <c r="C21" s="1"/>
      <c r="D21" s="1"/>
      <c r="E21" s="1"/>
      <c r="F21" s="1"/>
    </row>
    <row r="22" spans="1:7" ht="18.75" thickBot="1" x14ac:dyDescent="0.4">
      <c r="B22" s="26" t="s">
        <v>13</v>
      </c>
      <c r="C22" s="18" t="s">
        <v>129</v>
      </c>
      <c r="D22" s="18" t="s">
        <v>131</v>
      </c>
      <c r="E22" s="18" t="s">
        <v>130</v>
      </c>
      <c r="F22" s="13" t="s">
        <v>132</v>
      </c>
    </row>
    <row r="23" spans="1:7" x14ac:dyDescent="0.25">
      <c r="A23" s="73" t="s">
        <v>19</v>
      </c>
      <c r="B23" s="22" t="s">
        <v>47</v>
      </c>
      <c r="C23" s="12">
        <v>3.2726748301672099</v>
      </c>
      <c r="D23" s="12">
        <v>364.7094111993116</v>
      </c>
      <c r="E23" s="12">
        <v>0.13381430122970558</v>
      </c>
      <c r="F23" s="37">
        <v>64.443103168583136</v>
      </c>
    </row>
    <row r="24" spans="1:7" x14ac:dyDescent="0.25">
      <c r="A24" s="74"/>
      <c r="B24" s="22" t="s">
        <v>48</v>
      </c>
      <c r="C24" s="12">
        <v>3.1984648276080732</v>
      </c>
      <c r="D24" s="12">
        <v>271.94740899660803</v>
      </c>
      <c r="E24" s="12">
        <v>2.8865509146832263E-2</v>
      </c>
      <c r="F24" s="37">
        <v>68.156702995891749</v>
      </c>
      <c r="G24" t="s">
        <v>128</v>
      </c>
    </row>
    <row r="25" spans="1:7" x14ac:dyDescent="0.25">
      <c r="A25" s="74"/>
      <c r="B25" s="22" t="s">
        <v>51</v>
      </c>
      <c r="C25" s="12">
        <v>2.8903717578961645</v>
      </c>
      <c r="D25" s="12">
        <v>228.62336631477854</v>
      </c>
      <c r="E25" s="12">
        <v>0</v>
      </c>
      <c r="F25" s="37">
        <v>10.521794005193058</v>
      </c>
    </row>
    <row r="26" spans="1:7" x14ac:dyDescent="0.25">
      <c r="A26" s="74"/>
      <c r="B26" s="22" t="s">
        <v>49</v>
      </c>
      <c r="C26" s="12">
        <v>2.7403194616709956</v>
      </c>
      <c r="D26" s="12">
        <v>173.30184600735606</v>
      </c>
      <c r="E26" s="12">
        <v>4.5635625944127844E-2</v>
      </c>
      <c r="F26" s="37">
        <v>32.201858396340484</v>
      </c>
    </row>
    <row r="27" spans="1:7" ht="15.75" thickBot="1" x14ac:dyDescent="0.3">
      <c r="A27" s="75"/>
      <c r="B27" s="28" t="s">
        <v>50</v>
      </c>
      <c r="C27" s="16">
        <v>2.6364997792818734</v>
      </c>
      <c r="D27" s="16">
        <v>120.29915803226686</v>
      </c>
      <c r="E27" s="16">
        <v>0.10118757693183594</v>
      </c>
      <c r="F27" s="38">
        <v>10.994751469172177</v>
      </c>
    </row>
  </sheetData>
  <mergeCells count="4">
    <mergeCell ref="A3:A7"/>
    <mergeCell ref="A10:A13"/>
    <mergeCell ref="A16:A20"/>
    <mergeCell ref="A23:A2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6471C-40F5-443B-B234-F8C4F048364A}">
  <sheetPr codeName="Sheet23"/>
  <dimension ref="A1:AA27"/>
  <sheetViews>
    <sheetView topLeftCell="I1" zoomScale="98" zoomScaleNormal="98" workbookViewId="0">
      <selection activeCell="Q24" sqref="Q24"/>
    </sheetView>
  </sheetViews>
  <sheetFormatPr defaultRowHeight="15" x14ac:dyDescent="0.25"/>
  <cols>
    <col min="2" max="2" width="6.28515625" bestFit="1" customWidth="1"/>
    <col min="3" max="3" width="28.42578125" bestFit="1" customWidth="1"/>
    <col min="4" max="4" width="16.42578125" bestFit="1" customWidth="1"/>
    <col min="5" max="6" width="15.28515625" customWidth="1"/>
    <col min="13" max="13" width="7" bestFit="1" customWidth="1"/>
    <col min="14" max="14" width="20.5703125" bestFit="1" customWidth="1"/>
    <col min="15" max="15" width="12.7109375" customWidth="1"/>
    <col min="16" max="16" width="18.7109375" customWidth="1"/>
    <col min="17" max="17" width="18.85546875" bestFit="1" customWidth="1"/>
    <col min="18" max="18" width="21.5703125" bestFit="1" customWidth="1"/>
    <col min="19" max="19" width="22.42578125" bestFit="1" customWidth="1"/>
    <col min="20" max="20" width="14.85546875" bestFit="1" customWidth="1"/>
    <col min="21" max="21" width="12.140625" bestFit="1" customWidth="1"/>
    <col min="22" max="22" width="9.5703125" bestFit="1" customWidth="1"/>
    <col min="23" max="23" width="20.5703125" bestFit="1" customWidth="1"/>
    <col min="24" max="24" width="5.140625" bestFit="1" customWidth="1"/>
    <col min="25" max="25" width="18" bestFit="1" customWidth="1"/>
    <col min="26" max="26" width="17.42578125" bestFit="1" customWidth="1"/>
  </cols>
  <sheetData>
    <row r="1" spans="1:27" ht="15.75" thickBot="1" x14ac:dyDescent="0.3"/>
    <row r="2" spans="1:27" ht="18.75" thickBot="1" x14ac:dyDescent="0.4">
      <c r="B2" s="26" t="s">
        <v>13</v>
      </c>
      <c r="C2" s="18" t="s">
        <v>129</v>
      </c>
      <c r="D2" s="18" t="s">
        <v>131</v>
      </c>
      <c r="E2" s="18" t="s">
        <v>130</v>
      </c>
      <c r="F2" s="13" t="s">
        <v>132</v>
      </c>
    </row>
    <row r="3" spans="1:27" x14ac:dyDescent="0.25">
      <c r="A3" s="81" t="s">
        <v>12</v>
      </c>
      <c r="B3" s="22" t="s">
        <v>47</v>
      </c>
      <c r="C3" s="12">
        <v>3.4960482137079438</v>
      </c>
      <c r="D3" s="12">
        <v>190.46118708257416</v>
      </c>
      <c r="E3" s="12">
        <v>4.2868081193271117E-2</v>
      </c>
      <c r="F3" s="23">
        <v>19.347578096161406</v>
      </c>
      <c r="M3" s="61" t="s">
        <v>215</v>
      </c>
    </row>
    <row r="4" spans="1:27" ht="15.75" thickBot="1" x14ac:dyDescent="0.3">
      <c r="A4" s="74"/>
      <c r="B4" s="22" t="s">
        <v>48</v>
      </c>
      <c r="C4" s="12">
        <v>3.4498615536424362</v>
      </c>
      <c r="D4" s="12">
        <v>132.89229005658359</v>
      </c>
      <c r="E4" s="12">
        <v>2.2449719872085622E-2</v>
      </c>
      <c r="F4" s="23">
        <v>8.977578087303689</v>
      </c>
      <c r="G4" t="s">
        <v>126</v>
      </c>
    </row>
    <row r="5" spans="1:27" ht="17.25" x14ac:dyDescent="0.25">
      <c r="A5" s="74"/>
      <c r="B5" s="22" t="s">
        <v>51</v>
      </c>
      <c r="C5" s="12">
        <v>3.2384861814448413</v>
      </c>
      <c r="D5" s="12">
        <v>88.551959636008775</v>
      </c>
      <c r="E5" s="12">
        <v>2.7733232233657819E-2</v>
      </c>
      <c r="F5" s="23">
        <v>15.824943589361078</v>
      </c>
      <c r="M5" s="3" t="s">
        <v>161</v>
      </c>
      <c r="N5" s="18" t="s">
        <v>147</v>
      </c>
      <c r="O5" s="18" t="s">
        <v>148</v>
      </c>
      <c r="P5" s="18" t="s">
        <v>146</v>
      </c>
      <c r="Q5" s="18" t="s">
        <v>192</v>
      </c>
      <c r="R5" s="18" t="s">
        <v>193</v>
      </c>
      <c r="S5" s="18" t="s">
        <v>145</v>
      </c>
      <c r="T5" s="18" t="s">
        <v>137</v>
      </c>
      <c r="U5" s="18" t="s">
        <v>143</v>
      </c>
      <c r="V5" s="18" t="s">
        <v>138</v>
      </c>
      <c r="W5" s="18" t="s">
        <v>139</v>
      </c>
      <c r="X5" s="18" t="s">
        <v>140</v>
      </c>
      <c r="Y5" s="18" t="s">
        <v>144</v>
      </c>
      <c r="Z5" s="13" t="s">
        <v>194</v>
      </c>
      <c r="AA5" s="1" t="s">
        <v>181</v>
      </c>
    </row>
    <row r="6" spans="1:27" x14ac:dyDescent="0.25">
      <c r="A6" s="74"/>
      <c r="B6" s="22" t="s">
        <v>49</v>
      </c>
      <c r="C6" s="12">
        <v>3.1771850203986753</v>
      </c>
      <c r="D6" s="12">
        <v>60.6042072530404</v>
      </c>
      <c r="E6" s="12">
        <v>5.8959701107047735E-2</v>
      </c>
      <c r="F6" s="23">
        <v>10.523904922779566</v>
      </c>
      <c r="L6">
        <f>0.5327</f>
        <v>0.53269999999999995</v>
      </c>
      <c r="M6" s="6" t="s">
        <v>13</v>
      </c>
      <c r="N6" s="1" t="s">
        <v>149</v>
      </c>
      <c r="O6" s="1" t="s">
        <v>150</v>
      </c>
      <c r="P6" s="1">
        <v>23.9</v>
      </c>
      <c r="Q6" s="12">
        <f>1/L6</f>
        <v>1.8772292096865029</v>
      </c>
      <c r="R6" s="12">
        <f>Z6/(EXP(Q6*AA6))</f>
        <v>0.16157180218155151</v>
      </c>
      <c r="S6" s="1" t="s">
        <v>151</v>
      </c>
      <c r="T6" s="1" t="s">
        <v>141</v>
      </c>
      <c r="U6" s="12">
        <v>3</v>
      </c>
      <c r="V6" s="1">
        <v>2.7000000000000001E-3</v>
      </c>
      <c r="W6" s="1" t="s">
        <v>154</v>
      </c>
      <c r="X6" s="12">
        <v>0.98</v>
      </c>
      <c r="Y6" s="1" t="s">
        <v>152</v>
      </c>
      <c r="Z6" s="23">
        <v>6.33</v>
      </c>
      <c r="AA6" s="1">
        <v>1.954</v>
      </c>
    </row>
    <row r="7" spans="1:27" ht="15.75" thickBot="1" x14ac:dyDescent="0.3">
      <c r="A7" s="75"/>
      <c r="B7" s="28" t="s">
        <v>50</v>
      </c>
      <c r="C7" s="16">
        <v>3.1132683346437329</v>
      </c>
      <c r="D7" s="16">
        <v>43.850335520068171</v>
      </c>
      <c r="E7" s="16">
        <v>3.1432142749530802E-2</v>
      </c>
      <c r="F7" s="17">
        <v>4.0268248295000371</v>
      </c>
      <c r="M7" s="6"/>
      <c r="N7" s="1"/>
      <c r="O7" s="1"/>
      <c r="P7" s="1"/>
      <c r="Q7" s="1"/>
      <c r="R7" s="1"/>
      <c r="S7" s="1" t="s">
        <v>160</v>
      </c>
      <c r="T7" s="1" t="s">
        <v>142</v>
      </c>
      <c r="U7" s="1">
        <v>3.34</v>
      </c>
      <c r="V7" s="1">
        <v>8.0000000000000004E-4</v>
      </c>
      <c r="W7" s="1" t="s">
        <v>153</v>
      </c>
      <c r="X7" s="12">
        <v>1</v>
      </c>
      <c r="Y7" s="1"/>
      <c r="Z7" s="23"/>
    </row>
    <row r="8" spans="1:27" ht="15.75" thickBot="1" x14ac:dyDescent="0.3">
      <c r="B8" s="1"/>
      <c r="C8" s="1"/>
      <c r="D8" s="1"/>
      <c r="E8" s="1"/>
      <c r="F8" s="1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23"/>
    </row>
    <row r="9" spans="1:27" ht="18.75" thickBot="1" x14ac:dyDescent="0.4">
      <c r="B9" s="26" t="s">
        <v>14</v>
      </c>
      <c r="C9" s="18" t="s">
        <v>129</v>
      </c>
      <c r="D9" s="18" t="s">
        <v>131</v>
      </c>
      <c r="E9" s="18" t="s">
        <v>130</v>
      </c>
      <c r="F9" s="13" t="s">
        <v>132</v>
      </c>
      <c r="L9">
        <v>1.0981000000000001</v>
      </c>
      <c r="M9" s="6" t="s">
        <v>13</v>
      </c>
      <c r="N9" s="1" t="s">
        <v>149</v>
      </c>
      <c r="O9" s="1" t="s">
        <v>155</v>
      </c>
      <c r="P9" s="1">
        <v>23.9</v>
      </c>
      <c r="Q9" s="12">
        <f>1/L9</f>
        <v>0.91066387396411974</v>
      </c>
      <c r="R9" s="12">
        <f>Z9/(EXP(Q9*AA9))</f>
        <v>4.1266681917979433</v>
      </c>
      <c r="S9" s="1" t="s">
        <v>159</v>
      </c>
      <c r="T9" s="1" t="s">
        <v>141</v>
      </c>
      <c r="U9" s="1">
        <v>2.87</v>
      </c>
      <c r="V9" s="1">
        <v>1.2999999999999999E-3</v>
      </c>
      <c r="W9" s="1" t="s">
        <v>158</v>
      </c>
      <c r="X9" s="1">
        <v>0.99</v>
      </c>
      <c r="Y9" s="1" t="s">
        <v>152</v>
      </c>
      <c r="Z9" s="23">
        <v>6.33</v>
      </c>
      <c r="AA9" s="1">
        <v>0.4698</v>
      </c>
    </row>
    <row r="10" spans="1:27" x14ac:dyDescent="0.25">
      <c r="A10" s="73" t="s">
        <v>12</v>
      </c>
      <c r="B10" s="22" t="s">
        <v>51</v>
      </c>
      <c r="C10" s="12">
        <v>3.9981586158983728</v>
      </c>
      <c r="D10" s="12">
        <v>179.69394713422165</v>
      </c>
      <c r="E10" s="12">
        <v>1.2974800381214149E-2</v>
      </c>
      <c r="F10" s="23">
        <v>7.8826427233901581</v>
      </c>
      <c r="G10" t="s">
        <v>136</v>
      </c>
      <c r="M10" s="6"/>
      <c r="N10" s="1"/>
      <c r="O10" s="1"/>
      <c r="P10" s="1"/>
      <c r="Q10" s="1"/>
      <c r="R10" s="1"/>
      <c r="S10" s="1" t="s">
        <v>156</v>
      </c>
      <c r="T10" s="1" t="s">
        <v>142</v>
      </c>
      <c r="U10" s="1">
        <v>3.42</v>
      </c>
      <c r="V10" s="1">
        <v>5.0000000000000002E-5</v>
      </c>
      <c r="W10" s="1" t="s">
        <v>157</v>
      </c>
      <c r="X10" s="1">
        <v>1</v>
      </c>
      <c r="Y10" s="1"/>
      <c r="Z10" s="23"/>
    </row>
    <row r="11" spans="1:27" x14ac:dyDescent="0.25">
      <c r="A11" s="74"/>
      <c r="B11" s="22" t="s">
        <v>49</v>
      </c>
      <c r="C11" s="12">
        <v>3.9701138825728508</v>
      </c>
      <c r="D11" s="12">
        <v>152.09761121328074</v>
      </c>
      <c r="E11" s="12">
        <v>2.6686441840875524E-2</v>
      </c>
      <c r="F11" s="23">
        <v>55.476635922988457</v>
      </c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23"/>
    </row>
    <row r="12" spans="1:27" x14ac:dyDescent="0.25">
      <c r="A12" s="74"/>
      <c r="B12" s="22" t="s">
        <v>50</v>
      </c>
      <c r="C12" s="12">
        <v>3.9415346756528766</v>
      </c>
      <c r="D12" s="12">
        <v>49.766201161477369</v>
      </c>
      <c r="E12" s="12">
        <v>1.3730660187219282E-2</v>
      </c>
      <c r="F12" s="23">
        <v>14.662278248489681</v>
      </c>
      <c r="L12">
        <v>0.35339999999999999</v>
      </c>
      <c r="M12" s="6" t="s">
        <v>13</v>
      </c>
      <c r="N12" s="1" t="s">
        <v>149</v>
      </c>
      <c r="O12" s="1" t="s">
        <v>150</v>
      </c>
      <c r="P12" s="1">
        <v>25.9</v>
      </c>
      <c r="Q12" s="12">
        <f>1/L12</f>
        <v>2.8296547821165818</v>
      </c>
      <c r="R12" s="12">
        <f>Z12/(EXP(Q12*AA12))</f>
        <v>1.9532325192432757E-2</v>
      </c>
      <c r="S12" s="1" t="s">
        <v>151</v>
      </c>
      <c r="T12" s="1" t="s">
        <v>141</v>
      </c>
      <c r="U12" s="1">
        <v>2.16</v>
      </c>
      <c r="V12" s="1">
        <v>3.5000000000000001E-3</v>
      </c>
      <c r="W12" s="1" t="s">
        <v>165</v>
      </c>
      <c r="X12" s="1">
        <v>0.91</v>
      </c>
      <c r="Y12" s="1" t="s">
        <v>152</v>
      </c>
      <c r="Z12" s="23">
        <v>6.33</v>
      </c>
      <c r="AA12" s="1">
        <v>2.0430000000000001</v>
      </c>
    </row>
    <row r="13" spans="1:27" ht="15.75" thickBot="1" x14ac:dyDescent="0.3">
      <c r="A13" s="75"/>
      <c r="B13" s="28" t="s">
        <v>52</v>
      </c>
      <c r="C13" s="16">
        <v>3.5537127370553523</v>
      </c>
      <c r="D13" s="16">
        <v>24.458444728844764</v>
      </c>
      <c r="E13" s="16">
        <v>8.0900335155717179E-2</v>
      </c>
      <c r="F13" s="17">
        <v>4.496923335103074</v>
      </c>
      <c r="M13" s="6"/>
      <c r="N13" s="1"/>
      <c r="O13" s="1"/>
      <c r="P13" s="1"/>
      <c r="Q13" s="1"/>
      <c r="R13" s="1"/>
      <c r="S13" s="1" t="s">
        <v>160</v>
      </c>
      <c r="T13" s="1" t="s">
        <v>142</v>
      </c>
      <c r="U13" s="1">
        <v>2.98</v>
      </c>
      <c r="V13" s="1">
        <v>8.0000000000000004E-4</v>
      </c>
      <c r="W13" s="1" t="s">
        <v>166</v>
      </c>
      <c r="X13" s="12">
        <v>1</v>
      </c>
      <c r="Y13" s="1"/>
      <c r="Z13" s="23"/>
    </row>
    <row r="14" spans="1:27" ht="15.75" thickBot="1" x14ac:dyDescent="0.3">
      <c r="B14" s="1"/>
      <c r="C14" s="1"/>
      <c r="D14" s="1"/>
      <c r="E14" s="1"/>
      <c r="F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23"/>
    </row>
    <row r="15" spans="1:27" ht="18.75" thickBot="1" x14ac:dyDescent="0.4">
      <c r="B15" s="26" t="s">
        <v>13</v>
      </c>
      <c r="C15" s="18" t="s">
        <v>129</v>
      </c>
      <c r="D15" s="18" t="s">
        <v>131</v>
      </c>
      <c r="E15" s="18" t="s">
        <v>130</v>
      </c>
      <c r="F15" s="13" t="s">
        <v>132</v>
      </c>
      <c r="L15">
        <v>0.53400000000000003</v>
      </c>
      <c r="M15" s="6" t="s">
        <v>14</v>
      </c>
      <c r="N15" s="1" t="s">
        <v>149</v>
      </c>
      <c r="O15" s="1" t="s">
        <v>150</v>
      </c>
      <c r="P15" s="1">
        <v>23.9</v>
      </c>
      <c r="Q15" s="12">
        <f>1/L15</f>
        <v>1.8726591760299625</v>
      </c>
      <c r="R15" s="12">
        <f>Z15/(EXP(Q15*AA15))</f>
        <v>4.9823473417765662E-2</v>
      </c>
      <c r="S15" s="1" t="s">
        <v>163</v>
      </c>
      <c r="T15" s="1" t="s">
        <v>141</v>
      </c>
      <c r="U15" s="1">
        <v>3.18</v>
      </c>
      <c r="V15" s="1">
        <v>1.5299999999999999E-2</v>
      </c>
      <c r="W15" t="s">
        <v>164</v>
      </c>
      <c r="X15" s="12">
        <v>1</v>
      </c>
      <c r="Y15" s="1" t="s">
        <v>152</v>
      </c>
      <c r="Z15" s="23">
        <v>6.33</v>
      </c>
      <c r="AA15" s="1">
        <v>2.5870000000000002</v>
      </c>
    </row>
    <row r="16" spans="1:27" ht="15.75" thickBot="1" x14ac:dyDescent="0.3">
      <c r="A16" s="73" t="s">
        <v>18</v>
      </c>
      <c r="B16" s="22" t="s">
        <v>48</v>
      </c>
      <c r="C16" s="12">
        <v>3.4811217321331034</v>
      </c>
      <c r="D16" s="12">
        <v>1159.017011934212</v>
      </c>
      <c r="E16" s="12">
        <v>2.1758848511619328E-2</v>
      </c>
      <c r="F16" s="23">
        <v>56.774835367777619</v>
      </c>
      <c r="G16" t="s">
        <v>127</v>
      </c>
      <c r="M16" s="8"/>
      <c r="N16" s="9"/>
      <c r="O16" s="9"/>
      <c r="P16" s="9"/>
      <c r="Q16" s="9"/>
      <c r="R16" s="9"/>
      <c r="S16" s="9" t="s">
        <v>162</v>
      </c>
      <c r="T16" s="20" t="s">
        <v>142</v>
      </c>
      <c r="U16" s="20">
        <v>3.92</v>
      </c>
      <c r="V16" s="20">
        <v>4.0000000000000002E-4</v>
      </c>
      <c r="W16" s="9" t="s">
        <v>167</v>
      </c>
      <c r="X16" s="16">
        <v>0.93</v>
      </c>
      <c r="Y16" s="9"/>
      <c r="Z16" s="10"/>
    </row>
    <row r="17" spans="1:7" x14ac:dyDescent="0.25">
      <c r="A17" s="74"/>
      <c r="B17" s="22" t="s">
        <v>51</v>
      </c>
      <c r="C17" s="12">
        <v>3.4339872044851463</v>
      </c>
      <c r="D17" s="12">
        <v>775.09159376466528</v>
      </c>
      <c r="E17" s="12">
        <v>0</v>
      </c>
      <c r="F17" s="23">
        <v>150.11592542029283</v>
      </c>
    </row>
    <row r="18" spans="1:7" x14ac:dyDescent="0.25">
      <c r="A18" s="74"/>
      <c r="B18" s="22" t="s">
        <v>53</v>
      </c>
      <c r="C18" s="12">
        <v>3.4498615536424362</v>
      </c>
      <c r="D18" s="12">
        <v>464.89875297233766</v>
      </c>
      <c r="E18" s="12">
        <v>2.2449719872085622E-2</v>
      </c>
      <c r="F18" s="23">
        <v>10.221955541547382</v>
      </c>
    </row>
    <row r="19" spans="1:7" x14ac:dyDescent="0.25">
      <c r="A19" s="74"/>
      <c r="B19" s="22" t="s">
        <v>49</v>
      </c>
      <c r="C19" s="12">
        <v>3.349750170080839</v>
      </c>
      <c r="D19" s="12">
        <v>351.50427431408735</v>
      </c>
      <c r="E19" s="12">
        <v>2.4813310199335095E-2</v>
      </c>
      <c r="F19" s="23">
        <v>13.434778334101656</v>
      </c>
    </row>
    <row r="20" spans="1:7" ht="15.75" thickBot="1" x14ac:dyDescent="0.3">
      <c r="A20" s="75"/>
      <c r="B20" s="28" t="s">
        <v>50</v>
      </c>
      <c r="C20" s="16">
        <v>3.0433873634561532</v>
      </c>
      <c r="D20" s="16">
        <v>144.92299523569892</v>
      </c>
      <c r="E20" s="16">
        <v>6.7394474455747491E-2</v>
      </c>
      <c r="F20" s="17">
        <v>31.496077018766446</v>
      </c>
    </row>
    <row r="21" spans="1:7" ht="15.75" thickBot="1" x14ac:dyDescent="0.3">
      <c r="B21" s="1"/>
      <c r="C21" s="1"/>
      <c r="D21" s="1"/>
      <c r="E21" s="1"/>
      <c r="F21" s="1"/>
    </row>
    <row r="22" spans="1:7" ht="18.75" thickBot="1" x14ac:dyDescent="0.4">
      <c r="B22" s="26" t="s">
        <v>13</v>
      </c>
      <c r="C22" s="18" t="s">
        <v>129</v>
      </c>
      <c r="D22" s="18" t="s">
        <v>131</v>
      </c>
      <c r="E22" s="18" t="s">
        <v>130</v>
      </c>
      <c r="F22" s="13" t="s">
        <v>132</v>
      </c>
    </row>
    <row r="23" spans="1:7" x14ac:dyDescent="0.25">
      <c r="A23" s="73" t="s">
        <v>19</v>
      </c>
      <c r="B23" s="22" t="s">
        <v>47</v>
      </c>
      <c r="C23" s="12">
        <v>3.2726748301672099</v>
      </c>
      <c r="D23" s="12">
        <v>364.7094111993116</v>
      </c>
      <c r="E23" s="12">
        <v>0.13381430122970558</v>
      </c>
      <c r="F23" s="37">
        <v>64.443103168583136</v>
      </c>
    </row>
    <row r="24" spans="1:7" x14ac:dyDescent="0.25">
      <c r="A24" s="74"/>
      <c r="B24" s="22" t="s">
        <v>48</v>
      </c>
      <c r="C24" s="12">
        <v>3.1984648276080732</v>
      </c>
      <c r="D24" s="12">
        <v>271.94740899660803</v>
      </c>
      <c r="E24" s="12">
        <v>2.8865509146832263E-2</v>
      </c>
      <c r="F24" s="37">
        <v>68.156702995891749</v>
      </c>
      <c r="G24" t="s">
        <v>128</v>
      </c>
    </row>
    <row r="25" spans="1:7" x14ac:dyDescent="0.25">
      <c r="A25" s="74"/>
      <c r="B25" s="22" t="s">
        <v>51</v>
      </c>
      <c r="C25" s="12">
        <v>2.8903717578961645</v>
      </c>
      <c r="D25" s="12">
        <v>228.62336631477854</v>
      </c>
      <c r="E25" s="12">
        <v>0</v>
      </c>
      <c r="F25" s="37">
        <v>10.521794005193058</v>
      </c>
    </row>
    <row r="26" spans="1:7" x14ac:dyDescent="0.25">
      <c r="A26" s="74"/>
      <c r="B26" s="22" t="s">
        <v>49</v>
      </c>
      <c r="C26" s="12">
        <v>2.7403194616709956</v>
      </c>
      <c r="D26" s="12">
        <v>173.30184600735606</v>
      </c>
      <c r="E26" s="12">
        <v>4.5635625944127844E-2</v>
      </c>
      <c r="F26" s="37">
        <v>32.201858396340484</v>
      </c>
    </row>
    <row r="27" spans="1:7" ht="15.75" thickBot="1" x14ac:dyDescent="0.3">
      <c r="A27" s="75"/>
      <c r="B27" s="28" t="s">
        <v>50</v>
      </c>
      <c r="C27" s="16">
        <v>2.6364997792818734</v>
      </c>
      <c r="D27" s="16">
        <v>120.29915803226686</v>
      </c>
      <c r="E27" s="16">
        <v>0.10118757693183594</v>
      </c>
      <c r="F27" s="38">
        <v>10.994751469172177</v>
      </c>
    </row>
  </sheetData>
  <mergeCells count="4">
    <mergeCell ref="A3:A7"/>
    <mergeCell ref="A10:A13"/>
    <mergeCell ref="A16:A20"/>
    <mergeCell ref="A23:A2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9465-3BF5-48D5-A09F-63EFB27CBCBE}">
  <sheetPr codeName="Sheet17"/>
  <dimension ref="A1:AL67"/>
  <sheetViews>
    <sheetView topLeftCell="G16" zoomScale="98" zoomScaleNormal="98" workbookViewId="0">
      <selection activeCell="AP26" sqref="AP26"/>
    </sheetView>
  </sheetViews>
  <sheetFormatPr defaultRowHeight="15" x14ac:dyDescent="0.25"/>
  <cols>
    <col min="2" max="2" width="6.28515625" bestFit="1" customWidth="1"/>
    <col min="3" max="4" width="15.28515625" bestFit="1" customWidth="1"/>
    <col min="5" max="6" width="15.28515625" customWidth="1"/>
    <col min="7" max="7" width="15.85546875" bestFit="1" customWidth="1"/>
    <col min="8" max="8" width="16.5703125" bestFit="1" customWidth="1"/>
    <col min="9" max="10" width="12" bestFit="1" customWidth="1"/>
    <col min="11" max="14" width="12" customWidth="1"/>
    <col min="18" max="18" width="0" hidden="1" customWidth="1"/>
    <col min="19" max="20" width="9.140625" hidden="1" customWidth="1"/>
    <col min="21" max="21" width="20.7109375" hidden="1" customWidth="1"/>
    <col min="22" max="22" width="15.7109375" hidden="1" customWidth="1"/>
    <col min="23" max="23" width="10.7109375" hidden="1" customWidth="1"/>
    <col min="24" max="24" width="9.140625" hidden="1" customWidth="1"/>
    <col min="25" max="30" width="0" hidden="1" customWidth="1"/>
  </cols>
  <sheetData>
    <row r="1" spans="1:24" ht="15.75" thickBot="1" x14ac:dyDescent="0.3">
      <c r="A1">
        <v>3.138451060936203E-2</v>
      </c>
      <c r="S1" s="82" t="s">
        <v>12</v>
      </c>
      <c r="T1" s="82"/>
      <c r="U1" s="82"/>
      <c r="V1" s="82"/>
      <c r="W1" s="82"/>
      <c r="X1" s="82"/>
    </row>
    <row r="2" spans="1:24" ht="15.75" thickBot="1" x14ac:dyDescent="0.3">
      <c r="S2" s="3"/>
      <c r="T2" s="4"/>
      <c r="U2" s="4"/>
      <c r="V2" s="4"/>
      <c r="W2" s="4" t="s">
        <v>75</v>
      </c>
      <c r="X2" s="5" t="s">
        <v>76</v>
      </c>
    </row>
    <row r="3" spans="1:24" ht="15.75" thickBot="1" x14ac:dyDescent="0.3">
      <c r="C3" s="83" t="s">
        <v>0</v>
      </c>
      <c r="D3" s="84"/>
      <c r="E3" s="84"/>
      <c r="F3" s="85"/>
      <c r="G3" s="83" t="s">
        <v>1</v>
      </c>
      <c r="H3" s="84"/>
      <c r="I3" s="84"/>
      <c r="J3" s="85"/>
      <c r="K3" s="39"/>
      <c r="L3" s="39"/>
      <c r="M3" s="39"/>
      <c r="N3" s="39"/>
      <c r="S3" s="6">
        <v>900</v>
      </c>
      <c r="U3" s="34" t="s">
        <v>67</v>
      </c>
      <c r="V3" t="s">
        <v>68</v>
      </c>
      <c r="W3">
        <f>18.1-14.86</f>
        <v>3.240000000000002</v>
      </c>
      <c r="X3" s="7">
        <v>3.6251000000000002</v>
      </c>
    </row>
    <row r="4" spans="1:24" ht="15.75" thickBot="1" x14ac:dyDescent="0.3">
      <c r="B4" s="26" t="s">
        <v>13</v>
      </c>
      <c r="C4" s="18" t="s">
        <v>63</v>
      </c>
      <c r="D4" s="18" t="s">
        <v>64</v>
      </c>
      <c r="E4" s="18" t="s">
        <v>65</v>
      </c>
      <c r="F4" s="13" t="s">
        <v>66</v>
      </c>
      <c r="G4" s="18" t="s">
        <v>63</v>
      </c>
      <c r="H4" s="18" t="s">
        <v>64</v>
      </c>
      <c r="I4" s="18" t="s">
        <v>65</v>
      </c>
      <c r="J4" s="13" t="s">
        <v>66</v>
      </c>
      <c r="K4" s="1" t="s">
        <v>199</v>
      </c>
      <c r="L4" s="1" t="s">
        <v>200</v>
      </c>
      <c r="M4" s="1" t="s">
        <v>201</v>
      </c>
      <c r="N4" s="1" t="s">
        <v>202</v>
      </c>
      <c r="O4" s="1" t="s">
        <v>126</v>
      </c>
      <c r="S4" s="6"/>
      <c r="U4" t="s">
        <v>69</v>
      </c>
      <c r="V4" t="s">
        <v>70</v>
      </c>
      <c r="W4">
        <f>18.31-14.95</f>
        <v>3.3599999999999994</v>
      </c>
      <c r="X4" s="7">
        <v>3.9245000000000001</v>
      </c>
    </row>
    <row r="5" spans="1:24" x14ac:dyDescent="0.25">
      <c r="A5" s="73" t="s">
        <v>12</v>
      </c>
      <c r="B5" s="22" t="s">
        <v>47</v>
      </c>
      <c r="C5" s="12">
        <v>3.6251000000000002</v>
      </c>
      <c r="D5" s="12">
        <v>3.9245000000000001</v>
      </c>
      <c r="E5" s="12">
        <f>AVERAGE(C5:D5)</f>
        <v>3.7747999999999999</v>
      </c>
      <c r="F5" s="23">
        <f>STDEVA(C5:D5)</f>
        <v>0.21170777028725224</v>
      </c>
      <c r="G5" s="29">
        <v>3.240000000000002</v>
      </c>
      <c r="H5" s="29">
        <v>3.3599999999999994</v>
      </c>
      <c r="I5" s="29">
        <f>AVERAGE(G5:H5)</f>
        <v>3.3000000000000007</v>
      </c>
      <c r="J5" s="23">
        <f>STDEVA(G5:H5)</f>
        <v>8.485281374238389E-2</v>
      </c>
      <c r="K5" s="1">
        <f>G5/C5</f>
        <v>0.89376844776695863</v>
      </c>
      <c r="L5" s="1">
        <f>H5/D5</f>
        <v>0.85616002038476224</v>
      </c>
      <c r="M5" s="29">
        <f>AVERAGE(K5:L5)</f>
        <v>0.87496423407586044</v>
      </c>
      <c r="N5" s="23">
        <f>STDEVA(K5:L5)</f>
        <v>2.6593174031712904E-2</v>
      </c>
      <c r="S5" s="6"/>
      <c r="X5" s="7"/>
    </row>
    <row r="6" spans="1:24" x14ac:dyDescent="0.25">
      <c r="A6" s="74"/>
      <c r="B6" s="22" t="s">
        <v>48</v>
      </c>
      <c r="C6" s="12">
        <v>1.913</v>
      </c>
      <c r="D6" s="12">
        <v>4.5541</v>
      </c>
      <c r="E6" s="12">
        <f t="shared" ref="E6:E9" si="0">AVERAGE(C6:D6)</f>
        <v>3.2335500000000001</v>
      </c>
      <c r="F6" s="23">
        <f t="shared" ref="F6:F9" si="1">STDEVA(C6:D6)</f>
        <v>1.8675397197917909</v>
      </c>
      <c r="G6" s="29">
        <v>2.1899999999999995</v>
      </c>
      <c r="H6" s="29">
        <v>3.41</v>
      </c>
      <c r="I6" s="29">
        <f t="shared" ref="I6:I9" si="2">AVERAGE(G6:H6)</f>
        <v>2.8</v>
      </c>
      <c r="J6" s="23">
        <f t="shared" ref="J6:J9" si="3">STDEVA(G6:H6)</f>
        <v>0.86267027304758859</v>
      </c>
      <c r="K6" s="1">
        <f t="shared" ref="K6:K8" si="4">G6/C6</f>
        <v>1.1447987454260322</v>
      </c>
      <c r="L6" s="1">
        <f t="shared" ref="L6:L8" si="5">H6/D6</f>
        <v>0.74877582837443191</v>
      </c>
      <c r="M6" s="29">
        <f t="shared" ref="M6:M8" si="6">AVERAGE(K6:L6)</f>
        <v>0.94678728690023206</v>
      </c>
      <c r="N6" s="23">
        <f t="shared" ref="N6:N8" si="7">STDEVA(K6:L6)</f>
        <v>0.28003049015246451</v>
      </c>
      <c r="S6" s="6">
        <v>700</v>
      </c>
      <c r="U6" t="s">
        <v>71</v>
      </c>
      <c r="V6" t="s">
        <v>72</v>
      </c>
      <c r="W6">
        <f>17.11-14.92</f>
        <v>2.1899999999999995</v>
      </c>
      <c r="X6" s="7">
        <v>1.913</v>
      </c>
    </row>
    <row r="7" spans="1:24" x14ac:dyDescent="0.25">
      <c r="A7" s="74"/>
      <c r="B7" s="22" t="s">
        <v>51</v>
      </c>
      <c r="C7" s="12">
        <v>4.9943999999999997</v>
      </c>
      <c r="D7" s="12">
        <v>5.0532000000000004</v>
      </c>
      <c r="E7" s="12">
        <f t="shared" si="0"/>
        <v>5.0237999999999996</v>
      </c>
      <c r="F7" s="23">
        <f t="shared" si="1"/>
        <v>4.157787873376944E-2</v>
      </c>
      <c r="G7" s="29">
        <v>2.2599999999999998</v>
      </c>
      <c r="H7" s="29">
        <v>1.6800000000000015</v>
      </c>
      <c r="I7" s="29">
        <f t="shared" si="2"/>
        <v>1.9700000000000006</v>
      </c>
      <c r="J7" s="23">
        <f t="shared" si="3"/>
        <v>0.410121933088195</v>
      </c>
      <c r="K7" s="1">
        <f>G7/C7</f>
        <v>0.45250680762453949</v>
      </c>
      <c r="L7" s="1">
        <f t="shared" si="5"/>
        <v>0.33246259795773003</v>
      </c>
      <c r="M7" s="29">
        <f t="shared" si="6"/>
        <v>0.39248470279113479</v>
      </c>
      <c r="N7" s="23">
        <f t="shared" si="7"/>
        <v>8.4884074697580608E-2</v>
      </c>
      <c r="S7" s="6"/>
      <c r="U7" t="s">
        <v>73</v>
      </c>
      <c r="V7" t="s">
        <v>74</v>
      </c>
      <c r="W7">
        <f>18.39-14.98</f>
        <v>3.41</v>
      </c>
      <c r="X7" s="7">
        <v>4.5541</v>
      </c>
    </row>
    <row r="8" spans="1:24" x14ac:dyDescent="0.25">
      <c r="A8" s="74"/>
      <c r="B8" s="22" t="s">
        <v>49</v>
      </c>
      <c r="C8" s="12">
        <v>5.05</v>
      </c>
      <c r="D8" s="12">
        <v>4.8638000000000003</v>
      </c>
      <c r="E8" s="12">
        <f t="shared" si="0"/>
        <v>4.9569000000000001</v>
      </c>
      <c r="F8" s="23">
        <f t="shared" si="1"/>
        <v>0.13166328265693478</v>
      </c>
      <c r="G8" s="29">
        <v>0.5600000000000005</v>
      </c>
      <c r="H8" s="1">
        <v>0.33000000000000007</v>
      </c>
      <c r="I8" s="29">
        <f t="shared" si="2"/>
        <v>0.44500000000000028</v>
      </c>
      <c r="J8" s="23">
        <f t="shared" si="3"/>
        <v>0.16263455967290619</v>
      </c>
      <c r="K8" s="1">
        <f t="shared" si="4"/>
        <v>0.11089108910891099</v>
      </c>
      <c r="L8" s="1">
        <f t="shared" si="5"/>
        <v>6.7848184547061971E-2</v>
      </c>
      <c r="M8" s="29">
        <f t="shared" si="6"/>
        <v>8.9369636827986487E-2</v>
      </c>
      <c r="N8" s="23">
        <f t="shared" si="7"/>
        <v>3.0435929697648752E-2</v>
      </c>
      <c r="S8" s="6"/>
      <c r="U8" t="s">
        <v>20</v>
      </c>
      <c r="V8" t="s">
        <v>77</v>
      </c>
      <c r="W8">
        <f>18.59-14.91</f>
        <v>3.6799999999999997</v>
      </c>
      <c r="X8" s="7">
        <v>1.1045</v>
      </c>
    </row>
    <row r="9" spans="1:24" ht="15.75" thickBot="1" x14ac:dyDescent="0.3">
      <c r="A9" s="75"/>
      <c r="B9" s="28" t="s">
        <v>50</v>
      </c>
      <c r="C9" s="16">
        <f>4.98</f>
        <v>4.9800000000000004</v>
      </c>
      <c r="D9" s="16">
        <v>4.66</v>
      </c>
      <c r="E9" s="16">
        <f t="shared" si="0"/>
        <v>4.82</v>
      </c>
      <c r="F9" s="23">
        <f t="shared" si="1"/>
        <v>0.22627416997969541</v>
      </c>
      <c r="G9" s="30">
        <f>0.28</f>
        <v>0.28000000000000003</v>
      </c>
      <c r="H9" s="30">
        <v>0.41</v>
      </c>
      <c r="I9" s="30">
        <f t="shared" si="2"/>
        <v>0.34499999999999997</v>
      </c>
      <c r="J9" s="23">
        <f t="shared" si="3"/>
        <v>9.1923881554251394E-2</v>
      </c>
      <c r="K9" s="1"/>
      <c r="L9" s="1"/>
      <c r="M9" s="1"/>
      <c r="N9" s="1"/>
      <c r="S9" s="6"/>
      <c r="X9" s="7"/>
    </row>
    <row r="10" spans="1:24" ht="15.75" thickBot="1" x14ac:dyDescent="0.3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S10" s="6">
        <v>500</v>
      </c>
      <c r="U10" t="s">
        <v>78</v>
      </c>
      <c r="V10" t="s">
        <v>79</v>
      </c>
      <c r="W10">
        <f>17.23-14.97</f>
        <v>2.2599999999999998</v>
      </c>
      <c r="X10" s="7">
        <f>4.9944</f>
        <v>4.9943999999999997</v>
      </c>
    </row>
    <row r="11" spans="1:24" x14ac:dyDescent="0.25">
      <c r="B11" s="26" t="s">
        <v>13</v>
      </c>
      <c r="C11" s="18" t="s">
        <v>63</v>
      </c>
      <c r="D11" s="18" t="s">
        <v>64</v>
      </c>
      <c r="E11" s="18" t="s">
        <v>65</v>
      </c>
      <c r="F11" s="13" t="s">
        <v>66</v>
      </c>
      <c r="G11" s="18" t="s">
        <v>63</v>
      </c>
      <c r="H11" s="18" t="s">
        <v>64</v>
      </c>
      <c r="I11" s="18" t="s">
        <v>65</v>
      </c>
      <c r="J11" s="13" t="s">
        <v>66</v>
      </c>
      <c r="K11" s="1" t="s">
        <v>199</v>
      </c>
      <c r="L11" s="1" t="s">
        <v>200</v>
      </c>
      <c r="M11" s="1" t="s">
        <v>201</v>
      </c>
      <c r="N11" s="1" t="s">
        <v>202</v>
      </c>
      <c r="S11" s="6"/>
      <c r="U11" t="s">
        <v>80</v>
      </c>
      <c r="V11" t="s">
        <v>81</v>
      </c>
      <c r="W11">
        <f>16.76-15.08</f>
        <v>1.6800000000000015</v>
      </c>
      <c r="X11" s="7">
        <f>5.0532</f>
        <v>5.0532000000000004</v>
      </c>
    </row>
    <row r="12" spans="1:24" ht="15.75" thickBot="1" x14ac:dyDescent="0.3">
      <c r="B12" s="22" t="s">
        <v>47</v>
      </c>
      <c r="C12" s="1">
        <f>X29</f>
        <v>3.96</v>
      </c>
      <c r="D12" s="1">
        <f>X30</f>
        <v>7.53</v>
      </c>
      <c r="E12" s="12">
        <f>AVERAGE(C12:D12)</f>
        <v>5.7450000000000001</v>
      </c>
      <c r="F12" s="23">
        <f>STDEVA(C12:D12)</f>
        <v>2.5243712088359747</v>
      </c>
      <c r="G12" s="1">
        <v>3.12</v>
      </c>
      <c r="H12" s="1">
        <v>2.15</v>
      </c>
      <c r="I12" s="29">
        <f>AVERAGE(G12:H12)</f>
        <v>2.6349999999999998</v>
      </c>
      <c r="J12" s="23">
        <f>STDEVA(G12:H12)</f>
        <v>0.68589357775095205</v>
      </c>
      <c r="K12" s="1">
        <f>G12/C12</f>
        <v>0.78787878787878796</v>
      </c>
      <c r="L12" s="1">
        <f>H12/D12</f>
        <v>0.28552456839309426</v>
      </c>
      <c r="M12" s="29">
        <f>AVERAGE(K12:L12)</f>
        <v>0.53670167813594105</v>
      </c>
      <c r="N12" s="23">
        <f>STDEVA(K12:L12)</f>
        <v>0.35521807515600934</v>
      </c>
      <c r="O12" t="s">
        <v>127</v>
      </c>
      <c r="S12" s="6"/>
      <c r="X12" s="7"/>
    </row>
    <row r="13" spans="1:24" x14ac:dyDescent="0.25">
      <c r="A13" s="73" t="s">
        <v>18</v>
      </c>
      <c r="B13" s="22" t="s">
        <v>48</v>
      </c>
      <c r="C13" s="12">
        <v>4.28</v>
      </c>
      <c r="D13" s="12">
        <v>4.66</v>
      </c>
      <c r="E13" s="12">
        <f>AVERAGE(C13:D13)</f>
        <v>4.4700000000000006</v>
      </c>
      <c r="F13" s="23">
        <f>STDEVA(C13:D13)</f>
        <v>0.268700576850888</v>
      </c>
      <c r="G13" s="29">
        <v>1.3200000000000003</v>
      </c>
      <c r="H13" s="29">
        <v>2.4200000000000017</v>
      </c>
      <c r="I13" s="29">
        <f>AVERAGE(G13:H13)</f>
        <v>1.870000000000001</v>
      </c>
      <c r="J13" s="23">
        <f>STDEVA(G13:H13)</f>
        <v>0.77781745930520307</v>
      </c>
      <c r="K13" s="1">
        <f t="shared" ref="K13" si="8">G13/C13</f>
        <v>0.30841121495327106</v>
      </c>
      <c r="L13" s="1">
        <f t="shared" ref="L13:L14" si="9">H13/D13</f>
        <v>0.51931330472103043</v>
      </c>
      <c r="M13" s="29">
        <f t="shared" ref="M13:M15" si="10">AVERAGE(K13:L13)</f>
        <v>0.41386225983715075</v>
      </c>
      <c r="N13" s="23">
        <f t="shared" ref="N13:N15" si="11">STDEVA(K13:L13)</f>
        <v>0.14913029784119661</v>
      </c>
      <c r="S13" s="6"/>
      <c r="U13" t="s">
        <v>82</v>
      </c>
      <c r="V13" t="s">
        <v>83</v>
      </c>
      <c r="W13">
        <f>16.47-14.84</f>
        <v>1.629999999999999</v>
      </c>
      <c r="X13" s="7">
        <f>4.3614</f>
        <v>4.3613999999999997</v>
      </c>
    </row>
    <row r="14" spans="1:24" x14ac:dyDescent="0.25">
      <c r="A14" s="74"/>
      <c r="B14" s="22" t="s">
        <v>51</v>
      </c>
      <c r="C14" s="12">
        <v>4.0599999999999996</v>
      </c>
      <c r="D14" s="12">
        <v>4.5</v>
      </c>
      <c r="E14" s="12">
        <f t="shared" ref="E14:E17" si="12">AVERAGE(C14:D14)</f>
        <v>4.2799999999999994</v>
      </c>
      <c r="F14" s="23">
        <f t="shared" ref="F14:F17" si="13">STDEVA(C14:D14)</f>
        <v>0.3111269837220812</v>
      </c>
      <c r="G14" s="29">
        <v>0.99000000000000021</v>
      </c>
      <c r="H14" s="29">
        <v>0.75</v>
      </c>
      <c r="I14" s="29">
        <f t="shared" ref="I14:I17" si="14">AVERAGE(G14:H14)</f>
        <v>0.87000000000000011</v>
      </c>
      <c r="J14" s="23">
        <f t="shared" ref="J14:J17" si="15">STDEVA(G14:H14)</f>
        <v>0.16970562748477122</v>
      </c>
      <c r="K14" s="1">
        <f>G14/C14</f>
        <v>0.24384236453201977</v>
      </c>
      <c r="L14" s="1">
        <f t="shared" si="9"/>
        <v>0.16666666666666666</v>
      </c>
      <c r="M14" s="29">
        <f t="shared" si="10"/>
        <v>0.20525451559934321</v>
      </c>
      <c r="N14" s="23">
        <f t="shared" si="11"/>
        <v>5.4571459303395388E-2</v>
      </c>
      <c r="S14" s="6"/>
      <c r="X14" s="7"/>
    </row>
    <row r="15" spans="1:24" x14ac:dyDescent="0.25">
      <c r="A15" s="74"/>
      <c r="B15" s="22" t="s">
        <v>53</v>
      </c>
      <c r="C15" s="12">
        <v>3.7</v>
      </c>
      <c r="D15" s="12">
        <v>3.04</v>
      </c>
      <c r="E15" s="12">
        <f t="shared" si="12"/>
        <v>3.37</v>
      </c>
      <c r="F15" s="23">
        <f t="shared" si="13"/>
        <v>0.46669047558312149</v>
      </c>
      <c r="G15" s="29">
        <v>0.77000000000000135</v>
      </c>
      <c r="H15" s="29">
        <v>0.46999999999999886</v>
      </c>
      <c r="I15" s="29">
        <f t="shared" si="14"/>
        <v>0.62000000000000011</v>
      </c>
      <c r="J15" s="23">
        <f t="shared" si="15"/>
        <v>0.21213203435596592</v>
      </c>
      <c r="K15" s="1">
        <f>G16/C16</f>
        <v>7.0093457943925394E-2</v>
      </c>
      <c r="L15" s="1">
        <f>H16/D16</f>
        <v>7.64525993883792E-2</v>
      </c>
      <c r="M15" s="29">
        <f t="shared" si="10"/>
        <v>7.327302866615229E-2</v>
      </c>
      <c r="N15" s="23">
        <f t="shared" si="11"/>
        <v>4.496592037897703E-3</v>
      </c>
      <c r="S15" s="6">
        <v>340</v>
      </c>
      <c r="U15" s="1" t="s">
        <v>62</v>
      </c>
      <c r="W15">
        <v>0.5600000000000005</v>
      </c>
      <c r="X15" s="7">
        <v>5.05</v>
      </c>
    </row>
    <row r="16" spans="1:24" x14ac:dyDescent="0.25">
      <c r="A16" s="74"/>
      <c r="B16" s="22" t="s">
        <v>49</v>
      </c>
      <c r="C16" s="12">
        <v>4.28</v>
      </c>
      <c r="D16" s="12">
        <v>3.27</v>
      </c>
      <c r="E16" s="12">
        <f t="shared" si="12"/>
        <v>3.7750000000000004</v>
      </c>
      <c r="F16" s="23">
        <f t="shared" si="13"/>
        <v>0.71417784899840775</v>
      </c>
      <c r="G16" s="29">
        <v>0.30000000000000071</v>
      </c>
      <c r="H16" s="29">
        <v>0.25</v>
      </c>
      <c r="I16" s="29">
        <f t="shared" si="14"/>
        <v>0.27500000000000036</v>
      </c>
      <c r="J16" s="23">
        <f t="shared" si="15"/>
        <v>3.5355339059327882E-2</v>
      </c>
      <c r="K16" s="1"/>
      <c r="L16" s="1"/>
      <c r="M16" s="1"/>
      <c r="N16" s="1"/>
      <c r="S16" s="6"/>
      <c r="U16" t="s">
        <v>84</v>
      </c>
      <c r="V16" s="35">
        <v>44099</v>
      </c>
      <c r="W16">
        <f>15.28-14.95</f>
        <v>0.33000000000000007</v>
      </c>
      <c r="X16" s="7">
        <v>4.8638000000000003</v>
      </c>
    </row>
    <row r="17" spans="1:38" ht="15.75" thickBot="1" x14ac:dyDescent="0.3">
      <c r="A17" s="75"/>
      <c r="B17" s="28" t="s">
        <v>50</v>
      </c>
      <c r="C17" s="16">
        <v>5.69</v>
      </c>
      <c r="D17" s="16">
        <v>3.63</v>
      </c>
      <c r="E17" s="16">
        <f t="shared" si="12"/>
        <v>4.66</v>
      </c>
      <c r="F17" s="17">
        <f t="shared" si="13"/>
        <v>1.4566399692442855</v>
      </c>
      <c r="G17" s="30">
        <v>2.9000000000000021</v>
      </c>
      <c r="H17" s="30">
        <v>2.620000000000001</v>
      </c>
      <c r="I17" s="30">
        <f t="shared" si="14"/>
        <v>2.7600000000000016</v>
      </c>
      <c r="J17" s="17">
        <f t="shared" si="15"/>
        <v>0.1979898987322341</v>
      </c>
      <c r="K17" s="1"/>
      <c r="L17" s="1"/>
      <c r="M17" s="1"/>
      <c r="N17" s="1"/>
      <c r="S17" s="6"/>
      <c r="X17" s="7"/>
    </row>
    <row r="18" spans="1:38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S18" s="6">
        <v>270</v>
      </c>
      <c r="U18" t="s">
        <v>85</v>
      </c>
      <c r="V18" s="35">
        <v>43874</v>
      </c>
      <c r="W18">
        <v>0.28000000000000003</v>
      </c>
      <c r="X18" s="7">
        <v>4.9800000000000004</v>
      </c>
    </row>
    <row r="19" spans="1:38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S19" s="6"/>
      <c r="V19" s="35"/>
      <c r="X19" s="7"/>
    </row>
    <row r="20" spans="1:38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S20" s="6"/>
      <c r="V20" s="35"/>
      <c r="X20" s="7"/>
    </row>
    <row r="21" spans="1:38" ht="15.75" thickBot="1" x14ac:dyDescent="0.3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S21" s="6"/>
      <c r="V21" s="35"/>
      <c r="X21" s="7"/>
    </row>
    <row r="22" spans="1:38" ht="15.75" thickBot="1" x14ac:dyDescent="0.3">
      <c r="B22" s="26" t="s">
        <v>13</v>
      </c>
      <c r="C22" s="18" t="s">
        <v>63</v>
      </c>
      <c r="D22" s="18" t="s">
        <v>64</v>
      </c>
      <c r="E22" s="18" t="s">
        <v>65</v>
      </c>
      <c r="F22" s="13" t="s">
        <v>66</v>
      </c>
      <c r="G22" s="18" t="s">
        <v>63</v>
      </c>
      <c r="H22" s="18" t="s">
        <v>64</v>
      </c>
      <c r="I22" s="18" t="s">
        <v>65</v>
      </c>
      <c r="J22" s="13" t="s">
        <v>66</v>
      </c>
      <c r="K22" s="1" t="s">
        <v>199</v>
      </c>
      <c r="L22" s="1" t="s">
        <v>200</v>
      </c>
      <c r="M22" s="1" t="s">
        <v>201</v>
      </c>
      <c r="N22" s="1" t="s">
        <v>202</v>
      </c>
      <c r="S22" s="6"/>
      <c r="V22" s="35"/>
      <c r="X22" s="7"/>
    </row>
    <row r="23" spans="1:38" x14ac:dyDescent="0.25">
      <c r="A23" s="73" t="s">
        <v>19</v>
      </c>
      <c r="B23" s="22" t="s">
        <v>47</v>
      </c>
      <c r="C23" s="12">
        <v>2.9</v>
      </c>
      <c r="D23" s="12">
        <v>4.04</v>
      </c>
      <c r="E23" s="12">
        <f>AVERAGE(C23:D23)</f>
        <v>3.4699999999999998</v>
      </c>
      <c r="F23" s="23">
        <f>STDEVA(C23:D23)</f>
        <v>0.80610173055266576</v>
      </c>
      <c r="G23" s="31">
        <v>7.84</v>
      </c>
      <c r="H23" s="31">
        <v>7.65</v>
      </c>
      <c r="I23" s="29">
        <f>AVERAGE(G23:H23)</f>
        <v>7.7450000000000001</v>
      </c>
      <c r="J23" s="23">
        <f>STDEVA(G23:H23)</f>
        <v>0.13435028842544369</v>
      </c>
      <c r="K23" s="1">
        <f>G23/C23</f>
        <v>2.703448275862069</v>
      </c>
      <c r="L23" s="1">
        <f>H23/D23</f>
        <v>1.8935643564356437</v>
      </c>
      <c r="M23" s="29">
        <f>AVERAGE(K23:L23)</f>
        <v>2.2985063161488561</v>
      </c>
      <c r="N23" s="23">
        <f>STDEVA(K23:L23)</f>
        <v>0.57267441140036535</v>
      </c>
      <c r="S23" s="6"/>
      <c r="V23" s="35"/>
      <c r="X23" s="7"/>
    </row>
    <row r="24" spans="1:38" x14ac:dyDescent="0.25">
      <c r="A24" s="74"/>
      <c r="B24" s="22" t="s">
        <v>48</v>
      </c>
      <c r="C24" s="12">
        <v>4.05</v>
      </c>
      <c r="D24" s="12">
        <v>3.32</v>
      </c>
      <c r="E24" s="12">
        <f t="shared" ref="E24:E27" si="16">AVERAGE(C24:D24)</f>
        <v>3.6849999999999996</v>
      </c>
      <c r="F24" s="23">
        <f t="shared" ref="F24:F27" si="17">STDEVA(C24:D24)</f>
        <v>0.5161879502661797</v>
      </c>
      <c r="G24" s="31">
        <v>5.52</v>
      </c>
      <c r="H24" s="31">
        <v>4.58</v>
      </c>
      <c r="I24" s="29">
        <f t="shared" ref="I24:I27" si="18">AVERAGE(G24:H24)</f>
        <v>5.05</v>
      </c>
      <c r="J24" s="23">
        <f t="shared" ref="J24:J27" si="19">STDEVA(G24:H24)</f>
        <v>0.66468037431535432</v>
      </c>
      <c r="K24" s="1">
        <f t="shared" ref="K24" si="20">G24/C24</f>
        <v>1.3629629629629629</v>
      </c>
      <c r="L24" s="1">
        <f t="shared" ref="L24:L25" si="21">H24/D24</f>
        <v>1.3795180722891567</v>
      </c>
      <c r="M24" s="29">
        <f t="shared" ref="M24:M26" si="22">AVERAGE(K24:L24)</f>
        <v>1.3712405176260598</v>
      </c>
      <c r="N24" s="23">
        <f t="shared" ref="N24:N26" si="23">STDEVA(K24:L24)</f>
        <v>1.1706230067836257E-2</v>
      </c>
      <c r="O24" t="s">
        <v>128</v>
      </c>
      <c r="S24" s="6"/>
      <c r="V24" s="35"/>
      <c r="X24" s="7"/>
    </row>
    <row r="25" spans="1:38" x14ac:dyDescent="0.25">
      <c r="A25" s="74"/>
      <c r="B25" s="22" t="s">
        <v>51</v>
      </c>
      <c r="C25" s="12">
        <v>4.54</v>
      </c>
      <c r="D25" s="12">
        <v>2.77</v>
      </c>
      <c r="E25" s="12">
        <f t="shared" si="16"/>
        <v>3.6550000000000002</v>
      </c>
      <c r="F25" s="23">
        <f t="shared" si="17"/>
        <v>1.2515790027001876</v>
      </c>
      <c r="G25" s="31">
        <v>4.08</v>
      </c>
      <c r="H25" s="31">
        <v>3.8699999999999992</v>
      </c>
      <c r="I25" s="29">
        <f t="shared" si="18"/>
        <v>3.9749999999999996</v>
      </c>
      <c r="J25" s="23">
        <f t="shared" si="19"/>
        <v>0.14849242404917559</v>
      </c>
      <c r="K25" s="1">
        <f>G25/C25</f>
        <v>0.89867841409691629</v>
      </c>
      <c r="L25" s="1">
        <f t="shared" si="21"/>
        <v>1.3971119133574004</v>
      </c>
      <c r="M25" s="29">
        <f t="shared" si="22"/>
        <v>1.1478951637271584</v>
      </c>
      <c r="N25" s="23">
        <f>STDEVA(K25:L25)</f>
        <v>0.35244570729762809</v>
      </c>
      <c r="S25" s="6"/>
      <c r="W25">
        <v>0.41</v>
      </c>
      <c r="X25" s="7">
        <v>4.66</v>
      </c>
    </row>
    <row r="26" spans="1:38" ht="15.75" thickBot="1" x14ac:dyDescent="0.3">
      <c r="A26" s="74"/>
      <c r="B26" s="22" t="s">
        <v>49</v>
      </c>
      <c r="C26" s="12">
        <v>3.71</v>
      </c>
      <c r="D26" s="12">
        <v>5.05</v>
      </c>
      <c r="E26" s="12">
        <f t="shared" si="16"/>
        <v>4.38</v>
      </c>
      <c r="F26" s="23">
        <f t="shared" si="17"/>
        <v>0.94752308678997188</v>
      </c>
      <c r="G26" s="31">
        <v>2.4700000000000024</v>
      </c>
      <c r="H26" s="31">
        <v>1.8500000000000014</v>
      </c>
      <c r="I26" s="29">
        <f t="shared" si="18"/>
        <v>2.1600000000000019</v>
      </c>
      <c r="J26" s="23">
        <f t="shared" si="19"/>
        <v>0.43840620433565913</v>
      </c>
      <c r="K26" s="1">
        <f>G26/C26</f>
        <v>0.66576819407008148</v>
      </c>
      <c r="L26" s="1">
        <f>H26/D26</f>
        <v>0.36633663366336661</v>
      </c>
      <c r="M26" s="29">
        <f t="shared" si="22"/>
        <v>0.51605241386672407</v>
      </c>
      <c r="N26" s="23">
        <f t="shared" si="23"/>
        <v>0.21173008686485725</v>
      </c>
      <c r="S26" s="8"/>
      <c r="T26" s="9"/>
      <c r="U26" s="9"/>
      <c r="V26" s="9"/>
      <c r="W26" s="9"/>
      <c r="X26" s="10"/>
    </row>
    <row r="27" spans="1:38" ht="15.75" thickBot="1" x14ac:dyDescent="0.3">
      <c r="A27" s="75"/>
      <c r="B27" s="28" t="s">
        <v>50</v>
      </c>
      <c r="C27" s="16">
        <v>5.32</v>
      </c>
      <c r="D27" s="16">
        <v>2.2799999999999998</v>
      </c>
      <c r="E27" s="16">
        <f t="shared" si="16"/>
        <v>3.8</v>
      </c>
      <c r="F27" s="17">
        <f t="shared" si="17"/>
        <v>2.1496046148071044</v>
      </c>
      <c r="G27" s="30">
        <v>2.1799999999999979</v>
      </c>
      <c r="H27" s="30">
        <v>1.7599999999999998</v>
      </c>
      <c r="I27" s="30">
        <f t="shared" si="18"/>
        <v>1.9699999999999989</v>
      </c>
      <c r="J27" s="17">
        <f t="shared" si="19"/>
        <v>0.2969848480983493</v>
      </c>
      <c r="K27" s="1"/>
      <c r="L27" s="1"/>
      <c r="M27" s="1"/>
      <c r="N27" s="1"/>
    </row>
    <row r="28" spans="1:38" ht="15.75" thickBot="1" x14ac:dyDescent="0.3">
      <c r="D28" s="34"/>
      <c r="S28" s="82" t="s">
        <v>109</v>
      </c>
      <c r="T28" s="82"/>
      <c r="U28" s="82"/>
      <c r="V28" s="82"/>
      <c r="W28" s="82"/>
      <c r="X28" s="82"/>
    </row>
    <row r="29" spans="1:38" ht="15.75" thickBot="1" x14ac:dyDescent="0.3">
      <c r="B29" s="3"/>
      <c r="C29" s="18" t="s">
        <v>63</v>
      </c>
      <c r="D29" s="18" t="s">
        <v>64</v>
      </c>
      <c r="E29" s="18" t="s">
        <v>124</v>
      </c>
      <c r="F29" s="18" t="s">
        <v>125</v>
      </c>
      <c r="G29" t="s">
        <v>16</v>
      </c>
      <c r="H29" t="s">
        <v>17</v>
      </c>
      <c r="S29" s="3">
        <v>900</v>
      </c>
      <c r="T29" s="4"/>
      <c r="U29" s="4" t="s">
        <v>88</v>
      </c>
      <c r="V29" s="4" t="s">
        <v>89</v>
      </c>
      <c r="W29" s="4">
        <f>18.28-15.16</f>
        <v>3.120000000000001</v>
      </c>
      <c r="X29" s="5">
        <f>3.96</f>
        <v>3.96</v>
      </c>
    </row>
    <row r="30" spans="1:38" x14ac:dyDescent="0.25">
      <c r="A30" s="87" t="s">
        <v>12</v>
      </c>
      <c r="B30" s="22" t="s">
        <v>47</v>
      </c>
      <c r="C30" s="48">
        <f t="shared" ref="C30:D33" si="24">G5/$A$1</f>
        <v>103.23563876231056</v>
      </c>
      <c r="D30" s="48">
        <f t="shared" si="24"/>
        <v>107.05918093869235</v>
      </c>
      <c r="E30" s="47">
        <f>AVERAGE(C30:D30)</f>
        <v>105.14740985050145</v>
      </c>
      <c r="F30" s="48">
        <f>STDEVA(C30:D30)</f>
        <v>2.7036526010723358</v>
      </c>
      <c r="G30" s="48">
        <v>1.9329680536561609</v>
      </c>
      <c r="H30" s="48">
        <v>0.10513197271048214</v>
      </c>
      <c r="I30" s="3"/>
      <c r="J30" s="4"/>
      <c r="K30" s="4"/>
      <c r="L30" s="4"/>
      <c r="M30" s="4"/>
      <c r="N30" s="4"/>
      <c r="O30" s="4"/>
      <c r="P30" s="4"/>
      <c r="Q30" s="4"/>
      <c r="R30" s="4"/>
      <c r="S30" s="3"/>
      <c r="T30" s="4"/>
      <c r="U30" s="4" t="s">
        <v>90</v>
      </c>
      <c r="V30" s="4" t="s">
        <v>91</v>
      </c>
      <c r="W30" s="4">
        <f>17.39-15.24</f>
        <v>2.1500000000000004</v>
      </c>
      <c r="X30" s="5">
        <v>7.53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5"/>
    </row>
    <row r="31" spans="1:38" x14ac:dyDescent="0.25">
      <c r="A31" s="88"/>
      <c r="B31" s="22" t="s">
        <v>48</v>
      </c>
      <c r="C31" s="48">
        <f t="shared" si="24"/>
        <v>69.779644718969124</v>
      </c>
      <c r="D31" s="48">
        <f t="shared" si="24"/>
        <v>108.65232351218482</v>
      </c>
      <c r="E31" s="47">
        <f t="shared" ref="E31:E33" si="25">AVERAGE(C31:D31)</f>
        <v>89.215984115576973</v>
      </c>
      <c r="F31" s="48">
        <f t="shared" ref="F31:F33" si="26">STDEVA(C31:D31)</f>
        <v>27.487134777569295</v>
      </c>
      <c r="G31" s="48">
        <v>2.2916998833448194</v>
      </c>
      <c r="H31" s="48">
        <v>0.10886343610348945</v>
      </c>
      <c r="I31" s="6"/>
      <c r="J31" s="95" t="s">
        <v>204</v>
      </c>
      <c r="K31" s="96"/>
      <c r="L31" s="96"/>
      <c r="M31" s="96"/>
      <c r="N31" s="96"/>
      <c r="O31" s="96"/>
      <c r="P31" s="96"/>
      <c r="Q31" s="95" t="s">
        <v>205</v>
      </c>
      <c r="R31" s="96"/>
      <c r="S31" s="6"/>
      <c r="T31" s="96"/>
      <c r="U31" s="96"/>
      <c r="V31" s="96"/>
      <c r="W31" s="96"/>
      <c r="X31" s="7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7"/>
    </row>
    <row r="32" spans="1:38" x14ac:dyDescent="0.25">
      <c r="A32" s="88"/>
      <c r="B32" s="22" t="s">
        <v>51</v>
      </c>
      <c r="C32" s="48">
        <f t="shared" si="24"/>
        <v>72.010044321858558</v>
      </c>
      <c r="D32" s="48">
        <f t="shared" si="24"/>
        <v>53.529590469346232</v>
      </c>
      <c r="E32" s="47">
        <f t="shared" si="25"/>
        <v>62.769817395602395</v>
      </c>
      <c r="F32" s="48">
        <f t="shared" si="26"/>
        <v>13.06765423851652</v>
      </c>
      <c r="G32" s="48">
        <v>2.7948091344356301</v>
      </c>
      <c r="H32" s="48">
        <v>0.18393821042788452</v>
      </c>
      <c r="I32" s="6"/>
      <c r="J32" s="96"/>
      <c r="K32" s="96"/>
      <c r="L32" s="96"/>
      <c r="M32" s="96"/>
      <c r="N32" s="96"/>
      <c r="O32" s="96"/>
      <c r="P32" s="96"/>
      <c r="Q32" s="96"/>
      <c r="R32" s="96"/>
      <c r="S32" s="6">
        <v>700</v>
      </c>
      <c r="T32" s="96"/>
      <c r="U32" s="96" t="s">
        <v>93</v>
      </c>
      <c r="V32" s="96" t="s">
        <v>92</v>
      </c>
      <c r="W32" s="96">
        <f>16.59-15.27</f>
        <v>1.3200000000000003</v>
      </c>
      <c r="X32" s="7">
        <v>4.28</v>
      </c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7"/>
    </row>
    <row r="33" spans="1:38" x14ac:dyDescent="0.25">
      <c r="A33" s="88"/>
      <c r="B33" s="22" t="s">
        <v>49</v>
      </c>
      <c r="C33" s="48">
        <f t="shared" si="24"/>
        <v>17.843196823115409</v>
      </c>
      <c r="D33" s="48">
        <f t="shared" si="24"/>
        <v>10.514740985050146</v>
      </c>
      <c r="E33" s="47">
        <f t="shared" si="25"/>
        <v>14.178968904082778</v>
      </c>
      <c r="F33" s="48">
        <f t="shared" si="26"/>
        <v>5.1820008187220905</v>
      </c>
      <c r="G33" s="48">
        <v>3.2382133152477808</v>
      </c>
      <c r="H33" s="48">
        <v>0.12096594894220075</v>
      </c>
      <c r="I33" s="6"/>
      <c r="J33" s="96"/>
      <c r="K33" s="96"/>
      <c r="L33" s="96"/>
      <c r="M33" s="96"/>
      <c r="N33" s="96"/>
      <c r="O33" s="96"/>
      <c r="P33" s="96"/>
      <c r="Q33" s="96"/>
      <c r="R33" s="96"/>
      <c r="S33" s="6"/>
      <c r="T33" s="96"/>
      <c r="U33" s="96" t="s">
        <v>86</v>
      </c>
      <c r="V33" s="96" t="s">
        <v>87</v>
      </c>
      <c r="W33" s="96">
        <f>17.51-15.09</f>
        <v>2.4200000000000017</v>
      </c>
      <c r="X33" s="7">
        <v>4.66</v>
      </c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7"/>
    </row>
    <row r="34" spans="1:38" ht="15.75" thickBot="1" x14ac:dyDescent="0.3">
      <c r="A34" s="88"/>
      <c r="B34" s="28"/>
      <c r="C34" s="50"/>
      <c r="D34" s="50"/>
      <c r="E34" s="49"/>
      <c r="F34" s="50"/>
      <c r="G34" s="48"/>
      <c r="H34" s="53"/>
      <c r="I34" s="6"/>
      <c r="J34" s="96"/>
      <c r="K34" s="96"/>
      <c r="L34" s="96"/>
      <c r="M34" s="96"/>
      <c r="N34" s="96"/>
      <c r="O34" s="96"/>
      <c r="P34" s="96"/>
      <c r="Q34" s="96"/>
      <c r="R34" s="96"/>
      <c r="S34" s="6"/>
      <c r="T34" s="96"/>
      <c r="U34" s="96"/>
      <c r="V34" s="96"/>
      <c r="W34" s="96"/>
      <c r="X34" s="7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7"/>
    </row>
    <row r="35" spans="1:38" ht="15.75" thickBot="1" x14ac:dyDescent="0.3">
      <c r="C35" s="51" t="s">
        <v>63</v>
      </c>
      <c r="D35" s="51" t="s">
        <v>64</v>
      </c>
      <c r="E35" s="51" t="s">
        <v>124</v>
      </c>
      <c r="F35" s="51" t="s">
        <v>125</v>
      </c>
      <c r="G35" s="48" t="s">
        <v>16</v>
      </c>
      <c r="H35" s="48" t="s">
        <v>17</v>
      </c>
      <c r="I35" s="6"/>
      <c r="J35" s="96"/>
      <c r="K35" s="96"/>
      <c r="L35" s="96"/>
      <c r="M35" s="96"/>
      <c r="N35" s="96"/>
      <c r="O35" s="96"/>
      <c r="P35" s="96"/>
      <c r="Q35" s="96"/>
      <c r="R35" s="96"/>
      <c r="S35" s="6">
        <v>500</v>
      </c>
      <c r="T35" s="96"/>
      <c r="U35" s="96" t="s">
        <v>21</v>
      </c>
      <c r="V35" s="96" t="s">
        <v>94</v>
      </c>
      <c r="W35" s="96">
        <f>16.16-15.17</f>
        <v>0.99000000000000021</v>
      </c>
      <c r="X35" s="7">
        <v>4.0599999999999996</v>
      </c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7"/>
    </row>
    <row r="36" spans="1:38" x14ac:dyDescent="0.25">
      <c r="A36" s="87" t="s">
        <v>18</v>
      </c>
      <c r="B36" s="27" t="s">
        <v>47</v>
      </c>
      <c r="C36" s="51">
        <f t="shared" ref="C36:D38" si="27">G12/$A$1</f>
        <v>99.412096585928637</v>
      </c>
      <c r="D36" s="51">
        <f t="shared" si="27"/>
        <v>68.505130660175169</v>
      </c>
      <c r="E36" s="52">
        <f>AVERAGE(C36:D36)</f>
        <v>83.958613623051903</v>
      </c>
      <c r="F36" s="51">
        <f>STDEVA(C36:D36)</f>
        <v>21.854525192001841</v>
      </c>
      <c r="G36" s="48">
        <v>1.0650624685529493</v>
      </c>
      <c r="H36" s="48">
        <v>0.14587070365516877</v>
      </c>
      <c r="I36" s="6"/>
      <c r="J36" s="96"/>
      <c r="K36" s="96"/>
      <c r="L36" s="96"/>
      <c r="M36" s="96"/>
      <c r="N36" s="96"/>
      <c r="O36" s="96"/>
      <c r="P36" s="96"/>
      <c r="Q36" s="96"/>
      <c r="R36" s="96"/>
      <c r="S36" s="6"/>
      <c r="T36" s="96"/>
      <c r="U36" s="96" t="s">
        <v>95</v>
      </c>
      <c r="V36" s="96" t="s">
        <v>96</v>
      </c>
      <c r="W36" s="96">
        <f>15.73-15.06</f>
        <v>0.66999999999999993</v>
      </c>
      <c r="X36" s="7">
        <f>5.8</f>
        <v>5.8</v>
      </c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7"/>
    </row>
    <row r="37" spans="1:38" x14ac:dyDescent="0.25">
      <c r="A37" s="87"/>
      <c r="B37" s="22" t="s">
        <v>48</v>
      </c>
      <c r="C37" s="48">
        <f t="shared" si="27"/>
        <v>42.058963940200584</v>
      </c>
      <c r="D37" s="48">
        <f t="shared" si="27"/>
        <v>77.108100557034447</v>
      </c>
      <c r="E37" s="47">
        <f>AVERAGE(C37:D37)</f>
        <v>59.583532248617516</v>
      </c>
      <c r="F37" s="48">
        <f>STDEVA(C37:D37)</f>
        <v>24.78348217649695</v>
      </c>
      <c r="G37" s="48">
        <v>1.4371402396451551</v>
      </c>
      <c r="H37" s="48">
        <v>5.8150189042154979E-2</v>
      </c>
      <c r="I37" s="6"/>
      <c r="J37" s="96"/>
      <c r="K37" s="96"/>
      <c r="L37" s="96"/>
      <c r="M37" s="96"/>
      <c r="N37" s="96"/>
      <c r="O37" s="96"/>
      <c r="P37" s="96"/>
      <c r="Q37" s="96"/>
      <c r="R37" s="96"/>
      <c r="S37" s="6"/>
      <c r="T37" s="96"/>
      <c r="U37" s="96" t="s">
        <v>97</v>
      </c>
      <c r="V37" s="96" t="s">
        <v>98</v>
      </c>
      <c r="W37" s="96">
        <f>15.75-15</f>
        <v>0.75</v>
      </c>
      <c r="X37" s="7">
        <v>4.5</v>
      </c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7"/>
    </row>
    <row r="38" spans="1:38" x14ac:dyDescent="0.25">
      <c r="A38" s="87"/>
      <c r="B38" s="22" t="s">
        <v>51</v>
      </c>
      <c r="C38" s="48">
        <f t="shared" si="27"/>
        <v>31.544222955150438</v>
      </c>
      <c r="D38" s="48">
        <f t="shared" si="27"/>
        <v>23.89713860238669</v>
      </c>
      <c r="E38" s="47">
        <f t="shared" ref="E38:E39" si="28">AVERAGE(C38:D38)</f>
        <v>27.720680778768564</v>
      </c>
      <c r="F38" s="48">
        <f t="shared" ref="F38:F39" si="29">STDEVA(C38:D38)</f>
        <v>5.4073052021447836</v>
      </c>
      <c r="G38" s="48">
        <v>1.6833287572932076</v>
      </c>
      <c r="H38" s="48">
        <v>0.11662332544701667</v>
      </c>
      <c r="I38" s="6"/>
      <c r="J38" s="96"/>
      <c r="K38" s="96"/>
      <c r="L38" s="96"/>
      <c r="M38" s="96"/>
      <c r="N38" s="96"/>
      <c r="O38" s="96"/>
      <c r="P38" s="96"/>
      <c r="Q38" s="96"/>
      <c r="R38" s="96"/>
      <c r="S38" s="6"/>
      <c r="T38" s="96"/>
      <c r="U38" s="96"/>
      <c r="V38" s="96"/>
      <c r="W38" s="96"/>
      <c r="X38" s="7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7"/>
    </row>
    <row r="39" spans="1:38" ht="15.75" thickBot="1" x14ac:dyDescent="0.3">
      <c r="A39" s="87"/>
      <c r="B39" s="28" t="s">
        <v>49</v>
      </c>
      <c r="C39" s="50">
        <f>G16/$A$1</f>
        <v>9.558855440954698</v>
      </c>
      <c r="D39" s="50">
        <f>H16/$A$1</f>
        <v>7.96571286746223</v>
      </c>
      <c r="E39" s="49">
        <f t="shared" si="28"/>
        <v>8.762284154208464</v>
      </c>
      <c r="F39" s="50">
        <f t="shared" si="29"/>
        <v>1.1265219171135119</v>
      </c>
      <c r="G39" s="48">
        <v>1.8246920198581063</v>
      </c>
      <c r="H39" s="48">
        <v>8.6269323739638512E-2</v>
      </c>
      <c r="I39" s="6"/>
      <c r="J39" s="96"/>
      <c r="K39" s="96"/>
      <c r="L39" s="96"/>
      <c r="M39" s="96"/>
      <c r="N39" s="96"/>
      <c r="O39" s="96"/>
      <c r="P39" s="96"/>
      <c r="Q39" s="96"/>
      <c r="R39" s="96"/>
      <c r="S39" s="6">
        <v>400</v>
      </c>
      <c r="T39" s="96"/>
      <c r="U39" s="96" t="s">
        <v>99</v>
      </c>
      <c r="V39" s="96" t="s">
        <v>100</v>
      </c>
      <c r="W39" s="96">
        <f>15.72-14.95</f>
        <v>0.77000000000000135</v>
      </c>
      <c r="X39" s="7">
        <v>3.7</v>
      </c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7"/>
    </row>
    <row r="40" spans="1:38" ht="15.75" thickBot="1" x14ac:dyDescent="0.3">
      <c r="B40" s="1"/>
      <c r="C40" s="48"/>
      <c r="D40" s="48"/>
      <c r="E40" s="48"/>
      <c r="F40" s="48"/>
      <c r="G40" s="48"/>
      <c r="H40" s="48"/>
      <c r="I40" s="6"/>
      <c r="J40" s="96"/>
      <c r="K40" s="96"/>
      <c r="L40" s="96"/>
      <c r="M40" s="96"/>
      <c r="N40" s="96"/>
      <c r="O40" s="96"/>
      <c r="P40" s="96"/>
      <c r="Q40" s="96"/>
      <c r="R40" s="96"/>
      <c r="S40" s="6"/>
      <c r="T40" s="96"/>
      <c r="U40" s="96" t="s">
        <v>101</v>
      </c>
      <c r="V40" s="96" t="s">
        <v>102</v>
      </c>
      <c r="W40" s="96">
        <f>15.53-15.06</f>
        <v>0.46999999999999886</v>
      </c>
      <c r="X40" s="7">
        <v>3.04</v>
      </c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7"/>
    </row>
    <row r="41" spans="1:38" ht="15.75" thickBot="1" x14ac:dyDescent="0.3">
      <c r="C41" s="51" t="s">
        <v>63</v>
      </c>
      <c r="D41" s="51" t="s">
        <v>64</v>
      </c>
      <c r="E41" s="51" t="s">
        <v>124</v>
      </c>
      <c r="F41" s="51" t="s">
        <v>125</v>
      </c>
      <c r="G41" s="48" t="s">
        <v>16</v>
      </c>
      <c r="H41" s="48" t="s">
        <v>17</v>
      </c>
      <c r="I41" s="6"/>
      <c r="J41" s="96"/>
      <c r="K41" s="96"/>
      <c r="L41" s="96"/>
      <c r="M41" s="96"/>
      <c r="N41" s="96"/>
      <c r="O41" s="96"/>
      <c r="P41" s="96"/>
      <c r="Q41" s="96"/>
      <c r="R41" s="96"/>
      <c r="S41" s="6"/>
      <c r="T41" s="96"/>
      <c r="U41" s="96"/>
      <c r="V41" s="96"/>
      <c r="W41" s="96"/>
      <c r="X41" s="7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7"/>
    </row>
    <row r="42" spans="1:38" x14ac:dyDescent="0.25">
      <c r="A42" s="87" t="s">
        <v>19</v>
      </c>
      <c r="B42" s="27" t="s">
        <v>47</v>
      </c>
      <c r="C42" s="51">
        <f t="shared" ref="C42:D45" si="30">G23/$A$1</f>
        <v>249.80475552361554</v>
      </c>
      <c r="D42" s="51">
        <f t="shared" si="30"/>
        <v>243.75081374434424</v>
      </c>
      <c r="E42" s="52">
        <f>AVERAGE(C42:D42)</f>
        <v>246.77778463397988</v>
      </c>
      <c r="F42" s="51">
        <f>STDEVA(C42:D42)</f>
        <v>4.2807832850312879</v>
      </c>
      <c r="G42" s="48">
        <v>1.7726791033836631</v>
      </c>
      <c r="H42" s="48">
        <v>3.143432616226554E-2</v>
      </c>
      <c r="I42" s="6"/>
      <c r="J42" s="96"/>
      <c r="K42" s="96"/>
      <c r="L42" s="96"/>
      <c r="M42" s="96"/>
      <c r="N42" s="96"/>
      <c r="O42" s="96"/>
      <c r="P42" s="96"/>
      <c r="Q42" s="96"/>
      <c r="R42" s="96"/>
      <c r="S42" s="6"/>
      <c r="T42" s="96"/>
      <c r="U42" s="96"/>
      <c r="V42" s="96"/>
      <c r="W42" s="96"/>
      <c r="X42" s="7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7"/>
    </row>
    <row r="43" spans="1:38" ht="15" customHeight="1" x14ac:dyDescent="0.25">
      <c r="A43" s="88"/>
      <c r="B43" s="22" t="s">
        <v>48</v>
      </c>
      <c r="C43" s="48">
        <f t="shared" si="30"/>
        <v>175.88294011356604</v>
      </c>
      <c r="D43" s="48">
        <f t="shared" si="30"/>
        <v>145.93185973190805</v>
      </c>
      <c r="E43" s="47">
        <f t="shared" ref="E43:E45" si="31">AVERAGE(C43:D43)</f>
        <v>160.90739992273706</v>
      </c>
      <c r="F43" s="48">
        <f t="shared" ref="F43:F45" si="32">STDEVA(C43:D43)</f>
        <v>21.178612041733732</v>
      </c>
      <c r="G43" s="48">
        <v>2.1308863213464004</v>
      </c>
      <c r="H43" s="48">
        <v>3.4462307411176028E-2</v>
      </c>
      <c r="I43" s="6"/>
      <c r="J43" s="96"/>
      <c r="K43" s="96"/>
      <c r="L43" s="96"/>
      <c r="M43" s="96"/>
      <c r="N43" s="96"/>
      <c r="O43" s="96"/>
      <c r="P43" s="96"/>
      <c r="Q43" s="96"/>
      <c r="R43" s="96"/>
      <c r="S43" s="6">
        <v>340</v>
      </c>
      <c r="T43" s="96"/>
      <c r="U43" s="96" t="s">
        <v>22</v>
      </c>
      <c r="V43" s="96" t="s">
        <v>103</v>
      </c>
      <c r="W43" s="96">
        <f>15.31-15.01</f>
        <v>0.30000000000000071</v>
      </c>
      <c r="X43" s="7">
        <v>4.28</v>
      </c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7"/>
    </row>
    <row r="44" spans="1:38" x14ac:dyDescent="0.25">
      <c r="A44" s="88"/>
      <c r="B44" s="22" t="s">
        <v>51</v>
      </c>
      <c r="C44" s="48">
        <f t="shared" si="30"/>
        <v>130.00043399698359</v>
      </c>
      <c r="D44" s="48">
        <f t="shared" si="30"/>
        <v>123.3092351883153</v>
      </c>
      <c r="E44" s="47">
        <f t="shared" si="31"/>
        <v>126.65483459264945</v>
      </c>
      <c r="F44" s="48">
        <f t="shared" si="32"/>
        <v>4.7313920518766954</v>
      </c>
      <c r="G44" s="48">
        <v>2.4617276170885418</v>
      </c>
      <c r="H44" s="48">
        <v>4.8442166701576174E-2</v>
      </c>
      <c r="I44" s="6"/>
      <c r="J44" s="96"/>
      <c r="K44" s="96"/>
      <c r="L44" s="96"/>
      <c r="M44" s="96"/>
      <c r="N44" s="96"/>
      <c r="O44" s="96"/>
      <c r="P44" s="96"/>
      <c r="Q44" s="96"/>
      <c r="R44" s="96"/>
      <c r="S44" s="6"/>
      <c r="T44" s="96"/>
      <c r="U44" s="96" t="s">
        <v>104</v>
      </c>
      <c r="V44" s="96" t="s">
        <v>105</v>
      </c>
      <c r="W44" s="96">
        <f>15.16-14.91</f>
        <v>0.25</v>
      </c>
      <c r="X44" s="7">
        <v>3.27</v>
      </c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7"/>
    </row>
    <row r="45" spans="1:38" ht="15.75" thickBot="1" x14ac:dyDescent="0.3">
      <c r="A45" s="88"/>
      <c r="B45" s="28" t="s">
        <v>49</v>
      </c>
      <c r="C45" s="50">
        <f t="shared" si="30"/>
        <v>78.701243130526905</v>
      </c>
      <c r="D45" s="50">
        <f t="shared" si="30"/>
        <v>58.946275219220546</v>
      </c>
      <c r="E45" s="49">
        <f t="shared" si="31"/>
        <v>68.823759174873729</v>
      </c>
      <c r="F45" s="50">
        <f t="shared" si="32"/>
        <v>13.968871772207367</v>
      </c>
      <c r="G45" s="48">
        <v>3.0078131980128089</v>
      </c>
      <c r="H45" s="48">
        <v>0.19850157113856576</v>
      </c>
      <c r="I45" s="6"/>
      <c r="J45" s="96"/>
      <c r="K45" s="96"/>
      <c r="L45" s="96"/>
      <c r="M45" s="96"/>
      <c r="N45" s="96"/>
      <c r="O45" s="96"/>
      <c r="P45" s="96"/>
      <c r="Q45" s="96"/>
      <c r="R45" s="96"/>
      <c r="S45" s="6">
        <v>270</v>
      </c>
      <c r="T45" s="96"/>
      <c r="U45" s="96" t="s">
        <v>23</v>
      </c>
      <c r="V45" s="96" t="s">
        <v>106</v>
      </c>
      <c r="W45" s="96">
        <f>17.92-15.02</f>
        <v>2.9000000000000021</v>
      </c>
      <c r="X45" s="7">
        <v>5.69</v>
      </c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7"/>
    </row>
    <row r="46" spans="1:38" ht="15.75" thickBot="1" x14ac:dyDescent="0.3">
      <c r="I46" s="6"/>
      <c r="J46" s="96"/>
      <c r="K46" s="96"/>
      <c r="L46" s="96"/>
      <c r="M46" s="96"/>
      <c r="N46" s="96"/>
      <c r="O46" s="96"/>
      <c r="P46" s="96"/>
      <c r="Q46" s="96"/>
      <c r="R46" s="96"/>
      <c r="S46" s="8"/>
      <c r="T46" s="9"/>
      <c r="U46" s="9" t="s">
        <v>107</v>
      </c>
      <c r="V46" s="9" t="s">
        <v>108</v>
      </c>
      <c r="W46" s="9">
        <f>17.64-15.02</f>
        <v>2.620000000000001</v>
      </c>
      <c r="X46" s="10">
        <v>3.63</v>
      </c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7"/>
    </row>
    <row r="47" spans="1:38" x14ac:dyDescent="0.25">
      <c r="I47" s="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7"/>
    </row>
    <row r="48" spans="1:38" x14ac:dyDescent="0.25">
      <c r="I48" s="6"/>
      <c r="J48" s="96"/>
      <c r="K48" s="96"/>
      <c r="L48" s="96"/>
      <c r="M48" s="96"/>
      <c r="N48" s="96"/>
      <c r="O48" s="96"/>
      <c r="P48" s="96"/>
      <c r="Q48" s="96"/>
      <c r="R48" s="96"/>
      <c r="S48" s="97"/>
      <c r="T48" s="97"/>
      <c r="U48" s="97"/>
      <c r="V48" s="97"/>
      <c r="W48" s="97"/>
      <c r="X48" s="97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7"/>
    </row>
    <row r="49" spans="9:38" ht="15.75" thickBot="1" x14ac:dyDescent="0.3">
      <c r="I49" s="8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10"/>
    </row>
    <row r="51" spans="9:38" ht="15.75" thickBot="1" x14ac:dyDescent="0.3">
      <c r="S51" s="86" t="s">
        <v>123</v>
      </c>
      <c r="T51" s="86"/>
      <c r="U51" s="86"/>
      <c r="V51" s="86"/>
      <c r="W51" s="86"/>
      <c r="X51" s="86"/>
    </row>
    <row r="52" spans="9:38" x14ac:dyDescent="0.25">
      <c r="S52" s="3">
        <v>900</v>
      </c>
      <c r="T52" s="4"/>
      <c r="U52" s="4" t="s">
        <v>110</v>
      </c>
      <c r="V52" s="4" t="s">
        <v>111</v>
      </c>
      <c r="W52" s="4">
        <f>22.84-15</f>
        <v>7.84</v>
      </c>
      <c r="X52" s="5">
        <v>2.9</v>
      </c>
    </row>
    <row r="53" spans="9:38" x14ac:dyDescent="0.25">
      <c r="S53" s="6"/>
      <c r="U53" t="s">
        <v>24</v>
      </c>
      <c r="V53" t="s">
        <v>112</v>
      </c>
      <c r="W53">
        <f>22.78-15.13</f>
        <v>7.65</v>
      </c>
      <c r="X53" s="7">
        <v>4.04</v>
      </c>
    </row>
    <row r="54" spans="9:38" x14ac:dyDescent="0.25">
      <c r="S54" s="6"/>
      <c r="X54" s="7"/>
    </row>
    <row r="55" spans="9:38" x14ac:dyDescent="0.25">
      <c r="S55" s="6">
        <v>700</v>
      </c>
      <c r="U55" t="s">
        <v>114</v>
      </c>
      <c r="V55" t="s">
        <v>113</v>
      </c>
      <c r="W55">
        <f>20.48-14.96</f>
        <v>5.52</v>
      </c>
      <c r="X55" s="7">
        <v>4.05</v>
      </c>
    </row>
    <row r="56" spans="9:38" x14ac:dyDescent="0.25">
      <c r="S56" s="6"/>
      <c r="U56" t="s">
        <v>115</v>
      </c>
      <c r="V56" t="s">
        <v>116</v>
      </c>
      <c r="W56">
        <f>19.5-14.92</f>
        <v>4.58</v>
      </c>
      <c r="X56" s="7">
        <v>3.32</v>
      </c>
    </row>
    <row r="57" spans="9:38" x14ac:dyDescent="0.25">
      <c r="S57" s="6"/>
      <c r="X57" s="7"/>
    </row>
    <row r="58" spans="9:38" x14ac:dyDescent="0.25">
      <c r="S58" s="6">
        <v>500</v>
      </c>
      <c r="U58" t="s">
        <v>25</v>
      </c>
      <c r="V58" t="s">
        <v>117</v>
      </c>
      <c r="W58">
        <f>19-14.92</f>
        <v>4.08</v>
      </c>
      <c r="X58" s="7">
        <v>5.54</v>
      </c>
    </row>
    <row r="59" spans="9:38" x14ac:dyDescent="0.25">
      <c r="S59" s="6"/>
      <c r="U59" t="s">
        <v>118</v>
      </c>
      <c r="V59" t="s">
        <v>119</v>
      </c>
      <c r="W59">
        <f>18.93-15.06</f>
        <v>3.8699999999999992</v>
      </c>
      <c r="X59" s="7">
        <v>1.77</v>
      </c>
    </row>
    <row r="60" spans="9:38" x14ac:dyDescent="0.25">
      <c r="S60" s="6"/>
      <c r="X60" s="7"/>
    </row>
    <row r="61" spans="9:38" x14ac:dyDescent="0.25">
      <c r="S61" s="6">
        <v>340</v>
      </c>
      <c r="U61" t="s">
        <v>120</v>
      </c>
      <c r="V61" t="s">
        <v>117</v>
      </c>
      <c r="W61">
        <f>17.51-15.04</f>
        <v>2.4700000000000024</v>
      </c>
      <c r="X61" s="7">
        <v>3.71</v>
      </c>
    </row>
    <row r="62" spans="9:38" x14ac:dyDescent="0.25">
      <c r="S62" s="6"/>
      <c r="U62" t="s">
        <v>121</v>
      </c>
      <c r="V62" t="s">
        <v>119</v>
      </c>
      <c r="W62">
        <f>16.8-14.95</f>
        <v>1.8500000000000014</v>
      </c>
      <c r="X62" s="7">
        <v>5.05</v>
      </c>
    </row>
    <row r="63" spans="9:38" x14ac:dyDescent="0.25">
      <c r="S63" s="6"/>
      <c r="X63" s="7"/>
    </row>
    <row r="64" spans="9:38" x14ac:dyDescent="0.25">
      <c r="S64" s="6">
        <v>270</v>
      </c>
      <c r="U64" t="s">
        <v>26</v>
      </c>
      <c r="V64" t="s">
        <v>113</v>
      </c>
      <c r="W64">
        <f>17.24-15.06</f>
        <v>2.1799999999999979</v>
      </c>
      <c r="X64" s="7">
        <v>5.32</v>
      </c>
    </row>
    <row r="65" spans="19:24" x14ac:dyDescent="0.25">
      <c r="S65" s="6"/>
      <c r="U65" t="s">
        <v>122</v>
      </c>
      <c r="V65" t="s">
        <v>119</v>
      </c>
      <c r="W65">
        <f>16.68-14.92</f>
        <v>1.7599999999999998</v>
      </c>
      <c r="X65" s="7">
        <f>2.28</f>
        <v>2.2799999999999998</v>
      </c>
    </row>
    <row r="66" spans="19:24" x14ac:dyDescent="0.25">
      <c r="S66" s="6"/>
      <c r="X66" s="7"/>
    </row>
    <row r="67" spans="19:24" ht="15.75" thickBot="1" x14ac:dyDescent="0.3">
      <c r="S67" s="8"/>
      <c r="T67" s="9"/>
      <c r="U67" s="9"/>
      <c r="V67" s="9"/>
      <c r="W67" s="9"/>
      <c r="X67" s="10"/>
    </row>
  </sheetData>
  <mergeCells count="12">
    <mergeCell ref="S51:X51"/>
    <mergeCell ref="S48:X48"/>
    <mergeCell ref="A30:A34"/>
    <mergeCell ref="A42:A45"/>
    <mergeCell ref="A36:A39"/>
    <mergeCell ref="S28:X28"/>
    <mergeCell ref="A23:A27"/>
    <mergeCell ref="S1:X1"/>
    <mergeCell ref="C3:F3"/>
    <mergeCell ref="G3:J3"/>
    <mergeCell ref="A5:A9"/>
    <mergeCell ref="A13:A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AF32-6CD2-4233-99B4-E878FCFD8B62}">
  <dimension ref="A1:B1600"/>
  <sheetViews>
    <sheetView zoomScale="98" zoomScaleNormal="98" workbookViewId="0">
      <selection activeCell="X12" sqref="X12"/>
    </sheetView>
  </sheetViews>
  <sheetFormatPr defaultRowHeight="15" x14ac:dyDescent="0.25"/>
  <cols>
    <col min="1" max="1" width="22.42578125" bestFit="1" customWidth="1"/>
  </cols>
  <sheetData>
    <row r="1" spans="1:2" x14ac:dyDescent="0.25">
      <c r="A1" t="s">
        <v>195</v>
      </c>
      <c r="B1">
        <v>21.028309307862592</v>
      </c>
    </row>
    <row r="2" spans="1:2" x14ac:dyDescent="0.25">
      <c r="A2" t="s">
        <v>195</v>
      </c>
      <c r="B2">
        <v>21.674771523498613</v>
      </c>
    </row>
    <row r="3" spans="1:2" x14ac:dyDescent="0.25">
      <c r="A3" t="s">
        <v>195</v>
      </c>
      <c r="B3">
        <v>22.212962111487439</v>
      </c>
    </row>
    <row r="4" spans="1:2" x14ac:dyDescent="0.25">
      <c r="A4" t="s">
        <v>195</v>
      </c>
      <c r="B4">
        <v>22.25395349786228</v>
      </c>
    </row>
    <row r="5" spans="1:2" x14ac:dyDescent="0.25">
      <c r="A5" t="s">
        <v>195</v>
      </c>
      <c r="B5">
        <v>23.485548274883591</v>
      </c>
    </row>
    <row r="6" spans="1:2" x14ac:dyDescent="0.25">
      <c r="A6" t="s">
        <v>195</v>
      </c>
      <c r="B6">
        <v>23.665208912258279</v>
      </c>
    </row>
    <row r="7" spans="1:2" x14ac:dyDescent="0.25">
      <c r="A7" t="s">
        <v>195</v>
      </c>
      <c r="B7">
        <v>24.062555688477765</v>
      </c>
    </row>
    <row r="8" spans="1:2" x14ac:dyDescent="0.25">
      <c r="A8" t="s">
        <v>195</v>
      </c>
      <c r="B8">
        <v>24.720905703088839</v>
      </c>
    </row>
    <row r="9" spans="1:2" x14ac:dyDescent="0.25">
      <c r="A9" t="s">
        <v>195</v>
      </c>
      <c r="B9">
        <v>24.910231604088452</v>
      </c>
    </row>
    <row r="10" spans="1:2" x14ac:dyDescent="0.25">
      <c r="A10" t="s">
        <v>195</v>
      </c>
      <c r="B10">
        <v>24.959296596868914</v>
      </c>
    </row>
    <row r="11" spans="1:2" x14ac:dyDescent="0.25">
      <c r="A11" t="s">
        <v>195</v>
      </c>
      <c r="B11">
        <v>25.300123377229472</v>
      </c>
    </row>
    <row r="12" spans="1:2" x14ac:dyDescent="0.25">
      <c r="A12" t="s">
        <v>195</v>
      </c>
      <c r="B12">
        <v>25.396630835130999</v>
      </c>
    </row>
    <row r="13" spans="1:2" x14ac:dyDescent="0.25">
      <c r="A13" t="s">
        <v>195</v>
      </c>
      <c r="B13">
        <v>26.362340992755765</v>
      </c>
    </row>
    <row r="14" spans="1:2" x14ac:dyDescent="0.25">
      <c r="A14" t="s">
        <v>195</v>
      </c>
      <c r="B14">
        <v>26.472271719376288</v>
      </c>
    </row>
    <row r="15" spans="1:2" x14ac:dyDescent="0.25">
      <c r="A15" t="s">
        <v>195</v>
      </c>
      <c r="B15">
        <v>26.971396982908249</v>
      </c>
    </row>
    <row r="16" spans="1:2" x14ac:dyDescent="0.25">
      <c r="A16" t="s">
        <v>195</v>
      </c>
      <c r="B16">
        <v>27.167688822863902</v>
      </c>
    </row>
    <row r="17" spans="1:2" x14ac:dyDescent="0.25">
      <c r="A17" t="s">
        <v>195</v>
      </c>
      <c r="B17">
        <v>27.531798455792551</v>
      </c>
    </row>
    <row r="18" spans="1:2" x14ac:dyDescent="0.25">
      <c r="A18" t="s">
        <v>195</v>
      </c>
      <c r="B18">
        <v>28.150838370240486</v>
      </c>
    </row>
    <row r="19" spans="1:2" x14ac:dyDescent="0.25">
      <c r="A19" t="s">
        <v>195</v>
      </c>
      <c r="B19">
        <v>28.304363433153174</v>
      </c>
    </row>
    <row r="20" spans="1:2" x14ac:dyDescent="0.25">
      <c r="A20" t="s">
        <v>195</v>
      </c>
      <c r="B20">
        <v>28.511416130965966</v>
      </c>
    </row>
    <row r="21" spans="1:2" x14ac:dyDescent="0.25">
      <c r="A21" t="s">
        <v>195</v>
      </c>
      <c r="B21">
        <v>28.524110784231397</v>
      </c>
    </row>
    <row r="22" spans="1:2" x14ac:dyDescent="0.25">
      <c r="A22" t="s">
        <v>195</v>
      </c>
      <c r="B22">
        <v>28.572411955384997</v>
      </c>
    </row>
    <row r="23" spans="1:2" x14ac:dyDescent="0.25">
      <c r="A23" t="s">
        <v>195</v>
      </c>
      <c r="B23">
        <v>28.787226994721475</v>
      </c>
    </row>
    <row r="24" spans="1:2" x14ac:dyDescent="0.25">
      <c r="A24" t="s">
        <v>195</v>
      </c>
      <c r="B24">
        <v>28.860598587325512</v>
      </c>
    </row>
    <row r="25" spans="1:2" x14ac:dyDescent="0.25">
      <c r="A25" t="s">
        <v>195</v>
      </c>
      <c r="B25">
        <v>28.890990186421089</v>
      </c>
    </row>
    <row r="26" spans="1:2" x14ac:dyDescent="0.25">
      <c r="A26" t="s">
        <v>195</v>
      </c>
      <c r="B26">
        <v>28.89977162141593</v>
      </c>
    </row>
    <row r="27" spans="1:2" x14ac:dyDescent="0.25">
      <c r="A27" t="s">
        <v>195</v>
      </c>
      <c r="B27">
        <v>28.929477420956488</v>
      </c>
    </row>
    <row r="28" spans="1:2" x14ac:dyDescent="0.25">
      <c r="A28" t="s">
        <v>195</v>
      </c>
      <c r="B28">
        <v>28.976851513703185</v>
      </c>
    </row>
    <row r="29" spans="1:2" x14ac:dyDescent="0.25">
      <c r="A29" t="s">
        <v>195</v>
      </c>
      <c r="B29">
        <v>28.980195127742672</v>
      </c>
    </row>
    <row r="30" spans="1:2" x14ac:dyDescent="0.25">
      <c r="A30" t="s">
        <v>195</v>
      </c>
      <c r="B30">
        <v>29.015487119845748</v>
      </c>
    </row>
    <row r="31" spans="1:2" x14ac:dyDescent="0.25">
      <c r="A31" t="s">
        <v>195</v>
      </c>
      <c r="B31">
        <v>29.228451598827284</v>
      </c>
    </row>
    <row r="32" spans="1:2" x14ac:dyDescent="0.25">
      <c r="A32" t="s">
        <v>195</v>
      </c>
      <c r="B32">
        <v>29.52896205236166</v>
      </c>
    </row>
    <row r="33" spans="1:2" x14ac:dyDescent="0.25">
      <c r="A33" t="s">
        <v>195</v>
      </c>
      <c r="B33">
        <v>29.599861948917301</v>
      </c>
    </row>
    <row r="34" spans="1:2" x14ac:dyDescent="0.25">
      <c r="A34" t="s">
        <v>195</v>
      </c>
      <c r="B34">
        <v>29.969996575327635</v>
      </c>
    </row>
    <row r="35" spans="1:2" x14ac:dyDescent="0.25">
      <c r="A35" t="s">
        <v>195</v>
      </c>
      <c r="B35">
        <v>30.070870575231918</v>
      </c>
    </row>
    <row r="36" spans="1:2" x14ac:dyDescent="0.25">
      <c r="A36" t="s">
        <v>195</v>
      </c>
      <c r="B36">
        <v>30.593160766856322</v>
      </c>
    </row>
    <row r="37" spans="1:2" x14ac:dyDescent="0.25">
      <c r="A37" t="s">
        <v>195</v>
      </c>
      <c r="B37">
        <v>30.790246776899032</v>
      </c>
    </row>
    <row r="38" spans="1:2" x14ac:dyDescent="0.25">
      <c r="A38" t="s">
        <v>195</v>
      </c>
      <c r="B38">
        <v>30.905188214364944</v>
      </c>
    </row>
    <row r="39" spans="1:2" x14ac:dyDescent="0.25">
      <c r="A39" t="s">
        <v>195</v>
      </c>
      <c r="B39">
        <v>30.918289347150367</v>
      </c>
    </row>
    <row r="40" spans="1:2" x14ac:dyDescent="0.25">
      <c r="A40" t="s">
        <v>195</v>
      </c>
      <c r="B40">
        <v>31.290573041332728</v>
      </c>
    </row>
    <row r="41" spans="1:2" x14ac:dyDescent="0.25">
      <c r="A41" t="s">
        <v>195</v>
      </c>
      <c r="B41">
        <v>31.427192211779111</v>
      </c>
    </row>
    <row r="42" spans="1:2" x14ac:dyDescent="0.25">
      <c r="A42" t="s">
        <v>195</v>
      </c>
      <c r="B42">
        <v>31.505726489196007</v>
      </c>
    </row>
    <row r="43" spans="1:2" x14ac:dyDescent="0.25">
      <c r="A43" t="s">
        <v>195</v>
      </c>
      <c r="B43">
        <v>31.539603774642913</v>
      </c>
    </row>
    <row r="44" spans="1:2" x14ac:dyDescent="0.25">
      <c r="A44" t="s">
        <v>195</v>
      </c>
      <c r="B44">
        <v>31.562148795203989</v>
      </c>
    </row>
    <row r="45" spans="1:2" x14ac:dyDescent="0.25">
      <c r="A45" t="s">
        <v>195</v>
      </c>
      <c r="B45">
        <v>31.757443012983188</v>
      </c>
    </row>
    <row r="46" spans="1:2" x14ac:dyDescent="0.25">
      <c r="A46" t="s">
        <v>195</v>
      </c>
      <c r="B46">
        <v>31.791763819485244</v>
      </c>
    </row>
    <row r="47" spans="1:2" x14ac:dyDescent="0.25">
      <c r="A47" t="s">
        <v>195</v>
      </c>
      <c r="B47">
        <v>32.026448567120276</v>
      </c>
    </row>
    <row r="48" spans="1:2" x14ac:dyDescent="0.25">
      <c r="A48" t="s">
        <v>195</v>
      </c>
      <c r="B48">
        <v>32.146948848525327</v>
      </c>
    </row>
    <row r="49" spans="1:2" x14ac:dyDescent="0.25">
      <c r="A49" t="s">
        <v>195</v>
      </c>
      <c r="B49">
        <v>32.51673539638201</v>
      </c>
    </row>
    <row r="50" spans="1:2" x14ac:dyDescent="0.25">
      <c r="A50" t="s">
        <v>195</v>
      </c>
      <c r="B50">
        <v>32.602459452750281</v>
      </c>
    </row>
    <row r="51" spans="1:2" x14ac:dyDescent="0.25">
      <c r="A51" t="s">
        <v>195</v>
      </c>
      <c r="B51">
        <v>32.609925076259842</v>
      </c>
    </row>
    <row r="52" spans="1:2" x14ac:dyDescent="0.25">
      <c r="A52" t="s">
        <v>195</v>
      </c>
      <c r="B52">
        <v>32.766303640716785</v>
      </c>
    </row>
    <row r="53" spans="1:2" x14ac:dyDescent="0.25">
      <c r="A53" t="s">
        <v>195</v>
      </c>
      <c r="B53">
        <v>33.05577263761716</v>
      </c>
    </row>
    <row r="54" spans="1:2" x14ac:dyDescent="0.25">
      <c r="A54" t="s">
        <v>195</v>
      </c>
      <c r="B54">
        <v>33.306407695678985</v>
      </c>
    </row>
    <row r="55" spans="1:2" x14ac:dyDescent="0.25">
      <c r="A55" t="s">
        <v>195</v>
      </c>
      <c r="B55">
        <v>33.49647448353938</v>
      </c>
    </row>
    <row r="56" spans="1:2" x14ac:dyDescent="0.25">
      <c r="A56" t="s">
        <v>195</v>
      </c>
      <c r="B56">
        <v>33.725298082706388</v>
      </c>
    </row>
    <row r="57" spans="1:2" x14ac:dyDescent="0.25">
      <c r="A57" t="s">
        <v>195</v>
      </c>
      <c r="B57">
        <v>34.050993644270314</v>
      </c>
    </row>
    <row r="58" spans="1:2" x14ac:dyDescent="0.25">
      <c r="A58" t="s">
        <v>195</v>
      </c>
      <c r="B58">
        <v>34.2385928998278</v>
      </c>
    </row>
    <row r="59" spans="1:2" x14ac:dyDescent="0.25">
      <c r="A59" t="s">
        <v>195</v>
      </c>
      <c r="B59">
        <v>34.333433662007323</v>
      </c>
    </row>
    <row r="60" spans="1:2" x14ac:dyDescent="0.25">
      <c r="A60" t="s">
        <v>195</v>
      </c>
      <c r="B60">
        <v>34.525866309152612</v>
      </c>
    </row>
    <row r="61" spans="1:2" x14ac:dyDescent="0.25">
      <c r="A61" t="s">
        <v>195</v>
      </c>
      <c r="B61">
        <v>34.593313011548055</v>
      </c>
    </row>
    <row r="62" spans="1:2" x14ac:dyDescent="0.25">
      <c r="A62" t="s">
        <v>195</v>
      </c>
      <c r="B62">
        <v>34.651707973545548</v>
      </c>
    </row>
    <row r="63" spans="1:2" x14ac:dyDescent="0.25">
      <c r="A63" t="s">
        <v>195</v>
      </c>
      <c r="B63">
        <v>35.041723316435672</v>
      </c>
    </row>
    <row r="64" spans="1:2" x14ac:dyDescent="0.25">
      <c r="A64" t="s">
        <v>195</v>
      </c>
      <c r="B64">
        <v>35.611258968978014</v>
      </c>
    </row>
    <row r="65" spans="1:2" x14ac:dyDescent="0.25">
      <c r="A65" t="s">
        <v>195</v>
      </c>
      <c r="B65">
        <v>35.848580591668316</v>
      </c>
    </row>
    <row r="66" spans="1:2" x14ac:dyDescent="0.25">
      <c r="A66" t="s">
        <v>195</v>
      </c>
      <c r="B66">
        <v>35.953419482888464</v>
      </c>
    </row>
    <row r="67" spans="1:2" x14ac:dyDescent="0.25">
      <c r="A67" t="s">
        <v>195</v>
      </c>
      <c r="B67">
        <v>35.96907015691405</v>
      </c>
    </row>
    <row r="68" spans="1:2" x14ac:dyDescent="0.25">
      <c r="A68" t="s">
        <v>195</v>
      </c>
      <c r="B68">
        <v>36.093347218843853</v>
      </c>
    </row>
    <row r="69" spans="1:2" x14ac:dyDescent="0.25">
      <c r="A69" t="s">
        <v>195</v>
      </c>
      <c r="B69">
        <v>36.540797061075907</v>
      </c>
    </row>
    <row r="70" spans="1:2" x14ac:dyDescent="0.25">
      <c r="A70" t="s">
        <v>195</v>
      </c>
      <c r="B70">
        <v>36.68967992882817</v>
      </c>
    </row>
    <row r="71" spans="1:2" x14ac:dyDescent="0.25">
      <c r="A71" t="s">
        <v>195</v>
      </c>
      <c r="B71">
        <v>36.697413075729763</v>
      </c>
    </row>
    <row r="72" spans="1:2" x14ac:dyDescent="0.25">
      <c r="A72" t="s">
        <v>195</v>
      </c>
      <c r="B72">
        <v>36.738426387904255</v>
      </c>
    </row>
    <row r="73" spans="1:2" x14ac:dyDescent="0.25">
      <c r="A73" t="s">
        <v>195</v>
      </c>
      <c r="B73">
        <v>36.780212226056904</v>
      </c>
    </row>
    <row r="74" spans="1:2" x14ac:dyDescent="0.25">
      <c r="A74" t="s">
        <v>195</v>
      </c>
      <c r="B74">
        <v>36.920969156089619</v>
      </c>
    </row>
    <row r="75" spans="1:2" x14ac:dyDescent="0.25">
      <c r="A75" t="s">
        <v>195</v>
      </c>
      <c r="B75">
        <v>36.932701818275973</v>
      </c>
    </row>
    <row r="76" spans="1:2" x14ac:dyDescent="0.25">
      <c r="A76" t="s">
        <v>195</v>
      </c>
      <c r="B76">
        <v>37.072346191407163</v>
      </c>
    </row>
    <row r="77" spans="1:2" x14ac:dyDescent="0.25">
      <c r="A77" t="s">
        <v>195</v>
      </c>
      <c r="B77">
        <v>37.14832629278407</v>
      </c>
    </row>
    <row r="78" spans="1:2" x14ac:dyDescent="0.25">
      <c r="A78" t="s">
        <v>195</v>
      </c>
      <c r="B78">
        <v>37.248690169302456</v>
      </c>
    </row>
    <row r="79" spans="1:2" x14ac:dyDescent="0.25">
      <c r="A79" t="s">
        <v>195</v>
      </c>
      <c r="B79">
        <v>37.521590715423024</v>
      </c>
    </row>
    <row r="80" spans="1:2" x14ac:dyDescent="0.25">
      <c r="A80" t="s">
        <v>195</v>
      </c>
      <c r="B80">
        <v>37.522396636519403</v>
      </c>
    </row>
    <row r="81" spans="1:2" x14ac:dyDescent="0.25">
      <c r="A81" t="s">
        <v>195</v>
      </c>
      <c r="B81">
        <v>37.978208268232109</v>
      </c>
    </row>
    <row r="82" spans="1:2" x14ac:dyDescent="0.25">
      <c r="A82" t="s">
        <v>195</v>
      </c>
      <c r="B82">
        <v>38.289698410301718</v>
      </c>
    </row>
    <row r="83" spans="1:2" x14ac:dyDescent="0.25">
      <c r="A83" t="s">
        <v>195</v>
      </c>
      <c r="B83">
        <v>38.37121443223193</v>
      </c>
    </row>
    <row r="84" spans="1:2" x14ac:dyDescent="0.25">
      <c r="A84" t="s">
        <v>195</v>
      </c>
      <c r="B84">
        <v>38.380226016709194</v>
      </c>
    </row>
    <row r="85" spans="1:2" x14ac:dyDescent="0.25">
      <c r="A85" t="s">
        <v>195</v>
      </c>
      <c r="B85">
        <v>38.423446553760023</v>
      </c>
    </row>
    <row r="86" spans="1:2" x14ac:dyDescent="0.25">
      <c r="A86" t="s">
        <v>195</v>
      </c>
      <c r="B86">
        <v>38.426060293345294</v>
      </c>
    </row>
    <row r="87" spans="1:2" x14ac:dyDescent="0.25">
      <c r="A87" t="s">
        <v>195</v>
      </c>
      <c r="B87">
        <v>38.4862313827619</v>
      </c>
    </row>
    <row r="88" spans="1:2" x14ac:dyDescent="0.25">
      <c r="A88" t="s">
        <v>195</v>
      </c>
      <c r="B88">
        <v>38.685105738885767</v>
      </c>
    </row>
    <row r="89" spans="1:2" x14ac:dyDescent="0.25">
      <c r="A89" t="s">
        <v>195</v>
      </c>
      <c r="B89">
        <v>38.691570173414085</v>
      </c>
    </row>
    <row r="90" spans="1:2" x14ac:dyDescent="0.25">
      <c r="A90" t="s">
        <v>195</v>
      </c>
      <c r="B90">
        <v>38.882879131253148</v>
      </c>
    </row>
    <row r="91" spans="1:2" x14ac:dyDescent="0.25">
      <c r="A91" t="s">
        <v>195</v>
      </c>
      <c r="B91">
        <v>39.11855437145298</v>
      </c>
    </row>
    <row r="92" spans="1:2" x14ac:dyDescent="0.25">
      <c r="A92" t="s">
        <v>195</v>
      </c>
      <c r="B92">
        <v>39.141036464428147</v>
      </c>
    </row>
    <row r="93" spans="1:2" x14ac:dyDescent="0.25">
      <c r="A93" t="s">
        <v>195</v>
      </c>
      <c r="B93">
        <v>39.310546865949881</v>
      </c>
    </row>
    <row r="94" spans="1:2" x14ac:dyDescent="0.25">
      <c r="A94" t="s">
        <v>195</v>
      </c>
      <c r="B94">
        <v>39.342472140691754</v>
      </c>
    </row>
    <row r="95" spans="1:2" x14ac:dyDescent="0.25">
      <c r="A95" t="s">
        <v>195</v>
      </c>
      <c r="B95">
        <v>39.358163542240504</v>
      </c>
    </row>
    <row r="96" spans="1:2" x14ac:dyDescent="0.25">
      <c r="A96" t="s">
        <v>195</v>
      </c>
      <c r="B96">
        <v>39.53753975471588</v>
      </c>
    </row>
    <row r="97" spans="1:2" x14ac:dyDescent="0.25">
      <c r="A97" t="s">
        <v>195</v>
      </c>
      <c r="B97">
        <v>39.825878560442185</v>
      </c>
    </row>
    <row r="98" spans="1:2" x14ac:dyDescent="0.25">
      <c r="A98" t="s">
        <v>195</v>
      </c>
      <c r="B98">
        <v>39.913223881686243</v>
      </c>
    </row>
    <row r="99" spans="1:2" x14ac:dyDescent="0.25">
      <c r="A99" t="s">
        <v>195</v>
      </c>
      <c r="B99">
        <v>39.917742268598943</v>
      </c>
    </row>
    <row r="100" spans="1:2" x14ac:dyDescent="0.25">
      <c r="A100" t="s">
        <v>195</v>
      </c>
      <c r="B100">
        <v>40.101401966174215</v>
      </c>
    </row>
    <row r="101" spans="1:2" x14ac:dyDescent="0.25">
      <c r="A101" t="s">
        <v>195</v>
      </c>
      <c r="B101">
        <v>40.163850984472084</v>
      </c>
    </row>
    <row r="102" spans="1:2" x14ac:dyDescent="0.25">
      <c r="A102" t="s">
        <v>195</v>
      </c>
      <c r="B102">
        <v>40.501991835273671</v>
      </c>
    </row>
    <row r="103" spans="1:2" x14ac:dyDescent="0.25">
      <c r="A103" t="s">
        <v>195</v>
      </c>
      <c r="B103">
        <v>40.537425275640963</v>
      </c>
    </row>
    <row r="104" spans="1:2" x14ac:dyDescent="0.25">
      <c r="A104" t="s">
        <v>195</v>
      </c>
      <c r="B104">
        <v>40.663614131579152</v>
      </c>
    </row>
    <row r="105" spans="1:2" x14ac:dyDescent="0.25">
      <c r="A105" t="s">
        <v>195</v>
      </c>
      <c r="B105">
        <v>40.779189551807072</v>
      </c>
    </row>
    <row r="106" spans="1:2" x14ac:dyDescent="0.25">
      <c r="A106" t="s">
        <v>195</v>
      </c>
      <c r="B106">
        <v>40.858592171080808</v>
      </c>
    </row>
    <row r="107" spans="1:2" x14ac:dyDescent="0.25">
      <c r="A107" t="s">
        <v>195</v>
      </c>
      <c r="B107">
        <v>40.934942473246835</v>
      </c>
    </row>
    <row r="108" spans="1:2" x14ac:dyDescent="0.25">
      <c r="A108" t="s">
        <v>195</v>
      </c>
      <c r="B108">
        <v>41.023065662315254</v>
      </c>
    </row>
    <row r="109" spans="1:2" x14ac:dyDescent="0.25">
      <c r="A109" t="s">
        <v>195</v>
      </c>
      <c r="B109">
        <v>41.024604091945605</v>
      </c>
    </row>
    <row r="110" spans="1:2" x14ac:dyDescent="0.25">
      <c r="A110" t="s">
        <v>195</v>
      </c>
      <c r="B110">
        <v>41.415883546001126</v>
      </c>
    </row>
    <row r="111" spans="1:2" x14ac:dyDescent="0.25">
      <c r="A111" t="s">
        <v>195</v>
      </c>
      <c r="B111">
        <v>41.515639673956549</v>
      </c>
    </row>
    <row r="112" spans="1:2" x14ac:dyDescent="0.25">
      <c r="A112" t="s">
        <v>195</v>
      </c>
      <c r="B112">
        <v>41.613947457839274</v>
      </c>
    </row>
    <row r="113" spans="1:2" x14ac:dyDescent="0.25">
      <c r="A113" t="s">
        <v>195</v>
      </c>
      <c r="B113">
        <v>41.733148963185243</v>
      </c>
    </row>
    <row r="114" spans="1:2" x14ac:dyDescent="0.25">
      <c r="A114" t="s">
        <v>195</v>
      </c>
      <c r="B114">
        <v>41.799017784995286</v>
      </c>
    </row>
    <row r="115" spans="1:2" x14ac:dyDescent="0.25">
      <c r="A115" t="s">
        <v>195</v>
      </c>
      <c r="B115">
        <v>41.830578956668468</v>
      </c>
    </row>
    <row r="116" spans="1:2" x14ac:dyDescent="0.25">
      <c r="A116" t="s">
        <v>195</v>
      </c>
      <c r="B116">
        <v>41.894046070695119</v>
      </c>
    </row>
    <row r="117" spans="1:2" x14ac:dyDescent="0.25">
      <c r="A117" t="s">
        <v>195</v>
      </c>
      <c r="B117">
        <v>41.921840629321842</v>
      </c>
    </row>
    <row r="118" spans="1:2" x14ac:dyDescent="0.25">
      <c r="A118" t="s">
        <v>195</v>
      </c>
      <c r="B118">
        <v>41.952360422965469</v>
      </c>
    </row>
    <row r="119" spans="1:2" x14ac:dyDescent="0.25">
      <c r="A119" t="s">
        <v>195</v>
      </c>
      <c r="B119">
        <v>42.111423022940556</v>
      </c>
    </row>
    <row r="120" spans="1:2" x14ac:dyDescent="0.25">
      <c r="A120" t="s">
        <v>195</v>
      </c>
      <c r="B120">
        <v>42.143953724115505</v>
      </c>
    </row>
    <row r="121" spans="1:2" x14ac:dyDescent="0.25">
      <c r="A121" t="s">
        <v>195</v>
      </c>
      <c r="B121">
        <v>42.223856851104387</v>
      </c>
    </row>
    <row r="122" spans="1:2" x14ac:dyDescent="0.25">
      <c r="A122" t="s">
        <v>195</v>
      </c>
      <c r="B122">
        <v>42.246526728224829</v>
      </c>
    </row>
    <row r="123" spans="1:2" x14ac:dyDescent="0.25">
      <c r="A123" t="s">
        <v>195</v>
      </c>
      <c r="B123">
        <v>42.286417058115909</v>
      </c>
    </row>
    <row r="124" spans="1:2" x14ac:dyDescent="0.25">
      <c r="A124" t="s">
        <v>195</v>
      </c>
      <c r="B124">
        <v>42.516647884712455</v>
      </c>
    </row>
    <row r="125" spans="1:2" x14ac:dyDescent="0.25">
      <c r="A125" t="s">
        <v>195</v>
      </c>
      <c r="B125">
        <v>42.544078174842433</v>
      </c>
    </row>
    <row r="126" spans="1:2" x14ac:dyDescent="0.25">
      <c r="A126" t="s">
        <v>195</v>
      </c>
      <c r="B126">
        <v>42.688787588436341</v>
      </c>
    </row>
    <row r="127" spans="1:2" x14ac:dyDescent="0.25">
      <c r="A127" t="s">
        <v>195</v>
      </c>
      <c r="B127">
        <v>42.790752869398737</v>
      </c>
    </row>
    <row r="128" spans="1:2" x14ac:dyDescent="0.25">
      <c r="A128" t="s">
        <v>195</v>
      </c>
      <c r="B128">
        <v>42.86412983646774</v>
      </c>
    </row>
    <row r="129" spans="1:2" x14ac:dyDescent="0.25">
      <c r="A129" t="s">
        <v>195</v>
      </c>
      <c r="B129">
        <v>43.068239693788712</v>
      </c>
    </row>
    <row r="130" spans="1:2" x14ac:dyDescent="0.25">
      <c r="A130" t="s">
        <v>195</v>
      </c>
      <c r="B130">
        <v>43.115314481840095</v>
      </c>
    </row>
    <row r="131" spans="1:2" x14ac:dyDescent="0.25">
      <c r="A131" t="s">
        <v>195</v>
      </c>
      <c r="B131">
        <v>43.134085827160909</v>
      </c>
    </row>
    <row r="132" spans="1:2" x14ac:dyDescent="0.25">
      <c r="A132" t="s">
        <v>195</v>
      </c>
      <c r="B132">
        <v>43.152802620234219</v>
      </c>
    </row>
    <row r="133" spans="1:2" x14ac:dyDescent="0.25">
      <c r="A133" t="s">
        <v>195</v>
      </c>
      <c r="B133">
        <v>43.211053980617059</v>
      </c>
    </row>
    <row r="134" spans="1:2" x14ac:dyDescent="0.25">
      <c r="A134" t="s">
        <v>195</v>
      </c>
      <c r="B134">
        <v>43.327058560803998</v>
      </c>
    </row>
    <row r="135" spans="1:2" x14ac:dyDescent="0.25">
      <c r="A135" t="s">
        <v>195</v>
      </c>
      <c r="B135">
        <v>43.439791532500308</v>
      </c>
    </row>
    <row r="136" spans="1:2" x14ac:dyDescent="0.25">
      <c r="A136" t="s">
        <v>195</v>
      </c>
      <c r="B136">
        <v>43.490079240560377</v>
      </c>
    </row>
    <row r="137" spans="1:2" x14ac:dyDescent="0.25">
      <c r="A137" t="s">
        <v>195</v>
      </c>
      <c r="B137">
        <v>43.566740296385554</v>
      </c>
    </row>
    <row r="138" spans="1:2" x14ac:dyDescent="0.25">
      <c r="A138" t="s">
        <v>195</v>
      </c>
      <c r="B138">
        <v>43.964637101137676</v>
      </c>
    </row>
    <row r="139" spans="1:2" x14ac:dyDescent="0.25">
      <c r="A139" t="s">
        <v>195</v>
      </c>
      <c r="B139">
        <v>44.343976409534392</v>
      </c>
    </row>
    <row r="140" spans="1:2" x14ac:dyDescent="0.25">
      <c r="A140" t="s">
        <v>195</v>
      </c>
      <c r="B140">
        <v>44.373457659537188</v>
      </c>
    </row>
    <row r="141" spans="1:2" x14ac:dyDescent="0.25">
      <c r="A141" t="s">
        <v>195</v>
      </c>
      <c r="B141">
        <v>44.636758935175742</v>
      </c>
    </row>
    <row r="142" spans="1:2" x14ac:dyDescent="0.25">
      <c r="A142" t="s">
        <v>195</v>
      </c>
      <c r="B142">
        <v>44.819294508222811</v>
      </c>
    </row>
    <row r="143" spans="1:2" x14ac:dyDescent="0.25">
      <c r="A143" t="s">
        <v>195</v>
      </c>
      <c r="B143">
        <v>44.997201370451521</v>
      </c>
    </row>
    <row r="144" spans="1:2" x14ac:dyDescent="0.25">
      <c r="A144" t="s">
        <v>195</v>
      </c>
      <c r="B144">
        <v>45.003207681993231</v>
      </c>
    </row>
    <row r="145" spans="1:2" x14ac:dyDescent="0.25">
      <c r="A145" t="s">
        <v>195</v>
      </c>
      <c r="B145">
        <v>45.07169509900524</v>
      </c>
    </row>
    <row r="146" spans="1:2" x14ac:dyDescent="0.25">
      <c r="A146" t="s">
        <v>195</v>
      </c>
      <c r="B146">
        <v>45.133937261103576</v>
      </c>
    </row>
    <row r="147" spans="1:2" x14ac:dyDescent="0.25">
      <c r="A147" t="s">
        <v>195</v>
      </c>
      <c r="B147">
        <v>45.140462534044083</v>
      </c>
    </row>
    <row r="148" spans="1:2" x14ac:dyDescent="0.25">
      <c r="A148" t="s">
        <v>195</v>
      </c>
      <c r="B148">
        <v>45.278199555305832</v>
      </c>
    </row>
    <row r="149" spans="1:2" x14ac:dyDescent="0.25">
      <c r="A149" t="s">
        <v>195</v>
      </c>
      <c r="B149">
        <v>45.381424068174354</v>
      </c>
    </row>
    <row r="150" spans="1:2" x14ac:dyDescent="0.25">
      <c r="A150" t="s">
        <v>195</v>
      </c>
      <c r="B150">
        <v>45.398754115211176</v>
      </c>
    </row>
    <row r="151" spans="1:2" x14ac:dyDescent="0.25">
      <c r="A151" t="s">
        <v>195</v>
      </c>
      <c r="B151">
        <v>45.543029914909546</v>
      </c>
    </row>
    <row r="152" spans="1:2" x14ac:dyDescent="0.25">
      <c r="A152" t="s">
        <v>195</v>
      </c>
      <c r="B152">
        <v>45.851354831950651</v>
      </c>
    </row>
    <row r="153" spans="1:2" x14ac:dyDescent="0.25">
      <c r="A153" t="s">
        <v>195</v>
      </c>
      <c r="B153">
        <v>46.261518273140233</v>
      </c>
    </row>
    <row r="154" spans="1:2" x14ac:dyDescent="0.25">
      <c r="A154" t="s">
        <v>195</v>
      </c>
      <c r="B154">
        <v>46.306938319178713</v>
      </c>
    </row>
    <row r="155" spans="1:2" x14ac:dyDescent="0.25">
      <c r="A155" t="s">
        <v>195</v>
      </c>
      <c r="B155">
        <v>46.373962588120399</v>
      </c>
    </row>
    <row r="156" spans="1:2" x14ac:dyDescent="0.25">
      <c r="A156" t="s">
        <v>195</v>
      </c>
      <c r="B156">
        <v>46.397027427469666</v>
      </c>
    </row>
    <row r="157" spans="1:2" x14ac:dyDescent="0.25">
      <c r="A157" t="s">
        <v>195</v>
      </c>
      <c r="B157">
        <v>46.718809536191074</v>
      </c>
    </row>
    <row r="158" spans="1:2" x14ac:dyDescent="0.25">
      <c r="A158" t="s">
        <v>195</v>
      </c>
      <c r="B158">
        <v>46.89642002606832</v>
      </c>
    </row>
    <row r="159" spans="1:2" x14ac:dyDescent="0.25">
      <c r="A159" t="s">
        <v>195</v>
      </c>
      <c r="B159">
        <v>46.928361578873258</v>
      </c>
    </row>
    <row r="160" spans="1:2" x14ac:dyDescent="0.25">
      <c r="A160" t="s">
        <v>195</v>
      </c>
      <c r="B160">
        <v>46.931337009670486</v>
      </c>
    </row>
    <row r="161" spans="1:2" x14ac:dyDescent="0.25">
      <c r="A161" t="s">
        <v>195</v>
      </c>
      <c r="B161">
        <v>46.980673723775119</v>
      </c>
    </row>
    <row r="162" spans="1:2" x14ac:dyDescent="0.25">
      <c r="A162" t="s">
        <v>195</v>
      </c>
      <c r="B162">
        <v>46.994215674840007</v>
      </c>
    </row>
    <row r="163" spans="1:2" x14ac:dyDescent="0.25">
      <c r="A163" t="s">
        <v>195</v>
      </c>
      <c r="B163">
        <v>47.119331036829998</v>
      </c>
    </row>
    <row r="164" spans="1:2" x14ac:dyDescent="0.25">
      <c r="A164" t="s">
        <v>195</v>
      </c>
      <c r="B164">
        <v>47.136134676760129</v>
      </c>
    </row>
    <row r="165" spans="1:2" x14ac:dyDescent="0.25">
      <c r="A165" t="s">
        <v>195</v>
      </c>
      <c r="B165">
        <v>47.275586598352</v>
      </c>
    </row>
    <row r="166" spans="1:2" x14ac:dyDescent="0.25">
      <c r="A166" t="s">
        <v>195</v>
      </c>
      <c r="B166">
        <v>47.35290552432847</v>
      </c>
    </row>
    <row r="167" spans="1:2" x14ac:dyDescent="0.25">
      <c r="A167" t="s">
        <v>195</v>
      </c>
      <c r="B167">
        <v>47.471018729134848</v>
      </c>
    </row>
    <row r="168" spans="1:2" x14ac:dyDescent="0.25">
      <c r="A168" t="s">
        <v>195</v>
      </c>
      <c r="B168">
        <v>47.488581060387396</v>
      </c>
    </row>
    <row r="169" spans="1:2" x14ac:dyDescent="0.25">
      <c r="A169" t="s">
        <v>195</v>
      </c>
      <c r="B169">
        <v>47.558628008789007</v>
      </c>
    </row>
    <row r="170" spans="1:2" x14ac:dyDescent="0.25">
      <c r="A170" t="s">
        <v>195</v>
      </c>
      <c r="B170">
        <v>47.67805067460413</v>
      </c>
    </row>
    <row r="171" spans="1:2" x14ac:dyDescent="0.25">
      <c r="A171" t="s">
        <v>195</v>
      </c>
      <c r="B171">
        <v>47.682345518555238</v>
      </c>
    </row>
    <row r="172" spans="1:2" x14ac:dyDescent="0.25">
      <c r="A172" t="s">
        <v>195</v>
      </c>
      <c r="B172">
        <v>47.744306262728784</v>
      </c>
    </row>
    <row r="173" spans="1:2" x14ac:dyDescent="0.25">
      <c r="A173" t="s">
        <v>195</v>
      </c>
      <c r="B173">
        <v>47.788694963387336</v>
      </c>
    </row>
    <row r="174" spans="1:2" x14ac:dyDescent="0.25">
      <c r="A174" t="s">
        <v>195</v>
      </c>
      <c r="B174">
        <v>47.850599751509115</v>
      </c>
    </row>
    <row r="175" spans="1:2" x14ac:dyDescent="0.25">
      <c r="A175" t="s">
        <v>195</v>
      </c>
      <c r="B175">
        <v>47.97287249915334</v>
      </c>
    </row>
    <row r="176" spans="1:2" x14ac:dyDescent="0.25">
      <c r="A176" t="s">
        <v>195</v>
      </c>
      <c r="B176">
        <v>48.037603102238862</v>
      </c>
    </row>
    <row r="177" spans="1:2" x14ac:dyDescent="0.25">
      <c r="A177" t="s">
        <v>195</v>
      </c>
      <c r="B177">
        <v>48.04312646823518</v>
      </c>
    </row>
    <row r="178" spans="1:2" x14ac:dyDescent="0.25">
      <c r="A178" t="s">
        <v>195</v>
      </c>
      <c r="B178">
        <v>48.264880681326723</v>
      </c>
    </row>
    <row r="179" spans="1:2" x14ac:dyDescent="0.25">
      <c r="A179" t="s">
        <v>195</v>
      </c>
      <c r="B179">
        <v>48.282480091411557</v>
      </c>
    </row>
    <row r="180" spans="1:2" x14ac:dyDescent="0.25">
      <c r="A180" t="s">
        <v>195</v>
      </c>
      <c r="B180">
        <v>48.36994844020473</v>
      </c>
    </row>
    <row r="181" spans="1:2" x14ac:dyDescent="0.25">
      <c r="A181" t="s">
        <v>195</v>
      </c>
      <c r="B181">
        <v>48.393770602444448</v>
      </c>
    </row>
    <row r="182" spans="1:2" x14ac:dyDescent="0.25">
      <c r="A182" t="s">
        <v>195</v>
      </c>
      <c r="B182">
        <v>48.419583718009712</v>
      </c>
    </row>
    <row r="183" spans="1:2" x14ac:dyDescent="0.25">
      <c r="A183" t="s">
        <v>195</v>
      </c>
      <c r="B183">
        <v>48.623353574926711</v>
      </c>
    </row>
    <row r="184" spans="1:2" x14ac:dyDescent="0.25">
      <c r="A184" t="s">
        <v>195</v>
      </c>
      <c r="B184">
        <v>48.654588373366153</v>
      </c>
    </row>
    <row r="185" spans="1:2" x14ac:dyDescent="0.25">
      <c r="A185" t="s">
        <v>195</v>
      </c>
      <c r="B185">
        <v>48.703989096010659</v>
      </c>
    </row>
    <row r="186" spans="1:2" x14ac:dyDescent="0.25">
      <c r="A186" t="s">
        <v>195</v>
      </c>
      <c r="B186">
        <v>48.724808019417857</v>
      </c>
    </row>
    <row r="187" spans="1:2" x14ac:dyDescent="0.25">
      <c r="A187" t="s">
        <v>195</v>
      </c>
      <c r="B187">
        <v>49.086607465239609</v>
      </c>
    </row>
    <row r="188" spans="1:2" x14ac:dyDescent="0.25">
      <c r="A188" t="s">
        <v>195</v>
      </c>
      <c r="B188">
        <v>49.148487729114514</v>
      </c>
    </row>
    <row r="189" spans="1:2" x14ac:dyDescent="0.25">
      <c r="A189" t="s">
        <v>195</v>
      </c>
      <c r="B189">
        <v>49.202958235574648</v>
      </c>
    </row>
    <row r="190" spans="1:2" x14ac:dyDescent="0.25">
      <c r="A190" t="s">
        <v>195</v>
      </c>
      <c r="B190">
        <v>49.359571867072113</v>
      </c>
    </row>
    <row r="191" spans="1:2" x14ac:dyDescent="0.25">
      <c r="A191" t="s">
        <v>195</v>
      </c>
      <c r="B191">
        <v>49.387655585941722</v>
      </c>
    </row>
    <row r="192" spans="1:2" x14ac:dyDescent="0.25">
      <c r="A192" t="s">
        <v>195</v>
      </c>
      <c r="B192">
        <v>49.405696915612616</v>
      </c>
    </row>
    <row r="193" spans="1:2" x14ac:dyDescent="0.25">
      <c r="A193" t="s">
        <v>195</v>
      </c>
      <c r="B193">
        <v>49.434006280771584</v>
      </c>
    </row>
    <row r="194" spans="1:2" x14ac:dyDescent="0.25">
      <c r="A194" t="s">
        <v>195</v>
      </c>
      <c r="B194">
        <v>49.521256156552361</v>
      </c>
    </row>
    <row r="195" spans="1:2" x14ac:dyDescent="0.25">
      <c r="A195" t="s">
        <v>195</v>
      </c>
      <c r="B195">
        <v>49.565493837205508</v>
      </c>
    </row>
    <row r="196" spans="1:2" x14ac:dyDescent="0.25">
      <c r="A196" t="s">
        <v>195</v>
      </c>
      <c r="B196">
        <v>49.617749543596304</v>
      </c>
    </row>
    <row r="197" spans="1:2" x14ac:dyDescent="0.25">
      <c r="A197" t="s">
        <v>195</v>
      </c>
      <c r="B197">
        <v>49.676989755794587</v>
      </c>
    </row>
    <row r="198" spans="1:2" x14ac:dyDescent="0.25">
      <c r="A198" t="s">
        <v>195</v>
      </c>
      <c r="B198">
        <v>50.001244567715482</v>
      </c>
    </row>
    <row r="199" spans="1:2" x14ac:dyDescent="0.25">
      <c r="A199" t="s">
        <v>195</v>
      </c>
      <c r="B199">
        <v>50.162569433031692</v>
      </c>
    </row>
    <row r="200" spans="1:2" x14ac:dyDescent="0.25">
      <c r="A200" t="s">
        <v>195</v>
      </c>
      <c r="B200">
        <v>50.188357930864051</v>
      </c>
    </row>
    <row r="201" spans="1:2" x14ac:dyDescent="0.25">
      <c r="A201" t="s">
        <v>195</v>
      </c>
      <c r="B201">
        <v>50.220127732042741</v>
      </c>
    </row>
    <row r="202" spans="1:2" x14ac:dyDescent="0.25">
      <c r="A202" t="s">
        <v>195</v>
      </c>
      <c r="B202">
        <v>50.234656289567859</v>
      </c>
    </row>
    <row r="203" spans="1:2" x14ac:dyDescent="0.25">
      <c r="A203" t="s">
        <v>195</v>
      </c>
      <c r="B203">
        <v>50.252955710566809</v>
      </c>
    </row>
    <row r="204" spans="1:2" x14ac:dyDescent="0.25">
      <c r="A204" t="s">
        <v>195</v>
      </c>
      <c r="B204">
        <v>50.347510885091452</v>
      </c>
    </row>
    <row r="205" spans="1:2" x14ac:dyDescent="0.25">
      <c r="A205" t="s">
        <v>195</v>
      </c>
      <c r="B205">
        <v>50.386361611713305</v>
      </c>
    </row>
    <row r="206" spans="1:2" x14ac:dyDescent="0.25">
      <c r="A206" t="s">
        <v>195</v>
      </c>
      <c r="B206">
        <v>50.443573026248586</v>
      </c>
    </row>
    <row r="207" spans="1:2" x14ac:dyDescent="0.25">
      <c r="A207" t="s">
        <v>195</v>
      </c>
      <c r="B207">
        <v>50.487497222393316</v>
      </c>
    </row>
    <row r="208" spans="1:2" x14ac:dyDescent="0.25">
      <c r="A208" t="s">
        <v>195</v>
      </c>
      <c r="B208">
        <v>50.505927297566849</v>
      </c>
    </row>
    <row r="209" spans="1:2" x14ac:dyDescent="0.25">
      <c r="A209" t="s">
        <v>195</v>
      </c>
      <c r="B209">
        <v>50.545120197153082</v>
      </c>
    </row>
    <row r="210" spans="1:2" x14ac:dyDescent="0.25">
      <c r="A210" t="s">
        <v>195</v>
      </c>
      <c r="B210">
        <v>50.571524740079063</v>
      </c>
    </row>
    <row r="211" spans="1:2" x14ac:dyDescent="0.25">
      <c r="A211" t="s">
        <v>195</v>
      </c>
      <c r="B211">
        <v>50.574552676961389</v>
      </c>
    </row>
    <row r="212" spans="1:2" x14ac:dyDescent="0.25">
      <c r="A212" t="s">
        <v>195</v>
      </c>
      <c r="B212">
        <v>50.776144544896695</v>
      </c>
    </row>
    <row r="213" spans="1:2" x14ac:dyDescent="0.25">
      <c r="A213" t="s">
        <v>195</v>
      </c>
      <c r="B213">
        <v>50.862060805276329</v>
      </c>
    </row>
    <row r="214" spans="1:2" x14ac:dyDescent="0.25">
      <c r="A214" t="s">
        <v>195</v>
      </c>
      <c r="B214">
        <v>50.926640411454152</v>
      </c>
    </row>
    <row r="215" spans="1:2" x14ac:dyDescent="0.25">
      <c r="A215" t="s">
        <v>195</v>
      </c>
      <c r="B215">
        <v>51.012662713487643</v>
      </c>
    </row>
    <row r="216" spans="1:2" x14ac:dyDescent="0.25">
      <c r="A216" t="s">
        <v>195</v>
      </c>
      <c r="B216">
        <v>51.341371311237346</v>
      </c>
    </row>
    <row r="217" spans="1:2" x14ac:dyDescent="0.25">
      <c r="A217" t="s">
        <v>195</v>
      </c>
      <c r="B217">
        <v>51.349217192024682</v>
      </c>
    </row>
    <row r="218" spans="1:2" x14ac:dyDescent="0.25">
      <c r="A218" t="s">
        <v>195</v>
      </c>
      <c r="B218">
        <v>51.512785626876024</v>
      </c>
    </row>
    <row r="219" spans="1:2" x14ac:dyDescent="0.25">
      <c r="A219" t="s">
        <v>195</v>
      </c>
      <c r="B219">
        <v>51.651556443082995</v>
      </c>
    </row>
    <row r="220" spans="1:2" x14ac:dyDescent="0.25">
      <c r="A220" t="s">
        <v>195</v>
      </c>
      <c r="B220">
        <v>51.656824283269188</v>
      </c>
    </row>
    <row r="221" spans="1:2" x14ac:dyDescent="0.25">
      <c r="A221" t="s">
        <v>195</v>
      </c>
      <c r="B221">
        <v>51.754900320969206</v>
      </c>
    </row>
    <row r="222" spans="1:2" x14ac:dyDescent="0.25">
      <c r="A222" t="s">
        <v>195</v>
      </c>
      <c r="B222">
        <v>51.843926450591923</v>
      </c>
    </row>
    <row r="223" spans="1:2" x14ac:dyDescent="0.25">
      <c r="A223" t="s">
        <v>195</v>
      </c>
      <c r="B223">
        <v>51.932004771755899</v>
      </c>
    </row>
    <row r="224" spans="1:2" x14ac:dyDescent="0.25">
      <c r="A224" t="s">
        <v>195</v>
      </c>
      <c r="B224">
        <v>51.937364949937049</v>
      </c>
    </row>
    <row r="225" spans="1:2" x14ac:dyDescent="0.25">
      <c r="A225" t="s">
        <v>195</v>
      </c>
      <c r="B225">
        <v>51.959289447233829</v>
      </c>
    </row>
    <row r="226" spans="1:2" x14ac:dyDescent="0.25">
      <c r="A226" t="s">
        <v>195</v>
      </c>
      <c r="B226">
        <v>51.981116661700213</v>
      </c>
    </row>
    <row r="227" spans="1:2" x14ac:dyDescent="0.25">
      <c r="A227" t="s">
        <v>195</v>
      </c>
      <c r="B227">
        <v>52.011870947115952</v>
      </c>
    </row>
    <row r="228" spans="1:2" x14ac:dyDescent="0.25">
      <c r="A228" t="s">
        <v>195</v>
      </c>
      <c r="B228">
        <v>52.031065510123462</v>
      </c>
    </row>
    <row r="229" spans="1:2" x14ac:dyDescent="0.25">
      <c r="A229" t="s">
        <v>195</v>
      </c>
      <c r="B229">
        <v>52.096448004784207</v>
      </c>
    </row>
    <row r="230" spans="1:2" x14ac:dyDescent="0.25">
      <c r="A230" t="s">
        <v>195</v>
      </c>
      <c r="B230">
        <v>52.261029610587038</v>
      </c>
    </row>
    <row r="231" spans="1:2" x14ac:dyDescent="0.25">
      <c r="A231" t="s">
        <v>195</v>
      </c>
      <c r="B231">
        <v>52.296098034202785</v>
      </c>
    </row>
    <row r="232" spans="1:2" x14ac:dyDescent="0.25">
      <c r="A232" t="s">
        <v>195</v>
      </c>
      <c r="B232">
        <v>52.461409802984321</v>
      </c>
    </row>
    <row r="233" spans="1:2" x14ac:dyDescent="0.25">
      <c r="A233" t="s">
        <v>195</v>
      </c>
      <c r="B233">
        <v>52.616450104974966</v>
      </c>
    </row>
    <row r="234" spans="1:2" x14ac:dyDescent="0.25">
      <c r="A234" t="s">
        <v>195</v>
      </c>
      <c r="B234">
        <v>52.706958679554553</v>
      </c>
    </row>
    <row r="235" spans="1:2" x14ac:dyDescent="0.25">
      <c r="A235" t="s">
        <v>195</v>
      </c>
      <c r="B235">
        <v>52.828744638707775</v>
      </c>
    </row>
    <row r="236" spans="1:2" x14ac:dyDescent="0.25">
      <c r="A236" t="s">
        <v>195</v>
      </c>
      <c r="B236">
        <v>52.863554317970184</v>
      </c>
    </row>
    <row r="237" spans="1:2" x14ac:dyDescent="0.25">
      <c r="A237" t="s">
        <v>195</v>
      </c>
      <c r="B237">
        <v>52.909541453608931</v>
      </c>
    </row>
    <row r="238" spans="1:2" x14ac:dyDescent="0.25">
      <c r="A238" t="s">
        <v>195</v>
      </c>
      <c r="B238">
        <v>52.928599325058258</v>
      </c>
    </row>
    <row r="239" spans="1:2" x14ac:dyDescent="0.25">
      <c r="A239" t="s">
        <v>195</v>
      </c>
      <c r="B239">
        <v>52.929293444093645</v>
      </c>
    </row>
    <row r="240" spans="1:2" x14ac:dyDescent="0.25">
      <c r="A240" t="s">
        <v>195</v>
      </c>
      <c r="B240">
        <v>53.005958388819508</v>
      </c>
    </row>
    <row r="241" spans="1:2" x14ac:dyDescent="0.25">
      <c r="A241" t="s">
        <v>195</v>
      </c>
      <c r="B241">
        <v>53.052050919519637</v>
      </c>
    </row>
    <row r="242" spans="1:2" x14ac:dyDescent="0.25">
      <c r="A242" t="s">
        <v>195</v>
      </c>
      <c r="B242">
        <v>53.066035305100179</v>
      </c>
    </row>
    <row r="243" spans="1:2" x14ac:dyDescent="0.25">
      <c r="A243" t="s">
        <v>195</v>
      </c>
      <c r="B243">
        <v>53.234517403161597</v>
      </c>
    </row>
    <row r="244" spans="1:2" x14ac:dyDescent="0.25">
      <c r="A244" t="s">
        <v>195</v>
      </c>
      <c r="B244">
        <v>53.602775470803259</v>
      </c>
    </row>
    <row r="245" spans="1:2" x14ac:dyDescent="0.25">
      <c r="A245" t="s">
        <v>195</v>
      </c>
      <c r="B245">
        <v>53.824440565994209</v>
      </c>
    </row>
    <row r="246" spans="1:2" x14ac:dyDescent="0.25">
      <c r="A246" t="s">
        <v>195</v>
      </c>
      <c r="B246">
        <v>53.950356180830042</v>
      </c>
    </row>
    <row r="247" spans="1:2" x14ac:dyDescent="0.25">
      <c r="A247" t="s">
        <v>195</v>
      </c>
      <c r="B247">
        <v>53.973893493030836</v>
      </c>
    </row>
    <row r="248" spans="1:2" x14ac:dyDescent="0.25">
      <c r="A248" t="s">
        <v>195</v>
      </c>
      <c r="B248">
        <v>54.184844048530422</v>
      </c>
    </row>
    <row r="249" spans="1:2" x14ac:dyDescent="0.25">
      <c r="A249" t="s">
        <v>195</v>
      </c>
      <c r="B249">
        <v>54.232710456863423</v>
      </c>
    </row>
    <row r="250" spans="1:2" x14ac:dyDescent="0.25">
      <c r="A250" t="s">
        <v>195</v>
      </c>
      <c r="B250">
        <v>54.361680394363376</v>
      </c>
    </row>
    <row r="251" spans="1:2" x14ac:dyDescent="0.25">
      <c r="A251" t="s">
        <v>195</v>
      </c>
      <c r="B251">
        <v>54.399872692817503</v>
      </c>
    </row>
    <row r="252" spans="1:2" x14ac:dyDescent="0.25">
      <c r="A252" t="s">
        <v>195</v>
      </c>
      <c r="B252">
        <v>54.412924089439599</v>
      </c>
    </row>
    <row r="253" spans="1:2" x14ac:dyDescent="0.25">
      <c r="A253" t="s">
        <v>195</v>
      </c>
      <c r="B253">
        <v>54.470165351286695</v>
      </c>
    </row>
    <row r="254" spans="1:2" x14ac:dyDescent="0.25">
      <c r="A254" t="s">
        <v>195</v>
      </c>
      <c r="B254">
        <v>54.50512922131432</v>
      </c>
    </row>
    <row r="255" spans="1:2" x14ac:dyDescent="0.25">
      <c r="A255" t="s">
        <v>195</v>
      </c>
      <c r="B255">
        <v>54.606068604643809</v>
      </c>
    </row>
    <row r="256" spans="1:2" x14ac:dyDescent="0.25">
      <c r="A256" t="s">
        <v>195</v>
      </c>
      <c r="B256">
        <v>54.645727932641471</v>
      </c>
    </row>
    <row r="257" spans="1:2" x14ac:dyDescent="0.25">
      <c r="A257" t="s">
        <v>195</v>
      </c>
      <c r="B257">
        <v>54.687291324251404</v>
      </c>
    </row>
    <row r="258" spans="1:2" x14ac:dyDescent="0.25">
      <c r="A258" t="s">
        <v>195</v>
      </c>
      <c r="B258">
        <v>54.710445201124323</v>
      </c>
    </row>
    <row r="259" spans="1:2" x14ac:dyDescent="0.25">
      <c r="A259" t="s">
        <v>195</v>
      </c>
      <c r="B259">
        <v>54.713717681863251</v>
      </c>
    </row>
    <row r="260" spans="1:2" x14ac:dyDescent="0.25">
      <c r="A260" t="s">
        <v>195</v>
      </c>
      <c r="B260">
        <v>54.784037683055089</v>
      </c>
    </row>
    <row r="261" spans="1:2" x14ac:dyDescent="0.25">
      <c r="A261" t="s">
        <v>195</v>
      </c>
      <c r="B261">
        <v>54.80492163232234</v>
      </c>
    </row>
    <row r="262" spans="1:2" x14ac:dyDescent="0.25">
      <c r="A262" t="s">
        <v>195</v>
      </c>
      <c r="B262">
        <v>54.822867159096766</v>
      </c>
    </row>
    <row r="263" spans="1:2" x14ac:dyDescent="0.25">
      <c r="A263" t="s">
        <v>195</v>
      </c>
      <c r="B263">
        <v>54.969007799353285</v>
      </c>
    </row>
    <row r="264" spans="1:2" x14ac:dyDescent="0.25">
      <c r="A264" t="s">
        <v>195</v>
      </c>
      <c r="B264">
        <v>55.044863910982578</v>
      </c>
    </row>
    <row r="265" spans="1:2" x14ac:dyDescent="0.25">
      <c r="A265" t="s">
        <v>195</v>
      </c>
      <c r="B265">
        <v>55.063219810618591</v>
      </c>
    </row>
    <row r="266" spans="1:2" x14ac:dyDescent="0.25">
      <c r="A266" t="s">
        <v>195</v>
      </c>
      <c r="B266">
        <v>55.138143329969317</v>
      </c>
    </row>
    <row r="267" spans="1:2" x14ac:dyDescent="0.25">
      <c r="A267" t="s">
        <v>195</v>
      </c>
      <c r="B267">
        <v>55.444822218025216</v>
      </c>
    </row>
    <row r="268" spans="1:2" x14ac:dyDescent="0.25">
      <c r="A268" t="s">
        <v>195</v>
      </c>
      <c r="B268">
        <v>55.487243823882871</v>
      </c>
    </row>
    <row r="269" spans="1:2" x14ac:dyDescent="0.25">
      <c r="A269" t="s">
        <v>195</v>
      </c>
      <c r="B269">
        <v>55.509928252976792</v>
      </c>
    </row>
    <row r="270" spans="1:2" x14ac:dyDescent="0.25">
      <c r="A270" t="s">
        <v>195</v>
      </c>
      <c r="B270">
        <v>55.601530632367954</v>
      </c>
    </row>
    <row r="271" spans="1:2" x14ac:dyDescent="0.25">
      <c r="A271" t="s">
        <v>195</v>
      </c>
      <c r="B271">
        <v>55.809110024331787</v>
      </c>
    </row>
    <row r="272" spans="1:2" x14ac:dyDescent="0.25">
      <c r="A272" t="s">
        <v>195</v>
      </c>
      <c r="B272">
        <v>56.001904589384246</v>
      </c>
    </row>
    <row r="273" spans="1:2" x14ac:dyDescent="0.25">
      <c r="A273" t="s">
        <v>195</v>
      </c>
      <c r="B273">
        <v>56.090923510204028</v>
      </c>
    </row>
    <row r="274" spans="1:2" x14ac:dyDescent="0.25">
      <c r="A274" t="s">
        <v>195</v>
      </c>
      <c r="B274">
        <v>56.167764583769461</v>
      </c>
    </row>
    <row r="275" spans="1:2" x14ac:dyDescent="0.25">
      <c r="A275" t="s">
        <v>195</v>
      </c>
      <c r="B275">
        <v>56.273138050300496</v>
      </c>
    </row>
    <row r="276" spans="1:2" x14ac:dyDescent="0.25">
      <c r="A276" t="s">
        <v>195</v>
      </c>
      <c r="B276">
        <v>56.3379160790643</v>
      </c>
    </row>
    <row r="277" spans="1:2" x14ac:dyDescent="0.25">
      <c r="A277" t="s">
        <v>195</v>
      </c>
      <c r="B277">
        <v>56.38497146846494</v>
      </c>
    </row>
    <row r="278" spans="1:2" x14ac:dyDescent="0.25">
      <c r="A278" t="s">
        <v>195</v>
      </c>
      <c r="B278">
        <v>56.430428800614827</v>
      </c>
    </row>
    <row r="279" spans="1:2" x14ac:dyDescent="0.25">
      <c r="A279" t="s">
        <v>195</v>
      </c>
      <c r="B279">
        <v>56.666759602327801</v>
      </c>
    </row>
    <row r="280" spans="1:2" x14ac:dyDescent="0.25">
      <c r="A280" t="s">
        <v>195</v>
      </c>
      <c r="B280">
        <v>56.677447564126226</v>
      </c>
    </row>
    <row r="281" spans="1:2" x14ac:dyDescent="0.25">
      <c r="A281" t="s">
        <v>195</v>
      </c>
      <c r="B281">
        <v>56.723789173169145</v>
      </c>
    </row>
    <row r="282" spans="1:2" x14ac:dyDescent="0.25">
      <c r="A282" t="s">
        <v>195</v>
      </c>
      <c r="B282">
        <v>56.79758246744008</v>
      </c>
    </row>
    <row r="283" spans="1:2" x14ac:dyDescent="0.25">
      <c r="A283" t="s">
        <v>195</v>
      </c>
      <c r="B283">
        <v>56.881056798994386</v>
      </c>
    </row>
    <row r="284" spans="1:2" x14ac:dyDescent="0.25">
      <c r="A284" t="s">
        <v>195</v>
      </c>
      <c r="B284">
        <v>56.954963918657882</v>
      </c>
    </row>
    <row r="285" spans="1:2" x14ac:dyDescent="0.25">
      <c r="A285" t="s">
        <v>195</v>
      </c>
      <c r="B285">
        <v>56.95512645855171</v>
      </c>
    </row>
    <row r="286" spans="1:2" x14ac:dyDescent="0.25">
      <c r="A286" t="s">
        <v>195</v>
      </c>
      <c r="B286">
        <v>56.9680350129033</v>
      </c>
    </row>
    <row r="287" spans="1:2" x14ac:dyDescent="0.25">
      <c r="A287" t="s">
        <v>195</v>
      </c>
      <c r="B287">
        <v>57.024967252001957</v>
      </c>
    </row>
    <row r="288" spans="1:2" x14ac:dyDescent="0.25">
      <c r="A288" t="s">
        <v>195</v>
      </c>
      <c r="B288">
        <v>57.114268492061477</v>
      </c>
    </row>
    <row r="289" spans="1:2" x14ac:dyDescent="0.25">
      <c r="A289" t="s">
        <v>195</v>
      </c>
      <c r="B289">
        <v>57.142432594585529</v>
      </c>
    </row>
    <row r="290" spans="1:2" x14ac:dyDescent="0.25">
      <c r="A290" t="s">
        <v>195</v>
      </c>
      <c r="B290">
        <v>57.232910945921915</v>
      </c>
    </row>
    <row r="291" spans="1:2" x14ac:dyDescent="0.25">
      <c r="A291" t="s">
        <v>195</v>
      </c>
      <c r="B291">
        <v>57.245146372187762</v>
      </c>
    </row>
    <row r="292" spans="1:2" x14ac:dyDescent="0.25">
      <c r="A292" t="s">
        <v>195</v>
      </c>
      <c r="B292">
        <v>57.315683056680697</v>
      </c>
    </row>
    <row r="293" spans="1:2" x14ac:dyDescent="0.25">
      <c r="A293" t="s">
        <v>195</v>
      </c>
      <c r="B293">
        <v>57.336060542761949</v>
      </c>
    </row>
    <row r="294" spans="1:2" x14ac:dyDescent="0.25">
      <c r="A294" t="s">
        <v>195</v>
      </c>
      <c r="B294">
        <v>57.465380473953111</v>
      </c>
    </row>
    <row r="295" spans="1:2" x14ac:dyDescent="0.25">
      <c r="A295" t="s">
        <v>195</v>
      </c>
      <c r="B295">
        <v>57.491190228325088</v>
      </c>
    </row>
    <row r="296" spans="1:2" x14ac:dyDescent="0.25">
      <c r="A296" t="s">
        <v>195</v>
      </c>
      <c r="B296">
        <v>57.690856177803369</v>
      </c>
    </row>
    <row r="297" spans="1:2" x14ac:dyDescent="0.25">
      <c r="A297" t="s">
        <v>195</v>
      </c>
      <c r="B297">
        <v>57.759516573864893</v>
      </c>
    </row>
    <row r="298" spans="1:2" x14ac:dyDescent="0.25">
      <c r="A298" t="s">
        <v>195</v>
      </c>
      <c r="B298">
        <v>57.761755850737387</v>
      </c>
    </row>
    <row r="299" spans="1:2" x14ac:dyDescent="0.25">
      <c r="A299" t="s">
        <v>195</v>
      </c>
      <c r="B299">
        <v>57.800726286000028</v>
      </c>
    </row>
    <row r="300" spans="1:2" x14ac:dyDescent="0.25">
      <c r="A300" t="s">
        <v>195</v>
      </c>
      <c r="B300">
        <v>57.833862605887752</v>
      </c>
    </row>
    <row r="301" spans="1:2" x14ac:dyDescent="0.25">
      <c r="A301" t="s">
        <v>195</v>
      </c>
      <c r="B301">
        <v>57.890579912624034</v>
      </c>
    </row>
    <row r="302" spans="1:2" x14ac:dyDescent="0.25">
      <c r="A302" t="s">
        <v>195</v>
      </c>
      <c r="B302">
        <v>57.921353033068911</v>
      </c>
    </row>
    <row r="303" spans="1:2" x14ac:dyDescent="0.25">
      <c r="A303" t="s">
        <v>195</v>
      </c>
      <c r="B303">
        <v>57.945748591913244</v>
      </c>
    </row>
    <row r="304" spans="1:2" x14ac:dyDescent="0.25">
      <c r="A304" t="s">
        <v>195</v>
      </c>
      <c r="B304">
        <v>58.036841432726206</v>
      </c>
    </row>
    <row r="305" spans="1:2" x14ac:dyDescent="0.25">
      <c r="A305" t="s">
        <v>195</v>
      </c>
      <c r="B305">
        <v>58.052896995159308</v>
      </c>
    </row>
    <row r="306" spans="1:2" x14ac:dyDescent="0.25">
      <c r="A306" t="s">
        <v>195</v>
      </c>
      <c r="B306">
        <v>58.082431818801815</v>
      </c>
    </row>
    <row r="307" spans="1:2" x14ac:dyDescent="0.25">
      <c r="A307" t="s">
        <v>195</v>
      </c>
      <c r="B307">
        <v>58.740522176651091</v>
      </c>
    </row>
    <row r="308" spans="1:2" x14ac:dyDescent="0.25">
      <c r="A308" t="s">
        <v>195</v>
      </c>
      <c r="B308">
        <v>58.747129313611801</v>
      </c>
    </row>
    <row r="309" spans="1:2" x14ac:dyDescent="0.25">
      <c r="A309" t="s">
        <v>195</v>
      </c>
      <c r="B309">
        <v>59.004665830793471</v>
      </c>
    </row>
    <row r="310" spans="1:2" x14ac:dyDescent="0.25">
      <c r="A310" t="s">
        <v>195</v>
      </c>
      <c r="B310">
        <v>59.014729134758113</v>
      </c>
    </row>
    <row r="311" spans="1:2" x14ac:dyDescent="0.25">
      <c r="A311" t="s">
        <v>195</v>
      </c>
      <c r="B311">
        <v>59.181359814323891</v>
      </c>
    </row>
    <row r="312" spans="1:2" x14ac:dyDescent="0.25">
      <c r="A312" t="s">
        <v>195</v>
      </c>
      <c r="B312">
        <v>59.214491874902038</v>
      </c>
    </row>
    <row r="313" spans="1:2" x14ac:dyDescent="0.25">
      <c r="A313" t="s">
        <v>195</v>
      </c>
      <c r="B313">
        <v>59.245262279413318</v>
      </c>
    </row>
    <row r="314" spans="1:2" x14ac:dyDescent="0.25">
      <c r="A314" t="s">
        <v>195</v>
      </c>
      <c r="B314">
        <v>59.388193985191897</v>
      </c>
    </row>
    <row r="315" spans="1:2" x14ac:dyDescent="0.25">
      <c r="A315" t="s">
        <v>195</v>
      </c>
      <c r="B315">
        <v>59.390094788992677</v>
      </c>
    </row>
    <row r="316" spans="1:2" x14ac:dyDescent="0.25">
      <c r="A316" t="s">
        <v>195</v>
      </c>
      <c r="B316">
        <v>59.404999781928623</v>
      </c>
    </row>
    <row r="317" spans="1:2" x14ac:dyDescent="0.25">
      <c r="A317" t="s">
        <v>195</v>
      </c>
      <c r="B317">
        <v>59.45706292682344</v>
      </c>
    </row>
    <row r="318" spans="1:2" x14ac:dyDescent="0.25">
      <c r="A318" t="s">
        <v>195</v>
      </c>
      <c r="B318">
        <v>59.598813535720112</v>
      </c>
    </row>
    <row r="319" spans="1:2" x14ac:dyDescent="0.25">
      <c r="A319" t="s">
        <v>195</v>
      </c>
      <c r="B319">
        <v>59.623426188310383</v>
      </c>
    </row>
    <row r="320" spans="1:2" x14ac:dyDescent="0.25">
      <c r="A320" t="s">
        <v>195</v>
      </c>
      <c r="B320">
        <v>59.868784849733416</v>
      </c>
    </row>
    <row r="321" spans="1:2" x14ac:dyDescent="0.25">
      <c r="A321" t="s">
        <v>195</v>
      </c>
      <c r="B321">
        <v>59.976171847541153</v>
      </c>
    </row>
    <row r="322" spans="1:2" x14ac:dyDescent="0.25">
      <c r="A322" t="s">
        <v>195</v>
      </c>
      <c r="B322">
        <v>59.977282238180329</v>
      </c>
    </row>
    <row r="323" spans="1:2" x14ac:dyDescent="0.25">
      <c r="A323" t="s">
        <v>195</v>
      </c>
      <c r="B323">
        <v>60.027793541580841</v>
      </c>
    </row>
    <row r="324" spans="1:2" x14ac:dyDescent="0.25">
      <c r="A324" t="s">
        <v>195</v>
      </c>
      <c r="B324">
        <v>60.085140134825444</v>
      </c>
    </row>
    <row r="325" spans="1:2" x14ac:dyDescent="0.25">
      <c r="A325" t="s">
        <v>195</v>
      </c>
      <c r="B325">
        <v>60.100489466239168</v>
      </c>
    </row>
    <row r="326" spans="1:2" x14ac:dyDescent="0.25">
      <c r="A326" t="s">
        <v>195</v>
      </c>
      <c r="B326">
        <v>60.11091864609056</v>
      </c>
    </row>
    <row r="327" spans="1:2" x14ac:dyDescent="0.25">
      <c r="A327" t="s">
        <v>195</v>
      </c>
      <c r="B327">
        <v>60.188157727812225</v>
      </c>
    </row>
    <row r="328" spans="1:2" x14ac:dyDescent="0.25">
      <c r="A328" t="s">
        <v>195</v>
      </c>
      <c r="B328">
        <v>60.832706533769901</v>
      </c>
    </row>
    <row r="329" spans="1:2" x14ac:dyDescent="0.25">
      <c r="A329" t="s">
        <v>195</v>
      </c>
      <c r="B329">
        <v>60.970935635048988</v>
      </c>
    </row>
    <row r="330" spans="1:2" x14ac:dyDescent="0.25">
      <c r="A330" t="s">
        <v>195</v>
      </c>
      <c r="B330">
        <v>60.974225240608909</v>
      </c>
    </row>
    <row r="331" spans="1:2" x14ac:dyDescent="0.25">
      <c r="A331" t="s">
        <v>195</v>
      </c>
      <c r="B331">
        <v>61.183922632012127</v>
      </c>
    </row>
    <row r="332" spans="1:2" x14ac:dyDescent="0.25">
      <c r="A332" t="s">
        <v>195</v>
      </c>
      <c r="B332">
        <v>61.201875198908283</v>
      </c>
    </row>
    <row r="333" spans="1:2" x14ac:dyDescent="0.25">
      <c r="A333" t="s">
        <v>195</v>
      </c>
      <c r="B333">
        <v>61.354324348150072</v>
      </c>
    </row>
    <row r="334" spans="1:2" x14ac:dyDescent="0.25">
      <c r="A334" t="s">
        <v>195</v>
      </c>
      <c r="B334">
        <v>61.405180812456749</v>
      </c>
    </row>
    <row r="335" spans="1:2" x14ac:dyDescent="0.25">
      <c r="A335" t="s">
        <v>195</v>
      </c>
      <c r="B335">
        <v>61.449318274095845</v>
      </c>
    </row>
    <row r="336" spans="1:2" x14ac:dyDescent="0.25">
      <c r="A336" t="s">
        <v>195</v>
      </c>
      <c r="B336">
        <v>61.458307970761602</v>
      </c>
    </row>
    <row r="337" spans="1:2" x14ac:dyDescent="0.25">
      <c r="A337" t="s">
        <v>195</v>
      </c>
      <c r="B337">
        <v>61.552794063967831</v>
      </c>
    </row>
    <row r="338" spans="1:2" x14ac:dyDescent="0.25">
      <c r="A338" t="s">
        <v>195</v>
      </c>
      <c r="B338">
        <v>61.638934170161242</v>
      </c>
    </row>
    <row r="339" spans="1:2" x14ac:dyDescent="0.25">
      <c r="A339" t="s">
        <v>195</v>
      </c>
      <c r="B339">
        <v>61.827916145725112</v>
      </c>
    </row>
    <row r="340" spans="1:2" x14ac:dyDescent="0.25">
      <c r="A340" t="s">
        <v>195</v>
      </c>
      <c r="B340">
        <v>61.864645843476417</v>
      </c>
    </row>
    <row r="341" spans="1:2" x14ac:dyDescent="0.25">
      <c r="A341" t="s">
        <v>195</v>
      </c>
      <c r="B341">
        <v>61.944422303045094</v>
      </c>
    </row>
    <row r="342" spans="1:2" x14ac:dyDescent="0.25">
      <c r="A342" t="s">
        <v>195</v>
      </c>
      <c r="B342">
        <v>62.081489957629657</v>
      </c>
    </row>
    <row r="343" spans="1:2" x14ac:dyDescent="0.25">
      <c r="A343" t="s">
        <v>195</v>
      </c>
      <c r="B343">
        <v>62.140226199613963</v>
      </c>
    </row>
    <row r="344" spans="1:2" x14ac:dyDescent="0.25">
      <c r="A344" t="s">
        <v>195</v>
      </c>
      <c r="B344">
        <v>62.169047707594558</v>
      </c>
    </row>
    <row r="345" spans="1:2" x14ac:dyDescent="0.25">
      <c r="A345" t="s">
        <v>195</v>
      </c>
      <c r="B345">
        <v>62.185170467443072</v>
      </c>
    </row>
    <row r="346" spans="1:2" x14ac:dyDescent="0.25">
      <c r="A346" t="s">
        <v>195</v>
      </c>
      <c r="B346">
        <v>62.485935545417142</v>
      </c>
    </row>
    <row r="347" spans="1:2" x14ac:dyDescent="0.25">
      <c r="A347" t="s">
        <v>195</v>
      </c>
      <c r="B347">
        <v>62.751773784936482</v>
      </c>
    </row>
    <row r="348" spans="1:2" x14ac:dyDescent="0.25">
      <c r="A348" t="s">
        <v>195</v>
      </c>
      <c r="B348">
        <v>62.792371265689376</v>
      </c>
    </row>
    <row r="349" spans="1:2" x14ac:dyDescent="0.25">
      <c r="A349" t="s">
        <v>195</v>
      </c>
      <c r="B349">
        <v>62.853088746632793</v>
      </c>
    </row>
    <row r="350" spans="1:2" x14ac:dyDescent="0.25">
      <c r="A350" t="s">
        <v>195</v>
      </c>
      <c r="B350">
        <v>62.88394791894023</v>
      </c>
    </row>
    <row r="351" spans="1:2" x14ac:dyDescent="0.25">
      <c r="A351" t="s">
        <v>195</v>
      </c>
      <c r="B351">
        <v>62.996217835756447</v>
      </c>
    </row>
    <row r="352" spans="1:2" x14ac:dyDescent="0.25">
      <c r="A352" t="s">
        <v>195</v>
      </c>
      <c r="B352">
        <v>63.032352861070585</v>
      </c>
    </row>
    <row r="353" spans="1:2" x14ac:dyDescent="0.25">
      <c r="A353" t="s">
        <v>195</v>
      </c>
      <c r="B353">
        <v>63.121889100634334</v>
      </c>
    </row>
    <row r="354" spans="1:2" x14ac:dyDescent="0.25">
      <c r="A354" t="s">
        <v>195</v>
      </c>
      <c r="B354">
        <v>63.124639391695304</v>
      </c>
    </row>
    <row r="355" spans="1:2" x14ac:dyDescent="0.25">
      <c r="A355" t="s">
        <v>195</v>
      </c>
      <c r="B355">
        <v>63.172903510271077</v>
      </c>
    </row>
    <row r="356" spans="1:2" x14ac:dyDescent="0.25">
      <c r="A356" t="s">
        <v>195</v>
      </c>
      <c r="B356">
        <v>63.175554041741968</v>
      </c>
    </row>
    <row r="357" spans="1:2" x14ac:dyDescent="0.25">
      <c r="A357" t="s">
        <v>195</v>
      </c>
      <c r="B357">
        <v>63.253478427769522</v>
      </c>
    </row>
    <row r="358" spans="1:2" x14ac:dyDescent="0.25">
      <c r="A358" t="s">
        <v>195</v>
      </c>
      <c r="B358">
        <v>63.258037271373553</v>
      </c>
    </row>
    <row r="359" spans="1:2" x14ac:dyDescent="0.25">
      <c r="A359" t="s">
        <v>195</v>
      </c>
      <c r="B359">
        <v>63.665184425658623</v>
      </c>
    </row>
    <row r="360" spans="1:2" x14ac:dyDescent="0.25">
      <c r="A360" t="s">
        <v>195</v>
      </c>
      <c r="B360">
        <v>63.682920939072403</v>
      </c>
    </row>
    <row r="361" spans="1:2" x14ac:dyDescent="0.25">
      <c r="A361" t="s">
        <v>195</v>
      </c>
      <c r="B361">
        <v>63.88790238207006</v>
      </c>
    </row>
    <row r="362" spans="1:2" x14ac:dyDescent="0.25">
      <c r="A362" t="s">
        <v>195</v>
      </c>
      <c r="B362">
        <v>64.004975532914798</v>
      </c>
    </row>
    <row r="363" spans="1:2" x14ac:dyDescent="0.25">
      <c r="A363" t="s">
        <v>195</v>
      </c>
      <c r="B363">
        <v>64.060850358634525</v>
      </c>
    </row>
    <row r="364" spans="1:2" x14ac:dyDescent="0.25">
      <c r="A364" t="s">
        <v>195</v>
      </c>
      <c r="B364">
        <v>64.084612650770865</v>
      </c>
    </row>
    <row r="365" spans="1:2" x14ac:dyDescent="0.25">
      <c r="A365" t="s">
        <v>195</v>
      </c>
      <c r="B365">
        <v>64.23383006091872</v>
      </c>
    </row>
    <row r="366" spans="1:2" x14ac:dyDescent="0.25">
      <c r="A366" t="s">
        <v>195</v>
      </c>
      <c r="B366">
        <v>64.234856154329577</v>
      </c>
    </row>
    <row r="367" spans="1:2" x14ac:dyDescent="0.25">
      <c r="A367" t="s">
        <v>195</v>
      </c>
      <c r="B367">
        <v>64.444541744863585</v>
      </c>
    </row>
    <row r="368" spans="1:2" x14ac:dyDescent="0.25">
      <c r="A368" t="s">
        <v>195</v>
      </c>
      <c r="B368">
        <v>64.787284831113965</v>
      </c>
    </row>
    <row r="369" spans="1:2" x14ac:dyDescent="0.25">
      <c r="A369" t="s">
        <v>195</v>
      </c>
      <c r="B369">
        <v>64.894187229096573</v>
      </c>
    </row>
    <row r="370" spans="1:2" x14ac:dyDescent="0.25">
      <c r="A370" t="s">
        <v>195</v>
      </c>
      <c r="B370">
        <v>64.942259472856506</v>
      </c>
    </row>
    <row r="371" spans="1:2" x14ac:dyDescent="0.25">
      <c r="A371" t="s">
        <v>195</v>
      </c>
      <c r="B371">
        <v>65.129592797425545</v>
      </c>
    </row>
    <row r="372" spans="1:2" x14ac:dyDescent="0.25">
      <c r="A372" t="s">
        <v>195</v>
      </c>
      <c r="B372">
        <v>65.236596925110433</v>
      </c>
    </row>
    <row r="373" spans="1:2" x14ac:dyDescent="0.25">
      <c r="A373" t="s">
        <v>195</v>
      </c>
      <c r="B373">
        <v>65.268572486783128</v>
      </c>
    </row>
    <row r="374" spans="1:2" x14ac:dyDescent="0.25">
      <c r="A374" t="s">
        <v>195</v>
      </c>
      <c r="B374">
        <v>65.315654650988705</v>
      </c>
    </row>
    <row r="375" spans="1:2" x14ac:dyDescent="0.25">
      <c r="A375" t="s">
        <v>195</v>
      </c>
      <c r="B375">
        <v>65.381146677680803</v>
      </c>
    </row>
    <row r="376" spans="1:2" x14ac:dyDescent="0.25">
      <c r="A376" t="s">
        <v>195</v>
      </c>
      <c r="B376">
        <v>65.4576677937293</v>
      </c>
    </row>
    <row r="377" spans="1:2" x14ac:dyDescent="0.25">
      <c r="A377" t="s">
        <v>195</v>
      </c>
      <c r="B377">
        <v>65.500969706732931</v>
      </c>
    </row>
    <row r="378" spans="1:2" x14ac:dyDescent="0.25">
      <c r="A378" t="s">
        <v>195</v>
      </c>
      <c r="B378">
        <v>65.595633693980332</v>
      </c>
    </row>
    <row r="379" spans="1:2" x14ac:dyDescent="0.25">
      <c r="A379" t="s">
        <v>195</v>
      </c>
      <c r="B379">
        <v>65.634790891844816</v>
      </c>
    </row>
    <row r="380" spans="1:2" x14ac:dyDescent="0.25">
      <c r="A380" t="s">
        <v>195</v>
      </c>
      <c r="B380">
        <v>65.651745768343304</v>
      </c>
    </row>
    <row r="381" spans="1:2" x14ac:dyDescent="0.25">
      <c r="A381" t="s">
        <v>195</v>
      </c>
      <c r="B381">
        <v>65.72585055806104</v>
      </c>
    </row>
    <row r="382" spans="1:2" x14ac:dyDescent="0.25">
      <c r="A382" t="s">
        <v>195</v>
      </c>
      <c r="B382">
        <v>65.978212962081059</v>
      </c>
    </row>
    <row r="383" spans="1:2" x14ac:dyDescent="0.25">
      <c r="A383" t="s">
        <v>195</v>
      </c>
      <c r="B383">
        <v>66.046322474295039</v>
      </c>
    </row>
    <row r="384" spans="1:2" x14ac:dyDescent="0.25">
      <c r="A384" t="s">
        <v>195</v>
      </c>
      <c r="B384">
        <v>66.128669638220003</v>
      </c>
    </row>
    <row r="385" spans="1:2" x14ac:dyDescent="0.25">
      <c r="A385" t="s">
        <v>195</v>
      </c>
      <c r="B385">
        <v>66.148917275367168</v>
      </c>
    </row>
    <row r="386" spans="1:2" x14ac:dyDescent="0.25">
      <c r="A386" t="s">
        <v>195</v>
      </c>
      <c r="B386">
        <v>66.186358034697037</v>
      </c>
    </row>
    <row r="387" spans="1:2" x14ac:dyDescent="0.25">
      <c r="A387" t="s">
        <v>195</v>
      </c>
      <c r="B387">
        <v>66.208947133647371</v>
      </c>
    </row>
    <row r="388" spans="1:2" x14ac:dyDescent="0.25">
      <c r="A388" t="s">
        <v>195</v>
      </c>
      <c r="B388">
        <v>66.355625916626849</v>
      </c>
    </row>
    <row r="389" spans="1:2" x14ac:dyDescent="0.25">
      <c r="A389" t="s">
        <v>195</v>
      </c>
      <c r="B389">
        <v>66.409319634006323</v>
      </c>
    </row>
    <row r="390" spans="1:2" x14ac:dyDescent="0.25">
      <c r="A390" t="s">
        <v>195</v>
      </c>
      <c r="B390">
        <v>66.426266173000641</v>
      </c>
    </row>
    <row r="391" spans="1:2" x14ac:dyDescent="0.25">
      <c r="A391" t="s">
        <v>195</v>
      </c>
      <c r="B391">
        <v>66.566785907328651</v>
      </c>
    </row>
    <row r="392" spans="1:2" x14ac:dyDescent="0.25">
      <c r="A392" t="s">
        <v>195</v>
      </c>
      <c r="B392">
        <v>66.638302458604528</v>
      </c>
    </row>
    <row r="393" spans="1:2" x14ac:dyDescent="0.25">
      <c r="A393" t="s">
        <v>195</v>
      </c>
      <c r="B393">
        <v>66.761759672581476</v>
      </c>
    </row>
    <row r="394" spans="1:2" x14ac:dyDescent="0.25">
      <c r="A394" t="s">
        <v>195</v>
      </c>
      <c r="B394">
        <v>67.02664235469787</v>
      </c>
    </row>
    <row r="395" spans="1:2" x14ac:dyDescent="0.25">
      <c r="A395" t="s">
        <v>195</v>
      </c>
      <c r="B395">
        <v>67.041891800926749</v>
      </c>
    </row>
    <row r="396" spans="1:2" x14ac:dyDescent="0.25">
      <c r="A396" t="s">
        <v>195</v>
      </c>
      <c r="B396">
        <v>67.066003190002334</v>
      </c>
    </row>
    <row r="397" spans="1:2" x14ac:dyDescent="0.25">
      <c r="A397" t="s">
        <v>195</v>
      </c>
      <c r="B397">
        <v>67.362293169094755</v>
      </c>
    </row>
    <row r="398" spans="1:2" x14ac:dyDescent="0.25">
      <c r="A398" t="s">
        <v>195</v>
      </c>
      <c r="B398">
        <v>67.478611642730073</v>
      </c>
    </row>
    <row r="399" spans="1:2" x14ac:dyDescent="0.25">
      <c r="A399" t="s">
        <v>195</v>
      </c>
      <c r="B399">
        <v>67.607991182041218</v>
      </c>
    </row>
    <row r="400" spans="1:2" x14ac:dyDescent="0.25">
      <c r="A400" t="s">
        <v>195</v>
      </c>
      <c r="B400">
        <v>67.829346432263009</v>
      </c>
    </row>
    <row r="401" spans="1:2" x14ac:dyDescent="0.25">
      <c r="A401" t="s">
        <v>195</v>
      </c>
      <c r="B401">
        <v>67.874732215348558</v>
      </c>
    </row>
    <row r="402" spans="1:2" x14ac:dyDescent="0.25">
      <c r="A402" t="s">
        <v>195</v>
      </c>
      <c r="B402">
        <v>67.876010191980228</v>
      </c>
    </row>
    <row r="403" spans="1:2" x14ac:dyDescent="0.25">
      <c r="A403" t="s">
        <v>195</v>
      </c>
      <c r="B403">
        <v>67.906900759707739</v>
      </c>
    </row>
    <row r="404" spans="1:2" x14ac:dyDescent="0.25">
      <c r="A404" t="s">
        <v>195</v>
      </c>
      <c r="B404">
        <v>67.929736794963318</v>
      </c>
    </row>
    <row r="405" spans="1:2" x14ac:dyDescent="0.25">
      <c r="A405" t="s">
        <v>195</v>
      </c>
      <c r="B405">
        <v>67.962764222240509</v>
      </c>
    </row>
    <row r="406" spans="1:2" x14ac:dyDescent="0.25">
      <c r="A406" t="s">
        <v>195</v>
      </c>
      <c r="B406">
        <v>68.037007894915305</v>
      </c>
    </row>
    <row r="407" spans="1:2" x14ac:dyDescent="0.25">
      <c r="A407" t="s">
        <v>195</v>
      </c>
      <c r="B407">
        <v>68.167949194864619</v>
      </c>
    </row>
    <row r="408" spans="1:2" x14ac:dyDescent="0.25">
      <c r="A408" t="s">
        <v>195</v>
      </c>
      <c r="B408">
        <v>68.401745965526302</v>
      </c>
    </row>
    <row r="409" spans="1:2" x14ac:dyDescent="0.25">
      <c r="A409" t="s">
        <v>195</v>
      </c>
      <c r="B409">
        <v>68.623553449401228</v>
      </c>
    </row>
    <row r="410" spans="1:2" x14ac:dyDescent="0.25">
      <c r="A410" t="s">
        <v>195</v>
      </c>
      <c r="B410">
        <v>68.973226518425008</v>
      </c>
    </row>
    <row r="411" spans="1:2" x14ac:dyDescent="0.25">
      <c r="A411" t="s">
        <v>195</v>
      </c>
      <c r="B411">
        <v>69.058666726147493</v>
      </c>
    </row>
    <row r="412" spans="1:2" x14ac:dyDescent="0.25">
      <c r="A412" t="s">
        <v>195</v>
      </c>
      <c r="B412">
        <v>69.213687784875006</v>
      </c>
    </row>
    <row r="413" spans="1:2" x14ac:dyDescent="0.25">
      <c r="A413" t="s">
        <v>195</v>
      </c>
      <c r="B413">
        <v>69.376817457023975</v>
      </c>
    </row>
    <row r="414" spans="1:2" x14ac:dyDescent="0.25">
      <c r="A414" t="s">
        <v>195</v>
      </c>
      <c r="B414">
        <v>69.386957148123912</v>
      </c>
    </row>
    <row r="415" spans="1:2" x14ac:dyDescent="0.25">
      <c r="A415" t="s">
        <v>195</v>
      </c>
      <c r="B415">
        <v>69.47856175716008</v>
      </c>
    </row>
    <row r="416" spans="1:2" x14ac:dyDescent="0.25">
      <c r="A416" t="s">
        <v>195</v>
      </c>
      <c r="B416">
        <v>69.535500795347488</v>
      </c>
    </row>
    <row r="417" spans="1:2" x14ac:dyDescent="0.25">
      <c r="A417" t="s">
        <v>195</v>
      </c>
      <c r="B417">
        <v>69.695245954540965</v>
      </c>
    </row>
    <row r="418" spans="1:2" x14ac:dyDescent="0.25">
      <c r="A418" t="s">
        <v>195</v>
      </c>
      <c r="B418">
        <v>69.872546238818472</v>
      </c>
    </row>
    <row r="419" spans="1:2" x14ac:dyDescent="0.25">
      <c r="A419" t="s">
        <v>195</v>
      </c>
      <c r="B419">
        <v>69.876238786797927</v>
      </c>
    </row>
    <row r="420" spans="1:2" x14ac:dyDescent="0.25">
      <c r="A420" t="s">
        <v>195</v>
      </c>
      <c r="B420">
        <v>69.907485279148858</v>
      </c>
    </row>
    <row r="421" spans="1:2" x14ac:dyDescent="0.25">
      <c r="A421" t="s">
        <v>195</v>
      </c>
      <c r="B421">
        <v>70.112716747955375</v>
      </c>
    </row>
    <row r="422" spans="1:2" x14ac:dyDescent="0.25">
      <c r="A422" t="s">
        <v>195</v>
      </c>
      <c r="B422">
        <v>70.415786261153968</v>
      </c>
    </row>
    <row r="423" spans="1:2" x14ac:dyDescent="0.25">
      <c r="A423" t="s">
        <v>195</v>
      </c>
      <c r="B423">
        <v>70.542355392111432</v>
      </c>
    </row>
    <row r="424" spans="1:2" x14ac:dyDescent="0.25">
      <c r="A424" t="s">
        <v>195</v>
      </c>
      <c r="B424">
        <v>70.677369686340086</v>
      </c>
    </row>
    <row r="425" spans="1:2" x14ac:dyDescent="0.25">
      <c r="A425" t="s">
        <v>195</v>
      </c>
      <c r="B425">
        <v>70.777608056324681</v>
      </c>
    </row>
    <row r="426" spans="1:2" x14ac:dyDescent="0.25">
      <c r="A426" t="s">
        <v>195</v>
      </c>
      <c r="B426">
        <v>70.874985037931694</v>
      </c>
    </row>
    <row r="427" spans="1:2" x14ac:dyDescent="0.25">
      <c r="A427" t="s">
        <v>195</v>
      </c>
      <c r="B427">
        <v>71.114891459024676</v>
      </c>
    </row>
    <row r="428" spans="1:2" x14ac:dyDescent="0.25">
      <c r="A428" t="s">
        <v>195</v>
      </c>
      <c r="B428">
        <v>71.200541059247783</v>
      </c>
    </row>
    <row r="429" spans="1:2" x14ac:dyDescent="0.25">
      <c r="A429" t="s">
        <v>195</v>
      </c>
      <c r="B429">
        <v>71.282850671380984</v>
      </c>
    </row>
    <row r="430" spans="1:2" x14ac:dyDescent="0.25">
      <c r="A430" t="s">
        <v>195</v>
      </c>
      <c r="B430">
        <v>71.322394105298699</v>
      </c>
    </row>
    <row r="431" spans="1:2" x14ac:dyDescent="0.25">
      <c r="A431" t="s">
        <v>195</v>
      </c>
      <c r="B431">
        <v>71.535089531120974</v>
      </c>
    </row>
    <row r="432" spans="1:2" x14ac:dyDescent="0.25">
      <c r="A432" t="s">
        <v>195</v>
      </c>
      <c r="B432">
        <v>71.562308128233241</v>
      </c>
    </row>
    <row r="433" spans="1:2" x14ac:dyDescent="0.25">
      <c r="A433" t="s">
        <v>195</v>
      </c>
      <c r="B433">
        <v>71.677574495359536</v>
      </c>
    </row>
    <row r="434" spans="1:2" x14ac:dyDescent="0.25">
      <c r="A434" t="s">
        <v>195</v>
      </c>
      <c r="B434">
        <v>71.722942384686718</v>
      </c>
    </row>
    <row r="435" spans="1:2" x14ac:dyDescent="0.25">
      <c r="A435" t="s">
        <v>195</v>
      </c>
      <c r="B435">
        <v>71.784216969906552</v>
      </c>
    </row>
    <row r="436" spans="1:2" x14ac:dyDescent="0.25">
      <c r="A436" t="s">
        <v>195</v>
      </c>
      <c r="B436">
        <v>71.84114098198279</v>
      </c>
    </row>
    <row r="437" spans="1:2" x14ac:dyDescent="0.25">
      <c r="A437" t="s">
        <v>195</v>
      </c>
      <c r="B437">
        <v>71.898645671708707</v>
      </c>
    </row>
    <row r="438" spans="1:2" x14ac:dyDescent="0.25">
      <c r="A438" t="s">
        <v>195</v>
      </c>
      <c r="B438">
        <v>72.1005829112041</v>
      </c>
    </row>
    <row r="439" spans="1:2" x14ac:dyDescent="0.25">
      <c r="A439" t="s">
        <v>195</v>
      </c>
      <c r="B439">
        <v>72.139692247889343</v>
      </c>
    </row>
    <row r="440" spans="1:2" x14ac:dyDescent="0.25">
      <c r="A440" t="s">
        <v>195</v>
      </c>
      <c r="B440">
        <v>72.153552885855945</v>
      </c>
    </row>
    <row r="441" spans="1:2" x14ac:dyDescent="0.25">
      <c r="A441" t="s">
        <v>195</v>
      </c>
      <c r="B441">
        <v>72.325320526416746</v>
      </c>
    </row>
    <row r="442" spans="1:2" x14ac:dyDescent="0.25">
      <c r="A442" t="s">
        <v>195</v>
      </c>
      <c r="B442">
        <v>72.453179926520562</v>
      </c>
    </row>
    <row r="443" spans="1:2" x14ac:dyDescent="0.25">
      <c r="A443" t="s">
        <v>195</v>
      </c>
      <c r="B443">
        <v>72.453793929230855</v>
      </c>
    </row>
    <row r="444" spans="1:2" x14ac:dyDescent="0.25">
      <c r="A444" t="s">
        <v>195</v>
      </c>
      <c r="B444">
        <v>72.479882851583739</v>
      </c>
    </row>
    <row r="445" spans="1:2" x14ac:dyDescent="0.25">
      <c r="A445" t="s">
        <v>195</v>
      </c>
      <c r="B445">
        <v>72.508620276052554</v>
      </c>
    </row>
    <row r="446" spans="1:2" x14ac:dyDescent="0.25">
      <c r="A446" t="s">
        <v>195</v>
      </c>
      <c r="B446">
        <v>72.512588890829548</v>
      </c>
    </row>
    <row r="447" spans="1:2" x14ac:dyDescent="0.25">
      <c r="A447" t="s">
        <v>195</v>
      </c>
      <c r="B447">
        <v>72.523573621702056</v>
      </c>
    </row>
    <row r="448" spans="1:2" x14ac:dyDescent="0.25">
      <c r="A448" t="s">
        <v>195</v>
      </c>
      <c r="B448">
        <v>72.592762057939254</v>
      </c>
    </row>
    <row r="449" spans="1:2" x14ac:dyDescent="0.25">
      <c r="A449" t="s">
        <v>195</v>
      </c>
      <c r="B449">
        <v>72.763427668772067</v>
      </c>
    </row>
    <row r="450" spans="1:2" x14ac:dyDescent="0.25">
      <c r="A450" t="s">
        <v>195</v>
      </c>
      <c r="B450">
        <v>72.768606574633822</v>
      </c>
    </row>
    <row r="451" spans="1:2" x14ac:dyDescent="0.25">
      <c r="A451" t="s">
        <v>195</v>
      </c>
      <c r="B451">
        <v>72.817966585492982</v>
      </c>
    </row>
    <row r="452" spans="1:2" x14ac:dyDescent="0.25">
      <c r="A452" t="s">
        <v>195</v>
      </c>
      <c r="B452">
        <v>72.819857701621828</v>
      </c>
    </row>
    <row r="453" spans="1:2" x14ac:dyDescent="0.25">
      <c r="A453" t="s">
        <v>195</v>
      </c>
      <c r="B453">
        <v>72.847519862868694</v>
      </c>
    </row>
    <row r="454" spans="1:2" x14ac:dyDescent="0.25">
      <c r="A454" t="s">
        <v>195</v>
      </c>
      <c r="B454">
        <v>73.050371653051101</v>
      </c>
    </row>
    <row r="455" spans="1:2" x14ac:dyDescent="0.25">
      <c r="A455" t="s">
        <v>195</v>
      </c>
      <c r="B455">
        <v>73.054116636524753</v>
      </c>
    </row>
    <row r="456" spans="1:2" x14ac:dyDescent="0.25">
      <c r="A456" t="s">
        <v>195</v>
      </c>
      <c r="B456">
        <v>73.163603619808072</v>
      </c>
    </row>
    <row r="457" spans="1:2" x14ac:dyDescent="0.25">
      <c r="A457" t="s">
        <v>195</v>
      </c>
      <c r="B457">
        <v>73.343344484227273</v>
      </c>
    </row>
    <row r="458" spans="1:2" x14ac:dyDescent="0.25">
      <c r="A458" t="s">
        <v>195</v>
      </c>
      <c r="B458">
        <v>73.365415806065656</v>
      </c>
    </row>
    <row r="459" spans="1:2" x14ac:dyDescent="0.25">
      <c r="A459" t="s">
        <v>195</v>
      </c>
      <c r="B459">
        <v>73.561493036923551</v>
      </c>
    </row>
    <row r="460" spans="1:2" x14ac:dyDescent="0.25">
      <c r="A460" t="s">
        <v>195</v>
      </c>
      <c r="B460">
        <v>73.883961471837495</v>
      </c>
    </row>
    <row r="461" spans="1:2" x14ac:dyDescent="0.25">
      <c r="A461" t="s">
        <v>195</v>
      </c>
      <c r="B461">
        <v>74.089945001840206</v>
      </c>
    </row>
    <row r="462" spans="1:2" x14ac:dyDescent="0.25">
      <c r="A462" t="s">
        <v>195</v>
      </c>
      <c r="B462">
        <v>74.302991830848455</v>
      </c>
    </row>
    <row r="463" spans="1:2" x14ac:dyDescent="0.25">
      <c r="A463" t="s">
        <v>195</v>
      </c>
      <c r="B463">
        <v>74.572111335767232</v>
      </c>
    </row>
    <row r="464" spans="1:2" x14ac:dyDescent="0.25">
      <c r="A464" t="s">
        <v>195</v>
      </c>
      <c r="B464">
        <v>74.580849962010575</v>
      </c>
    </row>
    <row r="465" spans="1:2" x14ac:dyDescent="0.25">
      <c r="A465" t="s">
        <v>195</v>
      </c>
      <c r="B465">
        <v>74.600015467619443</v>
      </c>
    </row>
    <row r="466" spans="1:2" x14ac:dyDescent="0.25">
      <c r="A466" t="s">
        <v>195</v>
      </c>
      <c r="B466">
        <v>74.671166323242247</v>
      </c>
    </row>
    <row r="467" spans="1:2" x14ac:dyDescent="0.25">
      <c r="A467" t="s">
        <v>195</v>
      </c>
      <c r="B467">
        <v>74.678446028059184</v>
      </c>
    </row>
    <row r="468" spans="1:2" x14ac:dyDescent="0.25">
      <c r="A468" t="s">
        <v>195</v>
      </c>
      <c r="B468">
        <v>74.958696033827508</v>
      </c>
    </row>
    <row r="469" spans="1:2" x14ac:dyDescent="0.25">
      <c r="A469" t="s">
        <v>195</v>
      </c>
      <c r="B469">
        <v>75.163876585219484</v>
      </c>
    </row>
    <row r="470" spans="1:2" x14ac:dyDescent="0.25">
      <c r="A470" t="s">
        <v>195</v>
      </c>
      <c r="B470">
        <v>75.190820709922065</v>
      </c>
    </row>
    <row r="471" spans="1:2" x14ac:dyDescent="0.25">
      <c r="A471" t="s">
        <v>195</v>
      </c>
      <c r="B471">
        <v>75.274633816407572</v>
      </c>
    </row>
    <row r="472" spans="1:2" x14ac:dyDescent="0.25">
      <c r="A472" t="s">
        <v>195</v>
      </c>
      <c r="B472">
        <v>75.396065705334806</v>
      </c>
    </row>
    <row r="473" spans="1:2" x14ac:dyDescent="0.25">
      <c r="A473" t="s">
        <v>195</v>
      </c>
      <c r="B473">
        <v>75.415756346311497</v>
      </c>
    </row>
    <row r="474" spans="1:2" x14ac:dyDescent="0.25">
      <c r="A474" t="s">
        <v>195</v>
      </c>
      <c r="B474">
        <v>75.498467223887431</v>
      </c>
    </row>
    <row r="475" spans="1:2" x14ac:dyDescent="0.25">
      <c r="A475" t="s">
        <v>195</v>
      </c>
      <c r="B475">
        <v>75.498872458015157</v>
      </c>
    </row>
    <row r="476" spans="1:2" x14ac:dyDescent="0.25">
      <c r="A476" t="s">
        <v>195</v>
      </c>
      <c r="B476">
        <v>75.604244919482213</v>
      </c>
    </row>
    <row r="477" spans="1:2" x14ac:dyDescent="0.25">
      <c r="A477" t="s">
        <v>195</v>
      </c>
      <c r="B477">
        <v>75.682698791036202</v>
      </c>
    </row>
    <row r="478" spans="1:2" x14ac:dyDescent="0.25">
      <c r="A478" t="s">
        <v>195</v>
      </c>
      <c r="B478">
        <v>75.811246005159717</v>
      </c>
    </row>
    <row r="479" spans="1:2" x14ac:dyDescent="0.25">
      <c r="A479" t="s">
        <v>195</v>
      </c>
      <c r="B479">
        <v>75.876253790847102</v>
      </c>
    </row>
    <row r="480" spans="1:2" x14ac:dyDescent="0.25">
      <c r="A480" t="s">
        <v>195</v>
      </c>
      <c r="B480">
        <v>75.999926509716744</v>
      </c>
    </row>
    <row r="481" spans="1:2" x14ac:dyDescent="0.25">
      <c r="A481" t="s">
        <v>195</v>
      </c>
      <c r="B481">
        <v>76.057529934196978</v>
      </c>
    </row>
    <row r="482" spans="1:2" x14ac:dyDescent="0.25">
      <c r="A482" t="s">
        <v>195</v>
      </c>
      <c r="B482">
        <v>76.108871371292167</v>
      </c>
    </row>
    <row r="483" spans="1:2" x14ac:dyDescent="0.25">
      <c r="A483" t="s">
        <v>195</v>
      </c>
      <c r="B483">
        <v>76.18479798083078</v>
      </c>
    </row>
    <row r="484" spans="1:2" x14ac:dyDescent="0.25">
      <c r="A484" t="s">
        <v>195</v>
      </c>
      <c r="B484">
        <v>76.200787150467647</v>
      </c>
    </row>
    <row r="485" spans="1:2" x14ac:dyDescent="0.25">
      <c r="A485" t="s">
        <v>195</v>
      </c>
      <c r="B485">
        <v>76.323995476823995</v>
      </c>
    </row>
    <row r="486" spans="1:2" x14ac:dyDescent="0.25">
      <c r="A486" t="s">
        <v>195</v>
      </c>
      <c r="B486">
        <v>76.589994396929868</v>
      </c>
    </row>
    <row r="487" spans="1:2" x14ac:dyDescent="0.25">
      <c r="A487" t="s">
        <v>195</v>
      </c>
      <c r="B487">
        <v>76.72139229856667</v>
      </c>
    </row>
    <row r="488" spans="1:2" x14ac:dyDescent="0.25">
      <c r="A488" t="s">
        <v>195</v>
      </c>
      <c r="B488">
        <v>76.83282470703125</v>
      </c>
    </row>
    <row r="489" spans="1:2" x14ac:dyDescent="0.25">
      <c r="A489" t="s">
        <v>195</v>
      </c>
      <c r="B489">
        <v>76.960976293102405</v>
      </c>
    </row>
    <row r="490" spans="1:2" x14ac:dyDescent="0.25">
      <c r="A490" t="s">
        <v>195</v>
      </c>
      <c r="B490">
        <v>77.023486736334874</v>
      </c>
    </row>
    <row r="491" spans="1:2" x14ac:dyDescent="0.25">
      <c r="A491" t="s">
        <v>195</v>
      </c>
      <c r="B491">
        <v>77.186342709954431</v>
      </c>
    </row>
    <row r="492" spans="1:2" x14ac:dyDescent="0.25">
      <c r="A492" t="s">
        <v>195</v>
      </c>
      <c r="B492">
        <v>77.189869103315047</v>
      </c>
    </row>
    <row r="493" spans="1:2" x14ac:dyDescent="0.25">
      <c r="A493" t="s">
        <v>195</v>
      </c>
      <c r="B493">
        <v>77.358693697135422</v>
      </c>
    </row>
    <row r="494" spans="1:2" x14ac:dyDescent="0.25">
      <c r="A494" t="s">
        <v>195</v>
      </c>
      <c r="B494">
        <v>77.53515270229687</v>
      </c>
    </row>
    <row r="495" spans="1:2" x14ac:dyDescent="0.25">
      <c r="A495" t="s">
        <v>195</v>
      </c>
      <c r="B495">
        <v>77.570019628071989</v>
      </c>
    </row>
    <row r="496" spans="1:2" x14ac:dyDescent="0.25">
      <c r="A496" t="s">
        <v>195</v>
      </c>
      <c r="B496">
        <v>77.64262270003735</v>
      </c>
    </row>
    <row r="497" spans="1:2" x14ac:dyDescent="0.25">
      <c r="A497" t="s">
        <v>195</v>
      </c>
      <c r="B497">
        <v>77.7278961974461</v>
      </c>
    </row>
    <row r="498" spans="1:2" x14ac:dyDescent="0.25">
      <c r="A498" t="s">
        <v>195</v>
      </c>
      <c r="B498">
        <v>77.740568653242221</v>
      </c>
    </row>
    <row r="499" spans="1:2" x14ac:dyDescent="0.25">
      <c r="A499" t="s">
        <v>195</v>
      </c>
      <c r="B499">
        <v>77.780357891303552</v>
      </c>
    </row>
    <row r="500" spans="1:2" x14ac:dyDescent="0.25">
      <c r="A500" t="s">
        <v>195</v>
      </c>
      <c r="B500">
        <v>77.824337474339458</v>
      </c>
    </row>
    <row r="501" spans="1:2" x14ac:dyDescent="0.25">
      <c r="A501" t="s">
        <v>195</v>
      </c>
      <c r="B501">
        <v>77.879529996910421</v>
      </c>
    </row>
    <row r="502" spans="1:2" x14ac:dyDescent="0.25">
      <c r="A502" t="s">
        <v>195</v>
      </c>
      <c r="B502">
        <v>77.909637497762134</v>
      </c>
    </row>
    <row r="503" spans="1:2" x14ac:dyDescent="0.25">
      <c r="A503" t="s">
        <v>195</v>
      </c>
      <c r="B503">
        <v>78.246275557601535</v>
      </c>
    </row>
    <row r="504" spans="1:2" x14ac:dyDescent="0.25">
      <c r="A504" t="s">
        <v>195</v>
      </c>
      <c r="B504">
        <v>78.356845097911545</v>
      </c>
    </row>
    <row r="505" spans="1:2" x14ac:dyDescent="0.25">
      <c r="A505" t="s">
        <v>195</v>
      </c>
      <c r="B505">
        <v>78.535817727821922</v>
      </c>
    </row>
    <row r="506" spans="1:2" x14ac:dyDescent="0.25">
      <c r="A506" t="s">
        <v>195</v>
      </c>
      <c r="B506">
        <v>78.611800341879743</v>
      </c>
    </row>
    <row r="507" spans="1:2" x14ac:dyDescent="0.25">
      <c r="A507" t="s">
        <v>195</v>
      </c>
      <c r="B507">
        <v>78.621864262098015</v>
      </c>
    </row>
    <row r="508" spans="1:2" x14ac:dyDescent="0.25">
      <c r="A508" t="s">
        <v>195</v>
      </c>
      <c r="B508">
        <v>78.777823374818382</v>
      </c>
    </row>
    <row r="509" spans="1:2" x14ac:dyDescent="0.25">
      <c r="A509" t="s">
        <v>195</v>
      </c>
      <c r="B509">
        <v>78.914607912621562</v>
      </c>
    </row>
    <row r="510" spans="1:2" x14ac:dyDescent="0.25">
      <c r="A510" t="s">
        <v>195</v>
      </c>
      <c r="B510">
        <v>78.948386563299692</v>
      </c>
    </row>
    <row r="511" spans="1:2" x14ac:dyDescent="0.25">
      <c r="A511" t="s">
        <v>195</v>
      </c>
      <c r="B511">
        <v>79.020911964303124</v>
      </c>
    </row>
    <row r="512" spans="1:2" x14ac:dyDescent="0.25">
      <c r="A512" t="s">
        <v>195</v>
      </c>
      <c r="B512">
        <v>79.042857241382521</v>
      </c>
    </row>
    <row r="513" spans="1:2" x14ac:dyDescent="0.25">
      <c r="A513" t="s">
        <v>195</v>
      </c>
      <c r="B513">
        <v>79.181398292600321</v>
      </c>
    </row>
    <row r="514" spans="1:2" x14ac:dyDescent="0.25">
      <c r="A514" t="s">
        <v>195</v>
      </c>
      <c r="B514">
        <v>79.318227106178611</v>
      </c>
    </row>
    <row r="515" spans="1:2" x14ac:dyDescent="0.25">
      <c r="A515" t="s">
        <v>195</v>
      </c>
      <c r="B515">
        <v>79.338563809131102</v>
      </c>
    </row>
    <row r="516" spans="1:2" x14ac:dyDescent="0.25">
      <c r="A516" t="s">
        <v>195</v>
      </c>
      <c r="B516">
        <v>79.40426796804833</v>
      </c>
    </row>
    <row r="517" spans="1:2" x14ac:dyDescent="0.25">
      <c r="A517" t="s">
        <v>195</v>
      </c>
      <c r="B517">
        <v>79.487434717745174</v>
      </c>
    </row>
    <row r="518" spans="1:2" x14ac:dyDescent="0.25">
      <c r="A518" t="s">
        <v>195</v>
      </c>
      <c r="B518">
        <v>79.53445525656943</v>
      </c>
    </row>
    <row r="519" spans="1:2" x14ac:dyDescent="0.25">
      <c r="A519" t="s">
        <v>195</v>
      </c>
      <c r="B519">
        <v>79.674038491674935</v>
      </c>
    </row>
    <row r="520" spans="1:2" x14ac:dyDescent="0.25">
      <c r="A520" t="s">
        <v>195</v>
      </c>
      <c r="B520">
        <v>79.726493821650479</v>
      </c>
    </row>
    <row r="521" spans="1:2" x14ac:dyDescent="0.25">
      <c r="A521" t="s">
        <v>195</v>
      </c>
      <c r="B521">
        <v>79.951628409811249</v>
      </c>
    </row>
    <row r="522" spans="1:2" x14ac:dyDescent="0.25">
      <c r="A522" t="s">
        <v>195</v>
      </c>
      <c r="B522">
        <v>79.971388659757238</v>
      </c>
    </row>
    <row r="523" spans="1:2" x14ac:dyDescent="0.25">
      <c r="A523" t="s">
        <v>195</v>
      </c>
      <c r="B523">
        <v>80.041461715396238</v>
      </c>
    </row>
    <row r="524" spans="1:2" x14ac:dyDescent="0.25">
      <c r="A524" t="s">
        <v>195</v>
      </c>
      <c r="B524">
        <v>80.134982390508156</v>
      </c>
    </row>
    <row r="525" spans="1:2" x14ac:dyDescent="0.25">
      <c r="A525" t="s">
        <v>195</v>
      </c>
      <c r="B525">
        <v>80.532937173979022</v>
      </c>
    </row>
    <row r="526" spans="1:2" x14ac:dyDescent="0.25">
      <c r="A526" t="s">
        <v>195</v>
      </c>
      <c r="B526">
        <v>80.535951552817139</v>
      </c>
    </row>
    <row r="527" spans="1:2" x14ac:dyDescent="0.25">
      <c r="A527" t="s">
        <v>195</v>
      </c>
      <c r="B527">
        <v>80.562252255618162</v>
      </c>
    </row>
    <row r="528" spans="1:2" x14ac:dyDescent="0.25">
      <c r="A528" t="s">
        <v>195</v>
      </c>
      <c r="B528">
        <v>80.643468977957298</v>
      </c>
    </row>
    <row r="529" spans="1:2" x14ac:dyDescent="0.25">
      <c r="A529" t="s">
        <v>195</v>
      </c>
      <c r="B529">
        <v>80.853156244117073</v>
      </c>
    </row>
    <row r="530" spans="1:2" x14ac:dyDescent="0.25">
      <c r="A530" t="s">
        <v>195</v>
      </c>
      <c r="B530">
        <v>80.936633488839604</v>
      </c>
    </row>
    <row r="531" spans="1:2" x14ac:dyDescent="0.25">
      <c r="A531" t="s">
        <v>195</v>
      </c>
      <c r="B531">
        <v>80.98899796624201</v>
      </c>
    </row>
    <row r="532" spans="1:2" x14ac:dyDescent="0.25">
      <c r="A532" t="s">
        <v>195</v>
      </c>
      <c r="B532">
        <v>81.472371658883219</v>
      </c>
    </row>
    <row r="533" spans="1:2" x14ac:dyDescent="0.25">
      <c r="A533" t="s">
        <v>195</v>
      </c>
      <c r="B533">
        <v>81.605656764204369</v>
      </c>
    </row>
    <row r="534" spans="1:2" x14ac:dyDescent="0.25">
      <c r="A534" t="s">
        <v>195</v>
      </c>
      <c r="B534">
        <v>81.943365661180778</v>
      </c>
    </row>
    <row r="535" spans="1:2" x14ac:dyDescent="0.25">
      <c r="A535" t="s">
        <v>195</v>
      </c>
      <c r="B535">
        <v>81.966451629451001</v>
      </c>
    </row>
    <row r="536" spans="1:2" x14ac:dyDescent="0.25">
      <c r="A536" t="s">
        <v>195</v>
      </c>
      <c r="B536">
        <v>82.017504666589673</v>
      </c>
    </row>
    <row r="537" spans="1:2" x14ac:dyDescent="0.25">
      <c r="A537" t="s">
        <v>195</v>
      </c>
      <c r="B537">
        <v>82.089391034068285</v>
      </c>
    </row>
    <row r="538" spans="1:2" x14ac:dyDescent="0.25">
      <c r="A538" t="s">
        <v>195</v>
      </c>
      <c r="B538">
        <v>82.191859643009394</v>
      </c>
    </row>
    <row r="539" spans="1:2" x14ac:dyDescent="0.25">
      <c r="A539" t="s">
        <v>195</v>
      </c>
      <c r="B539">
        <v>82.386435197485397</v>
      </c>
    </row>
    <row r="540" spans="1:2" x14ac:dyDescent="0.25">
      <c r="A540" t="s">
        <v>195</v>
      </c>
      <c r="B540">
        <v>82.500101104881182</v>
      </c>
    </row>
    <row r="541" spans="1:2" x14ac:dyDescent="0.25">
      <c r="A541" t="s">
        <v>195</v>
      </c>
      <c r="B541">
        <v>82.611566890607222</v>
      </c>
    </row>
    <row r="542" spans="1:2" x14ac:dyDescent="0.25">
      <c r="A542" t="s">
        <v>195</v>
      </c>
      <c r="B542">
        <v>82.617278390478191</v>
      </c>
    </row>
    <row r="543" spans="1:2" x14ac:dyDescent="0.25">
      <c r="A543" t="s">
        <v>195</v>
      </c>
      <c r="B543">
        <v>82.769938460707621</v>
      </c>
    </row>
    <row r="544" spans="1:2" x14ac:dyDescent="0.25">
      <c r="A544" t="s">
        <v>195</v>
      </c>
      <c r="B544">
        <v>82.84515636673855</v>
      </c>
    </row>
    <row r="545" spans="1:2" x14ac:dyDescent="0.25">
      <c r="A545" t="s">
        <v>195</v>
      </c>
      <c r="B545">
        <v>83.024892822878897</v>
      </c>
    </row>
    <row r="546" spans="1:2" x14ac:dyDescent="0.25">
      <c r="A546" t="s">
        <v>195</v>
      </c>
      <c r="B546">
        <v>83.171620724126541</v>
      </c>
    </row>
    <row r="547" spans="1:2" x14ac:dyDescent="0.25">
      <c r="A547" t="s">
        <v>195</v>
      </c>
      <c r="B547">
        <v>83.197940138510276</v>
      </c>
    </row>
    <row r="548" spans="1:2" x14ac:dyDescent="0.25">
      <c r="A548" t="s">
        <v>195</v>
      </c>
      <c r="B548">
        <v>83.329066102179127</v>
      </c>
    </row>
    <row r="549" spans="1:2" x14ac:dyDescent="0.25">
      <c r="A549" t="s">
        <v>195</v>
      </c>
      <c r="B549">
        <v>83.515376268571572</v>
      </c>
    </row>
    <row r="550" spans="1:2" x14ac:dyDescent="0.25">
      <c r="A550" t="s">
        <v>195</v>
      </c>
      <c r="B550">
        <v>83.664367839978667</v>
      </c>
    </row>
    <row r="551" spans="1:2" x14ac:dyDescent="0.25">
      <c r="A551" t="s">
        <v>195</v>
      </c>
      <c r="B551">
        <v>83.697898576988223</v>
      </c>
    </row>
    <row r="552" spans="1:2" x14ac:dyDescent="0.25">
      <c r="A552" t="s">
        <v>195</v>
      </c>
      <c r="B552">
        <v>83.7918393063309</v>
      </c>
    </row>
    <row r="553" spans="1:2" x14ac:dyDescent="0.25">
      <c r="A553" t="s">
        <v>195</v>
      </c>
      <c r="B553">
        <v>83.935826718992928</v>
      </c>
    </row>
    <row r="554" spans="1:2" x14ac:dyDescent="0.25">
      <c r="A554" t="s">
        <v>195</v>
      </c>
      <c r="B554">
        <v>83.999812284363458</v>
      </c>
    </row>
    <row r="555" spans="1:2" x14ac:dyDescent="0.25">
      <c r="A555" t="s">
        <v>195</v>
      </c>
      <c r="B555">
        <v>83.999848104964741</v>
      </c>
    </row>
    <row r="556" spans="1:2" x14ac:dyDescent="0.25">
      <c r="A556" t="s">
        <v>195</v>
      </c>
      <c r="B556">
        <v>84.023281381462908</v>
      </c>
    </row>
    <row r="557" spans="1:2" x14ac:dyDescent="0.25">
      <c r="A557" t="s">
        <v>195</v>
      </c>
      <c r="B557">
        <v>84.327748008006921</v>
      </c>
    </row>
    <row r="558" spans="1:2" x14ac:dyDescent="0.25">
      <c r="A558" t="s">
        <v>195</v>
      </c>
      <c r="B558">
        <v>84.341057490113215</v>
      </c>
    </row>
    <row r="559" spans="1:2" x14ac:dyDescent="0.25">
      <c r="A559" t="s">
        <v>195</v>
      </c>
      <c r="B559">
        <v>84.35974982039815</v>
      </c>
    </row>
    <row r="560" spans="1:2" x14ac:dyDescent="0.25">
      <c r="A560" t="s">
        <v>195</v>
      </c>
      <c r="B560">
        <v>84.505532909793331</v>
      </c>
    </row>
    <row r="561" spans="1:2" x14ac:dyDescent="0.25">
      <c r="A561" t="s">
        <v>195</v>
      </c>
      <c r="B561">
        <v>85.053958318714336</v>
      </c>
    </row>
    <row r="562" spans="1:2" x14ac:dyDescent="0.25">
      <c r="A562" t="s">
        <v>195</v>
      </c>
      <c r="B562">
        <v>85.140625880079142</v>
      </c>
    </row>
    <row r="563" spans="1:2" x14ac:dyDescent="0.25">
      <c r="A563" t="s">
        <v>195</v>
      </c>
      <c r="B563">
        <v>85.229593572935997</v>
      </c>
    </row>
    <row r="564" spans="1:2" x14ac:dyDescent="0.25">
      <c r="A564" t="s">
        <v>195</v>
      </c>
      <c r="B564">
        <v>85.359040365731929</v>
      </c>
    </row>
    <row r="565" spans="1:2" x14ac:dyDescent="0.25">
      <c r="A565" t="s">
        <v>195</v>
      </c>
      <c r="B565">
        <v>85.658132114541019</v>
      </c>
    </row>
    <row r="566" spans="1:2" x14ac:dyDescent="0.25">
      <c r="A566" t="s">
        <v>195</v>
      </c>
      <c r="B566">
        <v>85.915150379007457</v>
      </c>
    </row>
    <row r="567" spans="1:2" x14ac:dyDescent="0.25">
      <c r="A567" t="s">
        <v>195</v>
      </c>
      <c r="B567">
        <v>85.92821170907547</v>
      </c>
    </row>
    <row r="568" spans="1:2" x14ac:dyDescent="0.25">
      <c r="A568" t="s">
        <v>195</v>
      </c>
      <c r="B568">
        <v>86.099067534956248</v>
      </c>
    </row>
    <row r="569" spans="1:2" x14ac:dyDescent="0.25">
      <c r="A569" t="s">
        <v>195</v>
      </c>
      <c r="B569">
        <v>86.170077387497088</v>
      </c>
    </row>
    <row r="570" spans="1:2" x14ac:dyDescent="0.25">
      <c r="A570" t="s">
        <v>195</v>
      </c>
      <c r="B570">
        <v>86.185468342233492</v>
      </c>
    </row>
    <row r="571" spans="1:2" x14ac:dyDescent="0.25">
      <c r="A571" t="s">
        <v>195</v>
      </c>
      <c r="B571">
        <v>86.416657033427654</v>
      </c>
    </row>
    <row r="572" spans="1:2" x14ac:dyDescent="0.25">
      <c r="A572" t="s">
        <v>195</v>
      </c>
      <c r="B572">
        <v>86.418645787754315</v>
      </c>
    </row>
    <row r="573" spans="1:2" x14ac:dyDescent="0.25">
      <c r="A573" t="s">
        <v>195</v>
      </c>
      <c r="B573">
        <v>86.677365927966221</v>
      </c>
    </row>
    <row r="574" spans="1:2" x14ac:dyDescent="0.25">
      <c r="A574" t="s">
        <v>195</v>
      </c>
      <c r="B574">
        <v>86.745267758315052</v>
      </c>
    </row>
    <row r="575" spans="1:2" x14ac:dyDescent="0.25">
      <c r="A575" t="s">
        <v>195</v>
      </c>
      <c r="B575">
        <v>86.746527584538981</v>
      </c>
    </row>
    <row r="576" spans="1:2" x14ac:dyDescent="0.25">
      <c r="A576" t="s">
        <v>195</v>
      </c>
      <c r="B576">
        <v>87.263275589667785</v>
      </c>
    </row>
    <row r="577" spans="1:2" x14ac:dyDescent="0.25">
      <c r="A577" t="s">
        <v>195</v>
      </c>
      <c r="B577">
        <v>87.312854963839214</v>
      </c>
    </row>
    <row r="578" spans="1:2" x14ac:dyDescent="0.25">
      <c r="A578" t="s">
        <v>195</v>
      </c>
      <c r="B578">
        <v>87.499811204489475</v>
      </c>
    </row>
    <row r="579" spans="1:2" x14ac:dyDescent="0.25">
      <c r="A579" t="s">
        <v>195</v>
      </c>
      <c r="B579">
        <v>88.221542084494686</v>
      </c>
    </row>
    <row r="580" spans="1:2" x14ac:dyDescent="0.25">
      <c r="A580" t="s">
        <v>195</v>
      </c>
      <c r="B580">
        <v>88.229241458890982</v>
      </c>
    </row>
    <row r="581" spans="1:2" x14ac:dyDescent="0.25">
      <c r="A581" t="s">
        <v>195</v>
      </c>
      <c r="B581">
        <v>88.323762379387958</v>
      </c>
    </row>
    <row r="582" spans="1:2" x14ac:dyDescent="0.25">
      <c r="A582" t="s">
        <v>195</v>
      </c>
      <c r="B582">
        <v>88.383363645092885</v>
      </c>
    </row>
    <row r="583" spans="1:2" x14ac:dyDescent="0.25">
      <c r="A583" t="s">
        <v>195</v>
      </c>
      <c r="B583">
        <v>88.615427726513147</v>
      </c>
    </row>
    <row r="584" spans="1:2" x14ac:dyDescent="0.25">
      <c r="A584" t="s">
        <v>195</v>
      </c>
      <c r="B584">
        <v>89.074268496568152</v>
      </c>
    </row>
    <row r="585" spans="1:2" x14ac:dyDescent="0.25">
      <c r="A585" t="s">
        <v>195</v>
      </c>
      <c r="B585">
        <v>89.148942409160867</v>
      </c>
    </row>
    <row r="586" spans="1:2" x14ac:dyDescent="0.25">
      <c r="A586" t="s">
        <v>195</v>
      </c>
      <c r="B586">
        <v>89.298201742734136</v>
      </c>
    </row>
    <row r="587" spans="1:2" x14ac:dyDescent="0.25">
      <c r="A587" t="s">
        <v>195</v>
      </c>
      <c r="B587">
        <v>89.464289057885523</v>
      </c>
    </row>
    <row r="588" spans="1:2" x14ac:dyDescent="0.25">
      <c r="A588" t="s">
        <v>195</v>
      </c>
      <c r="B588">
        <v>89.620653611242034</v>
      </c>
    </row>
    <row r="589" spans="1:2" x14ac:dyDescent="0.25">
      <c r="A589" t="s">
        <v>195</v>
      </c>
      <c r="B589">
        <v>89.668058355337962</v>
      </c>
    </row>
    <row r="590" spans="1:2" x14ac:dyDescent="0.25">
      <c r="A590" t="s">
        <v>195</v>
      </c>
      <c r="B590">
        <v>89.806125944334539</v>
      </c>
    </row>
    <row r="591" spans="1:2" x14ac:dyDescent="0.25">
      <c r="A591" t="s">
        <v>195</v>
      </c>
      <c r="B591">
        <v>89.946052429213481</v>
      </c>
    </row>
    <row r="592" spans="1:2" x14ac:dyDescent="0.25">
      <c r="A592" t="s">
        <v>195</v>
      </c>
      <c r="B592">
        <v>90.125849175375308</v>
      </c>
    </row>
    <row r="593" spans="1:2" x14ac:dyDescent="0.25">
      <c r="A593" t="s">
        <v>195</v>
      </c>
      <c r="B593">
        <v>90.529867889620803</v>
      </c>
    </row>
    <row r="594" spans="1:2" x14ac:dyDescent="0.25">
      <c r="A594" t="s">
        <v>195</v>
      </c>
      <c r="B594">
        <v>90.615978594425968</v>
      </c>
    </row>
    <row r="595" spans="1:2" x14ac:dyDescent="0.25">
      <c r="A595" t="s">
        <v>195</v>
      </c>
      <c r="B595">
        <v>90.621247676907899</v>
      </c>
    </row>
    <row r="596" spans="1:2" x14ac:dyDescent="0.25">
      <c r="A596" t="s">
        <v>195</v>
      </c>
      <c r="B596">
        <v>90.997855490682227</v>
      </c>
    </row>
    <row r="597" spans="1:2" x14ac:dyDescent="0.25">
      <c r="A597" t="s">
        <v>195</v>
      </c>
      <c r="B597">
        <v>91.012065477716448</v>
      </c>
    </row>
    <row r="598" spans="1:2" x14ac:dyDescent="0.25">
      <c r="A598" t="s">
        <v>195</v>
      </c>
      <c r="B598">
        <v>91.15815288308643</v>
      </c>
    </row>
    <row r="599" spans="1:2" x14ac:dyDescent="0.25">
      <c r="A599" t="s">
        <v>195</v>
      </c>
      <c r="B599">
        <v>91.239502412460212</v>
      </c>
    </row>
    <row r="600" spans="1:2" x14ac:dyDescent="0.25">
      <c r="A600" t="s">
        <v>195</v>
      </c>
      <c r="B600">
        <v>91.322796941509168</v>
      </c>
    </row>
    <row r="601" spans="1:2" x14ac:dyDescent="0.25">
      <c r="A601" t="s">
        <v>195</v>
      </c>
      <c r="B601">
        <v>91.529167190748694</v>
      </c>
    </row>
    <row r="602" spans="1:2" x14ac:dyDescent="0.25">
      <c r="A602" t="s">
        <v>195</v>
      </c>
      <c r="B602">
        <v>91.658906887676423</v>
      </c>
    </row>
    <row r="603" spans="1:2" x14ac:dyDescent="0.25">
      <c r="A603" t="s">
        <v>195</v>
      </c>
      <c r="B603">
        <v>91.697836380149042</v>
      </c>
    </row>
    <row r="604" spans="1:2" x14ac:dyDescent="0.25">
      <c r="A604" t="s">
        <v>195</v>
      </c>
      <c r="B604">
        <v>91.771908836627105</v>
      </c>
    </row>
    <row r="605" spans="1:2" x14ac:dyDescent="0.25">
      <c r="A605" t="s">
        <v>195</v>
      </c>
      <c r="B605">
        <v>91.953143199706773</v>
      </c>
    </row>
    <row r="606" spans="1:2" x14ac:dyDescent="0.25">
      <c r="A606" t="s">
        <v>195</v>
      </c>
      <c r="B606">
        <v>92.076788070112727</v>
      </c>
    </row>
    <row r="607" spans="1:2" x14ac:dyDescent="0.25">
      <c r="A607" t="s">
        <v>195</v>
      </c>
      <c r="B607">
        <v>92.512324081592283</v>
      </c>
    </row>
    <row r="608" spans="1:2" x14ac:dyDescent="0.25">
      <c r="A608" t="s">
        <v>195</v>
      </c>
      <c r="B608">
        <v>92.584930659610492</v>
      </c>
    </row>
    <row r="609" spans="1:2" x14ac:dyDescent="0.25">
      <c r="A609" t="s">
        <v>195</v>
      </c>
      <c r="B609">
        <v>92.698294961065599</v>
      </c>
    </row>
    <row r="610" spans="1:2" x14ac:dyDescent="0.25">
      <c r="A610" t="s">
        <v>195</v>
      </c>
      <c r="B610">
        <v>92.878955331224589</v>
      </c>
    </row>
    <row r="611" spans="1:2" x14ac:dyDescent="0.25">
      <c r="A611" t="s">
        <v>195</v>
      </c>
      <c r="B611">
        <v>93.084225464851642</v>
      </c>
    </row>
    <row r="612" spans="1:2" x14ac:dyDescent="0.25">
      <c r="A612" t="s">
        <v>195</v>
      </c>
      <c r="B612">
        <v>93.100585065453444</v>
      </c>
    </row>
    <row r="613" spans="1:2" x14ac:dyDescent="0.25">
      <c r="A613" t="s">
        <v>195</v>
      </c>
      <c r="B613">
        <v>93.246700918555177</v>
      </c>
    </row>
    <row r="614" spans="1:2" x14ac:dyDescent="0.25">
      <c r="A614" t="s">
        <v>195</v>
      </c>
      <c r="B614">
        <v>93.300390253572587</v>
      </c>
    </row>
    <row r="615" spans="1:2" x14ac:dyDescent="0.25">
      <c r="A615" t="s">
        <v>195</v>
      </c>
      <c r="B615">
        <v>93.366258894717674</v>
      </c>
    </row>
    <row r="616" spans="1:2" x14ac:dyDescent="0.25">
      <c r="A616" t="s">
        <v>195</v>
      </c>
      <c r="B616">
        <v>93.376211907370376</v>
      </c>
    </row>
    <row r="617" spans="1:2" x14ac:dyDescent="0.25">
      <c r="A617" t="s">
        <v>195</v>
      </c>
      <c r="B617">
        <v>93.61161835306109</v>
      </c>
    </row>
    <row r="618" spans="1:2" x14ac:dyDescent="0.25">
      <c r="A618" t="s">
        <v>195</v>
      </c>
      <c r="B618">
        <v>93.782979671673559</v>
      </c>
    </row>
    <row r="619" spans="1:2" x14ac:dyDescent="0.25">
      <c r="A619" t="s">
        <v>195</v>
      </c>
      <c r="B619">
        <v>93.805722650472859</v>
      </c>
    </row>
    <row r="620" spans="1:2" x14ac:dyDescent="0.25">
      <c r="A620" t="s">
        <v>195</v>
      </c>
      <c r="B620">
        <v>93.870242917667909</v>
      </c>
    </row>
    <row r="621" spans="1:2" x14ac:dyDescent="0.25">
      <c r="A621" t="s">
        <v>195</v>
      </c>
      <c r="B621">
        <v>94.154052468986691</v>
      </c>
    </row>
    <row r="622" spans="1:2" x14ac:dyDescent="0.25">
      <c r="A622" t="s">
        <v>195</v>
      </c>
      <c r="B622">
        <v>94.176028317801808</v>
      </c>
    </row>
    <row r="623" spans="1:2" x14ac:dyDescent="0.25">
      <c r="A623" t="s">
        <v>195</v>
      </c>
      <c r="B623">
        <v>94.805854966842404</v>
      </c>
    </row>
    <row r="624" spans="1:2" x14ac:dyDescent="0.25">
      <c r="A624" t="s">
        <v>195</v>
      </c>
      <c r="B624">
        <v>94.859425057991928</v>
      </c>
    </row>
    <row r="625" spans="1:2" x14ac:dyDescent="0.25">
      <c r="A625" t="s">
        <v>195</v>
      </c>
      <c r="B625">
        <v>94.94019177485427</v>
      </c>
    </row>
    <row r="626" spans="1:2" x14ac:dyDescent="0.25">
      <c r="A626" t="s">
        <v>195</v>
      </c>
      <c r="B626">
        <v>94.974181366092807</v>
      </c>
    </row>
    <row r="627" spans="1:2" x14ac:dyDescent="0.25">
      <c r="A627" t="s">
        <v>195</v>
      </c>
      <c r="B627">
        <v>95.070106147547222</v>
      </c>
    </row>
    <row r="628" spans="1:2" x14ac:dyDescent="0.25">
      <c r="A628" t="s">
        <v>195</v>
      </c>
      <c r="B628">
        <v>95.089088352574294</v>
      </c>
    </row>
    <row r="629" spans="1:2" x14ac:dyDescent="0.25">
      <c r="A629" t="s">
        <v>195</v>
      </c>
      <c r="B629">
        <v>95.129379939848278</v>
      </c>
    </row>
    <row r="630" spans="1:2" x14ac:dyDescent="0.25">
      <c r="A630" t="s">
        <v>195</v>
      </c>
      <c r="B630">
        <v>95.90218902584111</v>
      </c>
    </row>
    <row r="631" spans="1:2" x14ac:dyDescent="0.25">
      <c r="A631" t="s">
        <v>195</v>
      </c>
      <c r="B631">
        <v>96.084503761378087</v>
      </c>
    </row>
    <row r="632" spans="1:2" x14ac:dyDescent="0.25">
      <c r="A632" t="s">
        <v>195</v>
      </c>
      <c r="B632">
        <v>96.185123882745899</v>
      </c>
    </row>
    <row r="633" spans="1:2" x14ac:dyDescent="0.25">
      <c r="A633" t="s">
        <v>195</v>
      </c>
      <c r="B633">
        <v>96.594861420957471</v>
      </c>
    </row>
    <row r="634" spans="1:2" x14ac:dyDescent="0.25">
      <c r="A634" t="s">
        <v>195</v>
      </c>
      <c r="B634">
        <v>96.780287407410015</v>
      </c>
    </row>
    <row r="635" spans="1:2" x14ac:dyDescent="0.25">
      <c r="A635" t="s">
        <v>195</v>
      </c>
      <c r="B635">
        <v>96.783607193576003</v>
      </c>
    </row>
    <row r="636" spans="1:2" x14ac:dyDescent="0.25">
      <c r="A636" t="s">
        <v>195</v>
      </c>
      <c r="B636">
        <v>96.854777405963688</v>
      </c>
    </row>
    <row r="637" spans="1:2" x14ac:dyDescent="0.25">
      <c r="A637" t="s">
        <v>195</v>
      </c>
      <c r="B637">
        <v>97.218778317322474</v>
      </c>
    </row>
    <row r="638" spans="1:2" x14ac:dyDescent="0.25">
      <c r="A638" t="s">
        <v>195</v>
      </c>
      <c r="B638">
        <v>97.260796313790479</v>
      </c>
    </row>
    <row r="639" spans="1:2" x14ac:dyDescent="0.25">
      <c r="A639" t="s">
        <v>195</v>
      </c>
      <c r="B639">
        <v>97.452142218830758</v>
      </c>
    </row>
    <row r="640" spans="1:2" x14ac:dyDescent="0.25">
      <c r="A640" t="s">
        <v>195</v>
      </c>
      <c r="B640">
        <v>97.61701614448728</v>
      </c>
    </row>
    <row r="641" spans="1:2" x14ac:dyDescent="0.25">
      <c r="A641" t="s">
        <v>195</v>
      </c>
      <c r="B641">
        <v>97.649508580736835</v>
      </c>
    </row>
    <row r="642" spans="1:2" x14ac:dyDescent="0.25">
      <c r="A642" t="s">
        <v>195</v>
      </c>
      <c r="B642">
        <v>98.103468713991433</v>
      </c>
    </row>
    <row r="643" spans="1:2" x14ac:dyDescent="0.25">
      <c r="A643" t="s">
        <v>195</v>
      </c>
      <c r="B643">
        <v>98.188982176812729</v>
      </c>
    </row>
    <row r="644" spans="1:2" x14ac:dyDescent="0.25">
      <c r="A644" t="s">
        <v>195</v>
      </c>
      <c r="B644">
        <v>98.454538179679588</v>
      </c>
    </row>
    <row r="645" spans="1:2" x14ac:dyDescent="0.25">
      <c r="A645" t="s">
        <v>195</v>
      </c>
      <c r="B645">
        <v>98.566181083922118</v>
      </c>
    </row>
    <row r="646" spans="1:2" x14ac:dyDescent="0.25">
      <c r="A646" t="s">
        <v>195</v>
      </c>
      <c r="B646">
        <v>98.727268981933776</v>
      </c>
    </row>
    <row r="647" spans="1:2" x14ac:dyDescent="0.25">
      <c r="A647" t="s">
        <v>195</v>
      </c>
      <c r="B647">
        <v>98.84618245482541</v>
      </c>
    </row>
    <row r="648" spans="1:2" x14ac:dyDescent="0.25">
      <c r="A648" t="s">
        <v>195</v>
      </c>
      <c r="B648">
        <v>99.18194773248176</v>
      </c>
    </row>
    <row r="649" spans="1:2" x14ac:dyDescent="0.25">
      <c r="A649" t="s">
        <v>195</v>
      </c>
      <c r="B649">
        <v>99.280797057999223</v>
      </c>
    </row>
    <row r="650" spans="1:2" x14ac:dyDescent="0.25">
      <c r="A650" t="s">
        <v>195</v>
      </c>
      <c r="B650">
        <v>99.368967049637149</v>
      </c>
    </row>
    <row r="651" spans="1:2" x14ac:dyDescent="0.25">
      <c r="A651" t="s">
        <v>195</v>
      </c>
      <c r="B651">
        <v>99.475528770843908</v>
      </c>
    </row>
    <row r="652" spans="1:2" x14ac:dyDescent="0.25">
      <c r="A652" t="s">
        <v>195</v>
      </c>
      <c r="B652">
        <v>99.646746509254086</v>
      </c>
    </row>
    <row r="653" spans="1:2" x14ac:dyDescent="0.25">
      <c r="A653" t="s">
        <v>195</v>
      </c>
      <c r="B653">
        <v>100.04284592580686</v>
      </c>
    </row>
    <row r="654" spans="1:2" x14ac:dyDescent="0.25">
      <c r="A654" t="s">
        <v>195</v>
      </c>
      <c r="B654">
        <v>100.22401640353841</v>
      </c>
    </row>
    <row r="655" spans="1:2" x14ac:dyDescent="0.25">
      <c r="A655" t="s">
        <v>195</v>
      </c>
      <c r="B655">
        <v>100.48119225619882</v>
      </c>
    </row>
    <row r="656" spans="1:2" x14ac:dyDescent="0.25">
      <c r="A656" t="s">
        <v>195</v>
      </c>
      <c r="B656">
        <v>100.49411389008733</v>
      </c>
    </row>
    <row r="657" spans="1:2" x14ac:dyDescent="0.25">
      <c r="A657" t="s">
        <v>195</v>
      </c>
      <c r="B657">
        <v>100.6503036586894</v>
      </c>
    </row>
    <row r="658" spans="1:2" x14ac:dyDescent="0.25">
      <c r="A658" t="s">
        <v>195</v>
      </c>
      <c r="B658">
        <v>101.11688601486395</v>
      </c>
    </row>
    <row r="659" spans="1:2" x14ac:dyDescent="0.25">
      <c r="A659" t="s">
        <v>195</v>
      </c>
      <c r="B659">
        <v>101.88433603140032</v>
      </c>
    </row>
    <row r="660" spans="1:2" x14ac:dyDescent="0.25">
      <c r="A660" t="s">
        <v>195</v>
      </c>
      <c r="B660">
        <v>102.09144810506456</v>
      </c>
    </row>
    <row r="661" spans="1:2" x14ac:dyDescent="0.25">
      <c r="A661" t="s">
        <v>195</v>
      </c>
      <c r="B661">
        <v>102.29240008239293</v>
      </c>
    </row>
    <row r="662" spans="1:2" x14ac:dyDescent="0.25">
      <c r="A662" t="s">
        <v>195</v>
      </c>
      <c r="B662">
        <v>102.43730036114039</v>
      </c>
    </row>
    <row r="663" spans="1:2" x14ac:dyDescent="0.25">
      <c r="A663" t="s">
        <v>195</v>
      </c>
      <c r="B663">
        <v>102.48945555306983</v>
      </c>
    </row>
    <row r="664" spans="1:2" x14ac:dyDescent="0.25">
      <c r="A664" t="s">
        <v>195</v>
      </c>
      <c r="B664">
        <v>102.69321665150579</v>
      </c>
    </row>
    <row r="665" spans="1:2" x14ac:dyDescent="0.25">
      <c r="A665" t="s">
        <v>195</v>
      </c>
      <c r="B665">
        <v>103.0178092533467</v>
      </c>
    </row>
    <row r="666" spans="1:2" x14ac:dyDescent="0.25">
      <c r="A666" t="s">
        <v>195</v>
      </c>
      <c r="B666">
        <v>103.4706596811222</v>
      </c>
    </row>
    <row r="667" spans="1:2" x14ac:dyDescent="0.25">
      <c r="A667" t="s">
        <v>195</v>
      </c>
      <c r="B667">
        <v>103.88795089917943</v>
      </c>
    </row>
    <row r="668" spans="1:2" x14ac:dyDescent="0.25">
      <c r="A668" t="s">
        <v>195</v>
      </c>
      <c r="B668">
        <v>104.0462821953824</v>
      </c>
    </row>
    <row r="669" spans="1:2" x14ac:dyDescent="0.25">
      <c r="A669" t="s">
        <v>195</v>
      </c>
      <c r="B669">
        <v>104.51728368189491</v>
      </c>
    </row>
    <row r="670" spans="1:2" x14ac:dyDescent="0.25">
      <c r="A670" t="s">
        <v>195</v>
      </c>
      <c r="B670">
        <v>104.5231417957488</v>
      </c>
    </row>
    <row r="671" spans="1:2" x14ac:dyDescent="0.25">
      <c r="A671" t="s">
        <v>195</v>
      </c>
      <c r="B671">
        <v>104.75036235211918</v>
      </c>
    </row>
    <row r="672" spans="1:2" x14ac:dyDescent="0.25">
      <c r="A672" t="s">
        <v>195</v>
      </c>
      <c r="B672">
        <v>104.86040853277241</v>
      </c>
    </row>
    <row r="673" spans="1:2" x14ac:dyDescent="0.25">
      <c r="A673" t="s">
        <v>195</v>
      </c>
      <c r="B673">
        <v>104.86603899026522</v>
      </c>
    </row>
    <row r="674" spans="1:2" x14ac:dyDescent="0.25">
      <c r="A674" t="s">
        <v>195</v>
      </c>
      <c r="B674">
        <v>105.03844847389723</v>
      </c>
    </row>
    <row r="675" spans="1:2" x14ac:dyDescent="0.25">
      <c r="A675" t="s">
        <v>195</v>
      </c>
      <c r="B675">
        <v>105.38284032441133</v>
      </c>
    </row>
    <row r="676" spans="1:2" x14ac:dyDescent="0.25">
      <c r="A676" t="s">
        <v>195</v>
      </c>
      <c r="B676">
        <v>106.00441980241493</v>
      </c>
    </row>
    <row r="677" spans="1:2" x14ac:dyDescent="0.25">
      <c r="A677" t="s">
        <v>195</v>
      </c>
      <c r="B677">
        <v>106.22588763435945</v>
      </c>
    </row>
    <row r="678" spans="1:2" x14ac:dyDescent="0.25">
      <c r="A678" t="s">
        <v>195</v>
      </c>
      <c r="B678">
        <v>106.41351077436623</v>
      </c>
    </row>
    <row r="679" spans="1:2" x14ac:dyDescent="0.25">
      <c r="A679" t="s">
        <v>195</v>
      </c>
      <c r="B679">
        <v>106.52899230599606</v>
      </c>
    </row>
    <row r="680" spans="1:2" x14ac:dyDescent="0.25">
      <c r="A680" t="s">
        <v>195</v>
      </c>
      <c r="B680">
        <v>106.73125226590159</v>
      </c>
    </row>
    <row r="681" spans="1:2" x14ac:dyDescent="0.25">
      <c r="A681" t="s">
        <v>195</v>
      </c>
      <c r="B681">
        <v>106.73172465682141</v>
      </c>
    </row>
    <row r="682" spans="1:2" x14ac:dyDescent="0.25">
      <c r="A682" t="s">
        <v>195</v>
      </c>
      <c r="B682">
        <v>107.07246978693888</v>
      </c>
    </row>
    <row r="683" spans="1:2" x14ac:dyDescent="0.25">
      <c r="A683" t="s">
        <v>195</v>
      </c>
      <c r="B683">
        <v>107.088310292749</v>
      </c>
    </row>
    <row r="684" spans="1:2" x14ac:dyDescent="0.25">
      <c r="A684" t="s">
        <v>195</v>
      </c>
      <c r="B684">
        <v>107.10870403106416</v>
      </c>
    </row>
    <row r="685" spans="1:2" x14ac:dyDescent="0.25">
      <c r="A685" t="s">
        <v>195</v>
      </c>
      <c r="B685">
        <v>107.24060977685575</v>
      </c>
    </row>
    <row r="686" spans="1:2" x14ac:dyDescent="0.25">
      <c r="A686" t="s">
        <v>195</v>
      </c>
      <c r="B686">
        <v>107.52449446371337</v>
      </c>
    </row>
    <row r="687" spans="1:2" x14ac:dyDescent="0.25">
      <c r="A687" t="s">
        <v>195</v>
      </c>
      <c r="B687">
        <v>107.61596471018356</v>
      </c>
    </row>
    <row r="688" spans="1:2" x14ac:dyDescent="0.25">
      <c r="A688" t="s">
        <v>195</v>
      </c>
      <c r="B688">
        <v>107.82089741202132</v>
      </c>
    </row>
    <row r="689" spans="1:2" x14ac:dyDescent="0.25">
      <c r="A689" t="s">
        <v>195</v>
      </c>
      <c r="B689">
        <v>107.82834976654053</v>
      </c>
    </row>
    <row r="690" spans="1:2" x14ac:dyDescent="0.25">
      <c r="A690" t="s">
        <v>195</v>
      </c>
      <c r="B690">
        <v>107.98217632570685</v>
      </c>
    </row>
    <row r="691" spans="1:2" x14ac:dyDescent="0.25">
      <c r="A691" t="s">
        <v>195</v>
      </c>
      <c r="B691">
        <v>107.98653505669063</v>
      </c>
    </row>
    <row r="692" spans="1:2" x14ac:dyDescent="0.25">
      <c r="A692" t="s">
        <v>195</v>
      </c>
      <c r="B692">
        <v>108.50867040223807</v>
      </c>
    </row>
    <row r="693" spans="1:2" x14ac:dyDescent="0.25">
      <c r="A693" t="s">
        <v>195</v>
      </c>
      <c r="B693">
        <v>108.69171036089075</v>
      </c>
    </row>
    <row r="694" spans="1:2" x14ac:dyDescent="0.25">
      <c r="A694" t="s">
        <v>195</v>
      </c>
      <c r="B694">
        <v>109.19122705305693</v>
      </c>
    </row>
    <row r="695" spans="1:2" x14ac:dyDescent="0.25">
      <c r="A695" t="s">
        <v>195</v>
      </c>
      <c r="B695">
        <v>109.32226715168309</v>
      </c>
    </row>
    <row r="696" spans="1:2" x14ac:dyDescent="0.25">
      <c r="A696" t="s">
        <v>195</v>
      </c>
      <c r="B696">
        <v>110.37768960488721</v>
      </c>
    </row>
    <row r="697" spans="1:2" x14ac:dyDescent="0.25">
      <c r="A697" t="s">
        <v>195</v>
      </c>
      <c r="B697">
        <v>110.7894500853821</v>
      </c>
    </row>
    <row r="698" spans="1:2" x14ac:dyDescent="0.25">
      <c r="A698" t="s">
        <v>195</v>
      </c>
      <c r="B698">
        <v>111.02469512590082</v>
      </c>
    </row>
    <row r="699" spans="1:2" x14ac:dyDescent="0.25">
      <c r="A699" t="s">
        <v>195</v>
      </c>
      <c r="B699">
        <v>111.27267306149108</v>
      </c>
    </row>
    <row r="700" spans="1:2" x14ac:dyDescent="0.25">
      <c r="A700" t="s">
        <v>195</v>
      </c>
      <c r="B700">
        <v>111.30858105327911</v>
      </c>
    </row>
    <row r="701" spans="1:2" x14ac:dyDescent="0.25">
      <c r="A701" t="s">
        <v>195</v>
      </c>
      <c r="B701">
        <v>111.32115471488713</v>
      </c>
    </row>
    <row r="702" spans="1:2" x14ac:dyDescent="0.25">
      <c r="A702" t="s">
        <v>195</v>
      </c>
      <c r="B702">
        <v>111.75846451059472</v>
      </c>
    </row>
    <row r="703" spans="1:2" x14ac:dyDescent="0.25">
      <c r="A703" t="s">
        <v>195</v>
      </c>
      <c r="B703">
        <v>111.83587921574427</v>
      </c>
    </row>
    <row r="704" spans="1:2" x14ac:dyDescent="0.25">
      <c r="A704" t="s">
        <v>195</v>
      </c>
      <c r="B704">
        <v>112.18977336567548</v>
      </c>
    </row>
    <row r="705" spans="1:2" x14ac:dyDescent="0.25">
      <c r="A705" t="s">
        <v>195</v>
      </c>
      <c r="B705">
        <v>112.48382385461474</v>
      </c>
    </row>
    <row r="706" spans="1:2" x14ac:dyDescent="0.25">
      <c r="A706" t="s">
        <v>195</v>
      </c>
      <c r="B706">
        <v>112.57192563205598</v>
      </c>
    </row>
    <row r="707" spans="1:2" x14ac:dyDescent="0.25">
      <c r="A707" t="s">
        <v>195</v>
      </c>
      <c r="B707">
        <v>113.04976350162777</v>
      </c>
    </row>
    <row r="708" spans="1:2" x14ac:dyDescent="0.25">
      <c r="A708" t="s">
        <v>195</v>
      </c>
      <c r="B708">
        <v>113.1066475275576</v>
      </c>
    </row>
    <row r="709" spans="1:2" x14ac:dyDescent="0.25">
      <c r="A709" t="s">
        <v>195</v>
      </c>
      <c r="B709">
        <v>113.30299691649766</v>
      </c>
    </row>
    <row r="710" spans="1:2" x14ac:dyDescent="0.25">
      <c r="A710" t="s">
        <v>195</v>
      </c>
      <c r="B710">
        <v>113.77353493508132</v>
      </c>
    </row>
    <row r="711" spans="1:2" x14ac:dyDescent="0.25">
      <c r="A711" t="s">
        <v>195</v>
      </c>
      <c r="B711">
        <v>114.89960377065539</v>
      </c>
    </row>
    <row r="712" spans="1:2" x14ac:dyDescent="0.25">
      <c r="A712" t="s">
        <v>195</v>
      </c>
      <c r="B712">
        <v>115.48631689672588</v>
      </c>
    </row>
    <row r="713" spans="1:2" x14ac:dyDescent="0.25">
      <c r="A713" t="s">
        <v>195</v>
      </c>
      <c r="B713">
        <v>115.57296978202507</v>
      </c>
    </row>
    <row r="714" spans="1:2" x14ac:dyDescent="0.25">
      <c r="A714" t="s">
        <v>195</v>
      </c>
      <c r="B714">
        <v>116.03832103443817</v>
      </c>
    </row>
    <row r="715" spans="1:2" x14ac:dyDescent="0.25">
      <c r="A715" t="s">
        <v>195</v>
      </c>
      <c r="B715">
        <v>116.36196822724115</v>
      </c>
    </row>
    <row r="716" spans="1:2" x14ac:dyDescent="0.25">
      <c r="A716" t="s">
        <v>195</v>
      </c>
      <c r="B716">
        <v>116.63903039596313</v>
      </c>
    </row>
    <row r="717" spans="1:2" x14ac:dyDescent="0.25">
      <c r="A717" t="s">
        <v>195</v>
      </c>
      <c r="B717">
        <v>117.04047236611302</v>
      </c>
    </row>
    <row r="718" spans="1:2" x14ac:dyDescent="0.25">
      <c r="A718" t="s">
        <v>195</v>
      </c>
      <c r="B718">
        <v>117.08226290696432</v>
      </c>
    </row>
    <row r="719" spans="1:2" x14ac:dyDescent="0.25">
      <c r="A719" t="s">
        <v>195</v>
      </c>
      <c r="B719">
        <v>117.2323508921275</v>
      </c>
    </row>
    <row r="720" spans="1:2" x14ac:dyDescent="0.25">
      <c r="A720" t="s">
        <v>195</v>
      </c>
      <c r="B720">
        <v>117.26130301812189</v>
      </c>
    </row>
    <row r="721" spans="1:2" x14ac:dyDescent="0.25">
      <c r="A721" t="s">
        <v>195</v>
      </c>
      <c r="B721">
        <v>118.86907610671574</v>
      </c>
    </row>
    <row r="722" spans="1:2" x14ac:dyDescent="0.25">
      <c r="A722" t="s">
        <v>195</v>
      </c>
      <c r="B722">
        <v>119.47715615341301</v>
      </c>
    </row>
    <row r="723" spans="1:2" x14ac:dyDescent="0.25">
      <c r="A723" t="s">
        <v>195</v>
      </c>
      <c r="B723">
        <v>119.61345935428436</v>
      </c>
    </row>
    <row r="724" spans="1:2" x14ac:dyDescent="0.25">
      <c r="A724" t="s">
        <v>195</v>
      </c>
      <c r="B724">
        <v>119.69387050049552</v>
      </c>
    </row>
    <row r="725" spans="1:2" x14ac:dyDescent="0.25">
      <c r="A725" t="s">
        <v>195</v>
      </c>
      <c r="B725">
        <v>120.25695342058475</v>
      </c>
    </row>
    <row r="726" spans="1:2" x14ac:dyDescent="0.25">
      <c r="A726" t="s">
        <v>195</v>
      </c>
      <c r="B726">
        <v>120.51146333962048</v>
      </c>
    </row>
    <row r="727" spans="1:2" x14ac:dyDescent="0.25">
      <c r="A727" t="s">
        <v>195</v>
      </c>
      <c r="B727">
        <v>120.76646266752361</v>
      </c>
    </row>
    <row r="728" spans="1:2" x14ac:dyDescent="0.25">
      <c r="A728" t="s">
        <v>195</v>
      </c>
      <c r="B728">
        <v>120.89574896972201</v>
      </c>
    </row>
    <row r="729" spans="1:2" x14ac:dyDescent="0.25">
      <c r="A729" t="s">
        <v>195</v>
      </c>
      <c r="B729">
        <v>120.98536725987861</v>
      </c>
    </row>
    <row r="730" spans="1:2" x14ac:dyDescent="0.25">
      <c r="A730" t="s">
        <v>195</v>
      </c>
      <c r="B730">
        <v>121.37732855658051</v>
      </c>
    </row>
    <row r="731" spans="1:2" x14ac:dyDescent="0.25">
      <c r="A731" t="s">
        <v>195</v>
      </c>
      <c r="B731">
        <v>121.48161243745932</v>
      </c>
    </row>
    <row r="732" spans="1:2" x14ac:dyDescent="0.25">
      <c r="A732" t="s">
        <v>195</v>
      </c>
      <c r="B732">
        <v>122.59695390225419</v>
      </c>
    </row>
    <row r="733" spans="1:2" x14ac:dyDescent="0.25">
      <c r="A733" t="s">
        <v>195</v>
      </c>
      <c r="B733">
        <v>122.67494934352942</v>
      </c>
    </row>
    <row r="734" spans="1:2" x14ac:dyDescent="0.25">
      <c r="A734" t="s">
        <v>195</v>
      </c>
      <c r="B734">
        <v>123.00846730423569</v>
      </c>
    </row>
    <row r="735" spans="1:2" x14ac:dyDescent="0.25">
      <c r="A735" t="s">
        <v>195</v>
      </c>
      <c r="B735">
        <v>123.31709442888346</v>
      </c>
    </row>
    <row r="736" spans="1:2" x14ac:dyDescent="0.25">
      <c r="A736" t="s">
        <v>195</v>
      </c>
      <c r="B736">
        <v>123.61314728083639</v>
      </c>
    </row>
    <row r="737" spans="1:2" x14ac:dyDescent="0.25">
      <c r="A737" t="s">
        <v>195</v>
      </c>
      <c r="B737">
        <v>123.65940385731943</v>
      </c>
    </row>
    <row r="738" spans="1:2" x14ac:dyDescent="0.25">
      <c r="A738" t="s">
        <v>195</v>
      </c>
      <c r="B738">
        <v>123.80913380079168</v>
      </c>
    </row>
    <row r="739" spans="1:2" x14ac:dyDescent="0.25">
      <c r="A739" t="s">
        <v>195</v>
      </c>
      <c r="B739">
        <v>124.32894525864822</v>
      </c>
    </row>
    <row r="740" spans="1:2" x14ac:dyDescent="0.25">
      <c r="A740" t="s">
        <v>195</v>
      </c>
      <c r="B740">
        <v>124.75319501113773</v>
      </c>
    </row>
    <row r="741" spans="1:2" x14ac:dyDescent="0.25">
      <c r="A741" t="s">
        <v>195</v>
      </c>
      <c r="B741">
        <v>125.73309590634904</v>
      </c>
    </row>
    <row r="742" spans="1:2" x14ac:dyDescent="0.25">
      <c r="A742" t="s">
        <v>195</v>
      </c>
      <c r="B742">
        <v>126.24793314333705</v>
      </c>
    </row>
    <row r="743" spans="1:2" x14ac:dyDescent="0.25">
      <c r="A743" t="s">
        <v>195</v>
      </c>
      <c r="B743">
        <v>128.321994655563</v>
      </c>
    </row>
    <row r="744" spans="1:2" x14ac:dyDescent="0.25">
      <c r="A744" t="s">
        <v>195</v>
      </c>
      <c r="B744">
        <v>128.49020790159435</v>
      </c>
    </row>
    <row r="745" spans="1:2" x14ac:dyDescent="0.25">
      <c r="A745" t="s">
        <v>195</v>
      </c>
      <c r="B745">
        <v>128.61095694504721</v>
      </c>
    </row>
    <row r="746" spans="1:2" x14ac:dyDescent="0.25">
      <c r="A746" t="s">
        <v>195</v>
      </c>
      <c r="B746">
        <v>128.82698158697403</v>
      </c>
    </row>
    <row r="747" spans="1:2" x14ac:dyDescent="0.25">
      <c r="A747" t="s">
        <v>195</v>
      </c>
      <c r="B747">
        <v>129.21277328314744</v>
      </c>
    </row>
    <row r="748" spans="1:2" x14ac:dyDescent="0.25">
      <c r="A748" t="s">
        <v>195</v>
      </c>
      <c r="B748">
        <v>129.98091382623275</v>
      </c>
    </row>
    <row r="749" spans="1:2" x14ac:dyDescent="0.25">
      <c r="A749" t="s">
        <v>195</v>
      </c>
      <c r="B749">
        <v>130.05149598397236</v>
      </c>
    </row>
    <row r="750" spans="1:2" x14ac:dyDescent="0.25">
      <c r="A750" t="s">
        <v>195</v>
      </c>
      <c r="B750">
        <v>130.0829606978954</v>
      </c>
    </row>
    <row r="751" spans="1:2" x14ac:dyDescent="0.25">
      <c r="A751" t="s">
        <v>195</v>
      </c>
      <c r="B751">
        <v>130.94757145524753</v>
      </c>
    </row>
    <row r="752" spans="1:2" x14ac:dyDescent="0.25">
      <c r="A752" t="s">
        <v>195</v>
      </c>
      <c r="B752">
        <v>131.91576719905947</v>
      </c>
    </row>
    <row r="753" spans="1:2" x14ac:dyDescent="0.25">
      <c r="A753" t="s">
        <v>195</v>
      </c>
      <c r="B753">
        <v>132.27913952208002</v>
      </c>
    </row>
    <row r="754" spans="1:2" x14ac:dyDescent="0.25">
      <c r="A754" t="s">
        <v>195</v>
      </c>
      <c r="B754">
        <v>132.37557335783285</v>
      </c>
    </row>
    <row r="755" spans="1:2" x14ac:dyDescent="0.25">
      <c r="A755" t="s">
        <v>195</v>
      </c>
      <c r="B755">
        <v>133.9308423296925</v>
      </c>
    </row>
    <row r="756" spans="1:2" x14ac:dyDescent="0.25">
      <c r="A756" t="s">
        <v>195</v>
      </c>
      <c r="B756">
        <v>134.09340007988817</v>
      </c>
    </row>
    <row r="757" spans="1:2" x14ac:dyDescent="0.25">
      <c r="A757" t="s">
        <v>195</v>
      </c>
      <c r="B757">
        <v>134.62400804310781</v>
      </c>
    </row>
    <row r="758" spans="1:2" x14ac:dyDescent="0.25">
      <c r="A758" t="s">
        <v>195</v>
      </c>
      <c r="B758">
        <v>135.23097790053703</v>
      </c>
    </row>
    <row r="759" spans="1:2" x14ac:dyDescent="0.25">
      <c r="A759" t="s">
        <v>195</v>
      </c>
      <c r="B759">
        <v>135.60669206314449</v>
      </c>
    </row>
    <row r="760" spans="1:2" x14ac:dyDescent="0.25">
      <c r="A760" t="s">
        <v>195</v>
      </c>
      <c r="B760">
        <v>136.02264804407235</v>
      </c>
    </row>
    <row r="761" spans="1:2" x14ac:dyDescent="0.25">
      <c r="A761" t="s">
        <v>195</v>
      </c>
      <c r="B761">
        <v>136.50958809382524</v>
      </c>
    </row>
    <row r="762" spans="1:2" x14ac:dyDescent="0.25">
      <c r="A762" t="s">
        <v>195</v>
      </c>
      <c r="B762">
        <v>136.64227364114228</v>
      </c>
    </row>
    <row r="763" spans="1:2" x14ac:dyDescent="0.25">
      <c r="A763" t="s">
        <v>195</v>
      </c>
      <c r="B763">
        <v>136.94214794589092</v>
      </c>
    </row>
    <row r="764" spans="1:2" x14ac:dyDescent="0.25">
      <c r="A764" t="s">
        <v>195</v>
      </c>
      <c r="B764">
        <v>137.14620804429495</v>
      </c>
    </row>
    <row r="765" spans="1:2" x14ac:dyDescent="0.25">
      <c r="A765" t="s">
        <v>195</v>
      </c>
      <c r="B765">
        <v>137.92576886356568</v>
      </c>
    </row>
    <row r="766" spans="1:2" x14ac:dyDescent="0.25">
      <c r="A766" t="s">
        <v>195</v>
      </c>
      <c r="B766">
        <v>138.10564743507405</v>
      </c>
    </row>
    <row r="767" spans="1:2" x14ac:dyDescent="0.25">
      <c r="A767" t="s">
        <v>195</v>
      </c>
      <c r="B767">
        <v>138.34361868376936</v>
      </c>
    </row>
    <row r="768" spans="1:2" x14ac:dyDescent="0.25">
      <c r="A768" t="s">
        <v>195</v>
      </c>
      <c r="B768">
        <v>139.13248213519617</v>
      </c>
    </row>
    <row r="769" spans="1:2" x14ac:dyDescent="0.25">
      <c r="A769" t="s">
        <v>195</v>
      </c>
      <c r="B769">
        <v>139.87121243603269</v>
      </c>
    </row>
    <row r="770" spans="1:2" x14ac:dyDescent="0.25">
      <c r="A770" t="s">
        <v>195</v>
      </c>
      <c r="B770">
        <v>140.8215030957424</v>
      </c>
    </row>
    <row r="771" spans="1:2" x14ac:dyDescent="0.25">
      <c r="A771" t="s">
        <v>195</v>
      </c>
      <c r="B771">
        <v>140.83956976551664</v>
      </c>
    </row>
    <row r="772" spans="1:2" x14ac:dyDescent="0.25">
      <c r="A772" t="s">
        <v>195</v>
      </c>
      <c r="B772">
        <v>141.13874896220227</v>
      </c>
    </row>
    <row r="773" spans="1:2" x14ac:dyDescent="0.25">
      <c r="A773" t="s">
        <v>195</v>
      </c>
      <c r="B773">
        <v>141.6228881126496</v>
      </c>
    </row>
    <row r="774" spans="1:2" x14ac:dyDescent="0.25">
      <c r="A774" t="s">
        <v>195</v>
      </c>
      <c r="B774">
        <v>142.28419071009978</v>
      </c>
    </row>
    <row r="775" spans="1:2" x14ac:dyDescent="0.25">
      <c r="A775" t="s">
        <v>195</v>
      </c>
      <c r="B775">
        <v>143.32133552486886</v>
      </c>
    </row>
    <row r="776" spans="1:2" x14ac:dyDescent="0.25">
      <c r="A776" t="s">
        <v>195</v>
      </c>
      <c r="B776">
        <v>143.56129130595022</v>
      </c>
    </row>
    <row r="777" spans="1:2" x14ac:dyDescent="0.25">
      <c r="A777" t="s">
        <v>195</v>
      </c>
      <c r="B777">
        <v>144.59723763515166</v>
      </c>
    </row>
    <row r="778" spans="1:2" x14ac:dyDescent="0.25">
      <c r="A778" t="s">
        <v>195</v>
      </c>
      <c r="B778">
        <v>144.73587167732691</v>
      </c>
    </row>
    <row r="779" spans="1:2" x14ac:dyDescent="0.25">
      <c r="A779" t="s">
        <v>195</v>
      </c>
      <c r="B779">
        <v>147.48094027356325</v>
      </c>
    </row>
    <row r="780" spans="1:2" x14ac:dyDescent="0.25">
      <c r="A780" t="s">
        <v>195</v>
      </c>
      <c r="B780">
        <v>149.32992065071932</v>
      </c>
    </row>
    <row r="781" spans="1:2" x14ac:dyDescent="0.25">
      <c r="A781" t="s">
        <v>195</v>
      </c>
      <c r="B781">
        <v>151.07621473679947</v>
      </c>
    </row>
    <row r="782" spans="1:2" x14ac:dyDescent="0.25">
      <c r="A782" t="s">
        <v>195</v>
      </c>
      <c r="B782">
        <v>151.80386047944205</v>
      </c>
    </row>
    <row r="783" spans="1:2" x14ac:dyDescent="0.25">
      <c r="A783" t="s">
        <v>195</v>
      </c>
      <c r="B783">
        <v>151.81761546037097</v>
      </c>
    </row>
    <row r="784" spans="1:2" x14ac:dyDescent="0.25">
      <c r="A784" t="s">
        <v>195</v>
      </c>
      <c r="B784">
        <v>151.93871020449504</v>
      </c>
    </row>
    <row r="785" spans="1:2" x14ac:dyDescent="0.25">
      <c r="A785" t="s">
        <v>195</v>
      </c>
      <c r="B785">
        <v>160.01542190729631</v>
      </c>
    </row>
    <row r="786" spans="1:2" x14ac:dyDescent="0.25">
      <c r="A786" t="s">
        <v>195</v>
      </c>
      <c r="B786">
        <v>162.76510910675162</v>
      </c>
    </row>
    <row r="787" spans="1:2" x14ac:dyDescent="0.25">
      <c r="A787" t="s">
        <v>195</v>
      </c>
      <c r="B787">
        <v>162.91678458225519</v>
      </c>
    </row>
    <row r="788" spans="1:2" x14ac:dyDescent="0.25">
      <c r="A788" t="s">
        <v>195</v>
      </c>
      <c r="B788">
        <v>164.61316641925325</v>
      </c>
    </row>
    <row r="789" spans="1:2" x14ac:dyDescent="0.25">
      <c r="A789" t="s">
        <v>195</v>
      </c>
      <c r="B789">
        <v>164.91447617673805</v>
      </c>
    </row>
    <row r="790" spans="1:2" x14ac:dyDescent="0.25">
      <c r="A790" t="s">
        <v>195</v>
      </c>
      <c r="B790">
        <v>169.5967496964839</v>
      </c>
    </row>
    <row r="791" spans="1:2" x14ac:dyDescent="0.25">
      <c r="A791" t="s">
        <v>195</v>
      </c>
      <c r="B791">
        <v>183.30294491493922</v>
      </c>
    </row>
    <row r="792" spans="1:2" x14ac:dyDescent="0.25">
      <c r="A792" t="s">
        <v>195</v>
      </c>
      <c r="B792">
        <v>183.99584354884323</v>
      </c>
    </row>
    <row r="793" spans="1:2" x14ac:dyDescent="0.25">
      <c r="A793" t="s">
        <v>195</v>
      </c>
      <c r="B793">
        <v>187.72787830991493</v>
      </c>
    </row>
    <row r="794" spans="1:2" x14ac:dyDescent="0.25">
      <c r="A794" t="s">
        <v>195</v>
      </c>
      <c r="B794">
        <v>188.6848339784936</v>
      </c>
    </row>
    <row r="795" spans="1:2" x14ac:dyDescent="0.25">
      <c r="A795" t="s">
        <v>195</v>
      </c>
      <c r="B795">
        <v>190.92097523956767</v>
      </c>
    </row>
    <row r="796" spans="1:2" x14ac:dyDescent="0.25">
      <c r="A796" t="s">
        <v>195</v>
      </c>
      <c r="B796">
        <v>192.60862028440528</v>
      </c>
    </row>
    <row r="797" spans="1:2" x14ac:dyDescent="0.25">
      <c r="A797" t="s">
        <v>195</v>
      </c>
      <c r="B797">
        <v>196.95302579647318</v>
      </c>
    </row>
    <row r="798" spans="1:2" x14ac:dyDescent="0.25">
      <c r="A798" t="s">
        <v>195</v>
      </c>
      <c r="B798">
        <v>197.17856978276831</v>
      </c>
    </row>
    <row r="799" spans="1:2" x14ac:dyDescent="0.25">
      <c r="A799" t="s">
        <v>195</v>
      </c>
      <c r="B799">
        <v>219.36357017002868</v>
      </c>
    </row>
    <row r="800" spans="1:2" x14ac:dyDescent="0.25">
      <c r="A800" t="s">
        <v>195</v>
      </c>
      <c r="B800">
        <v>280.02641103435172</v>
      </c>
    </row>
    <row r="801" spans="1:2" x14ac:dyDescent="0.25">
      <c r="A801" t="s">
        <v>196</v>
      </c>
      <c r="B801">
        <v>6.9432373046875</v>
      </c>
    </row>
    <row r="802" spans="1:2" x14ac:dyDescent="0.25">
      <c r="A802" t="s">
        <v>196</v>
      </c>
      <c r="B802">
        <v>7.3191171220234201</v>
      </c>
    </row>
    <row r="803" spans="1:2" x14ac:dyDescent="0.25">
      <c r="A803" t="s">
        <v>196</v>
      </c>
      <c r="B803">
        <v>8.3447397604855258</v>
      </c>
    </row>
    <row r="804" spans="1:2" x14ac:dyDescent="0.25">
      <c r="A804" t="s">
        <v>196</v>
      </c>
      <c r="B804">
        <v>8.3447947763296639</v>
      </c>
    </row>
    <row r="805" spans="1:2" x14ac:dyDescent="0.25">
      <c r="A805" t="s">
        <v>196</v>
      </c>
      <c r="B805">
        <v>10.350344318392285</v>
      </c>
    </row>
    <row r="806" spans="1:2" x14ac:dyDescent="0.25">
      <c r="A806" t="s">
        <v>196</v>
      </c>
      <c r="B806">
        <v>10.350344318392285</v>
      </c>
    </row>
    <row r="807" spans="1:2" x14ac:dyDescent="0.25">
      <c r="A807" t="s">
        <v>196</v>
      </c>
      <c r="B807">
        <v>11.572128295898438</v>
      </c>
    </row>
    <row r="808" spans="1:2" x14ac:dyDescent="0.25">
      <c r="A808" t="s">
        <v>196</v>
      </c>
      <c r="B808">
        <v>11.572128295898438</v>
      </c>
    </row>
    <row r="809" spans="1:2" x14ac:dyDescent="0.25">
      <c r="A809" t="s">
        <v>196</v>
      </c>
      <c r="B809">
        <v>11.572128295898438</v>
      </c>
    </row>
    <row r="810" spans="1:2" x14ac:dyDescent="0.25">
      <c r="A810" t="s">
        <v>196</v>
      </c>
      <c r="B810">
        <v>11.801375812800227</v>
      </c>
    </row>
    <row r="811" spans="1:2" x14ac:dyDescent="0.25">
      <c r="A811" t="s">
        <v>196</v>
      </c>
      <c r="B811">
        <v>12.463575509189862</v>
      </c>
    </row>
    <row r="812" spans="1:2" x14ac:dyDescent="0.25">
      <c r="A812" t="s">
        <v>196</v>
      </c>
      <c r="B812">
        <v>12.463575509189862</v>
      </c>
    </row>
    <row r="813" spans="1:2" x14ac:dyDescent="0.25">
      <c r="A813" t="s">
        <v>196</v>
      </c>
      <c r="B813">
        <v>12.463575509189862</v>
      </c>
    </row>
    <row r="814" spans="1:2" x14ac:dyDescent="0.25">
      <c r="A814" t="s">
        <v>196</v>
      </c>
      <c r="B814">
        <v>13.495224083760652</v>
      </c>
    </row>
    <row r="815" spans="1:2" x14ac:dyDescent="0.25">
      <c r="A815" t="s">
        <v>196</v>
      </c>
      <c r="B815">
        <v>14.077847314105988</v>
      </c>
    </row>
    <row r="816" spans="1:2" x14ac:dyDescent="0.25">
      <c r="A816" t="s">
        <v>196</v>
      </c>
      <c r="B816">
        <v>14.078138303406428</v>
      </c>
    </row>
    <row r="817" spans="1:2" x14ac:dyDescent="0.25">
      <c r="A817" t="s">
        <v>196</v>
      </c>
      <c r="B817">
        <v>14.078148337481394</v>
      </c>
    </row>
    <row r="818" spans="1:2" x14ac:dyDescent="0.25">
      <c r="A818" t="s">
        <v>196</v>
      </c>
      <c r="B818">
        <v>14.637751718323747</v>
      </c>
    </row>
    <row r="819" spans="1:2" x14ac:dyDescent="0.25">
      <c r="A819" t="s">
        <v>196</v>
      </c>
      <c r="B819">
        <v>14.637751718323747</v>
      </c>
    </row>
    <row r="820" spans="1:2" x14ac:dyDescent="0.25">
      <c r="A820" t="s">
        <v>196</v>
      </c>
      <c r="B820">
        <v>14.637751718323747</v>
      </c>
    </row>
    <row r="821" spans="1:2" x14ac:dyDescent="0.25">
      <c r="A821" t="s">
        <v>196</v>
      </c>
      <c r="B821">
        <v>14.637751718323747</v>
      </c>
    </row>
    <row r="822" spans="1:2" x14ac:dyDescent="0.25">
      <c r="A822" t="s">
        <v>196</v>
      </c>
      <c r="B822">
        <v>14.637761368819756</v>
      </c>
    </row>
    <row r="823" spans="1:2" x14ac:dyDescent="0.25">
      <c r="A823" t="s">
        <v>196</v>
      </c>
      <c r="B823">
        <v>14.819683240688953</v>
      </c>
    </row>
    <row r="824" spans="1:2" x14ac:dyDescent="0.25">
      <c r="A824" t="s">
        <v>196</v>
      </c>
      <c r="B824">
        <v>15.525714371799717</v>
      </c>
    </row>
    <row r="825" spans="1:2" x14ac:dyDescent="0.25">
      <c r="A825" t="s">
        <v>196</v>
      </c>
      <c r="B825">
        <v>16.20098876953125</v>
      </c>
    </row>
    <row r="826" spans="1:2" x14ac:dyDescent="0.25">
      <c r="A826" t="s">
        <v>196</v>
      </c>
      <c r="B826">
        <v>16.365465097454731</v>
      </c>
    </row>
    <row r="827" spans="1:2" x14ac:dyDescent="0.25">
      <c r="A827" t="s">
        <v>196</v>
      </c>
      <c r="B827">
        <v>16.365482360767462</v>
      </c>
    </row>
    <row r="828" spans="1:2" x14ac:dyDescent="0.25">
      <c r="A828" t="s">
        <v>196</v>
      </c>
      <c r="B828">
        <v>16.365482360767462</v>
      </c>
    </row>
    <row r="829" spans="1:2" x14ac:dyDescent="0.25">
      <c r="A829" t="s">
        <v>196</v>
      </c>
      <c r="B829">
        <v>16.36557730957248</v>
      </c>
    </row>
    <row r="830" spans="1:2" x14ac:dyDescent="0.25">
      <c r="A830" t="s">
        <v>196</v>
      </c>
      <c r="B830">
        <v>16.36557730957248</v>
      </c>
    </row>
    <row r="831" spans="1:2" x14ac:dyDescent="0.25">
      <c r="A831" t="s">
        <v>196</v>
      </c>
      <c r="B831">
        <v>16.365594572539212</v>
      </c>
    </row>
    <row r="832" spans="1:2" x14ac:dyDescent="0.25">
      <c r="A832" t="s">
        <v>196</v>
      </c>
      <c r="B832">
        <v>16.365594572539212</v>
      </c>
    </row>
    <row r="833" spans="1:2" x14ac:dyDescent="0.25">
      <c r="A833" t="s">
        <v>196</v>
      </c>
      <c r="B833">
        <v>16.689538768305265</v>
      </c>
    </row>
    <row r="834" spans="1:2" x14ac:dyDescent="0.25">
      <c r="A834" t="s">
        <v>196</v>
      </c>
      <c r="B834">
        <v>17.626213620912516</v>
      </c>
    </row>
    <row r="835" spans="1:2" x14ac:dyDescent="0.25">
      <c r="A835" t="s">
        <v>196</v>
      </c>
      <c r="B835">
        <v>17.626213620912516</v>
      </c>
    </row>
    <row r="836" spans="1:2" x14ac:dyDescent="0.25">
      <c r="A836" t="s">
        <v>196</v>
      </c>
      <c r="B836">
        <v>18.216583332117104</v>
      </c>
    </row>
    <row r="837" spans="1:2" x14ac:dyDescent="0.25">
      <c r="A837" t="s">
        <v>196</v>
      </c>
      <c r="B837">
        <v>18.659558660048095</v>
      </c>
    </row>
    <row r="838" spans="1:2" x14ac:dyDescent="0.25">
      <c r="A838" t="s">
        <v>196</v>
      </c>
      <c r="B838">
        <v>18.659558660048095</v>
      </c>
    </row>
    <row r="839" spans="1:2" x14ac:dyDescent="0.25">
      <c r="A839" t="s">
        <v>196</v>
      </c>
      <c r="B839">
        <v>19.085188139165645</v>
      </c>
    </row>
    <row r="840" spans="1:2" x14ac:dyDescent="0.25">
      <c r="A840" t="s">
        <v>196</v>
      </c>
      <c r="B840">
        <v>19.638591780444671</v>
      </c>
    </row>
    <row r="841" spans="1:2" x14ac:dyDescent="0.25">
      <c r="A841" t="s">
        <v>196</v>
      </c>
      <c r="B841">
        <v>19.774560439497595</v>
      </c>
    </row>
    <row r="842" spans="1:2" x14ac:dyDescent="0.25">
      <c r="A842" t="s">
        <v>196</v>
      </c>
      <c r="B842">
        <v>19.774560439497595</v>
      </c>
    </row>
    <row r="843" spans="1:2" x14ac:dyDescent="0.25">
      <c r="A843" t="s">
        <v>196</v>
      </c>
      <c r="B843">
        <v>19.774560439497595</v>
      </c>
    </row>
    <row r="844" spans="1:2" x14ac:dyDescent="0.25">
      <c r="A844" t="s">
        <v>196</v>
      </c>
      <c r="B844">
        <v>19.774560439497595</v>
      </c>
    </row>
    <row r="845" spans="1:2" x14ac:dyDescent="0.25">
      <c r="A845" t="s">
        <v>196</v>
      </c>
      <c r="B845">
        <v>20.700961594301354</v>
      </c>
    </row>
    <row r="846" spans="1:2" x14ac:dyDescent="0.25">
      <c r="A846" t="s">
        <v>196</v>
      </c>
      <c r="B846">
        <v>20.957977972506654</v>
      </c>
    </row>
    <row r="847" spans="1:2" x14ac:dyDescent="0.25">
      <c r="A847" t="s">
        <v>196</v>
      </c>
      <c r="B847">
        <v>20.958079075393293</v>
      </c>
    </row>
    <row r="848" spans="1:2" x14ac:dyDescent="0.25">
      <c r="A848" t="s">
        <v>196</v>
      </c>
      <c r="B848">
        <v>20.958079075393293</v>
      </c>
    </row>
    <row r="849" spans="1:2" x14ac:dyDescent="0.25">
      <c r="A849" t="s">
        <v>196</v>
      </c>
      <c r="B849">
        <v>21.337938672672884</v>
      </c>
    </row>
    <row r="850" spans="1:2" x14ac:dyDescent="0.25">
      <c r="A850" t="s">
        <v>196</v>
      </c>
      <c r="B850">
        <v>21.337961843293186</v>
      </c>
    </row>
    <row r="851" spans="1:2" x14ac:dyDescent="0.25">
      <c r="A851" t="s">
        <v>196</v>
      </c>
      <c r="B851">
        <v>21.337961843293186</v>
      </c>
    </row>
    <row r="852" spans="1:2" x14ac:dyDescent="0.25">
      <c r="A852" t="s">
        <v>196</v>
      </c>
      <c r="B852">
        <v>21.338018114878825</v>
      </c>
    </row>
    <row r="853" spans="1:2" x14ac:dyDescent="0.25">
      <c r="A853" t="s">
        <v>196</v>
      </c>
      <c r="B853">
        <v>21.834319490631341</v>
      </c>
    </row>
    <row r="854" spans="1:2" x14ac:dyDescent="0.25">
      <c r="A854" t="s">
        <v>196</v>
      </c>
      <c r="B854">
        <v>23.144262695364006</v>
      </c>
    </row>
    <row r="855" spans="1:2" x14ac:dyDescent="0.25">
      <c r="A855" t="s">
        <v>196</v>
      </c>
      <c r="B855">
        <v>23.144262695364006</v>
      </c>
    </row>
    <row r="856" spans="1:2" x14ac:dyDescent="0.25">
      <c r="A856" t="s">
        <v>196</v>
      </c>
      <c r="B856">
        <v>23.259838499489508</v>
      </c>
    </row>
    <row r="857" spans="1:2" x14ac:dyDescent="0.25">
      <c r="A857" t="s">
        <v>196</v>
      </c>
      <c r="B857">
        <v>23.602411229318633</v>
      </c>
    </row>
    <row r="858" spans="1:2" x14ac:dyDescent="0.25">
      <c r="A858" t="s">
        <v>196</v>
      </c>
      <c r="B858">
        <v>23.828507330926591</v>
      </c>
    </row>
    <row r="859" spans="1:2" x14ac:dyDescent="0.25">
      <c r="A859" t="s">
        <v>196</v>
      </c>
      <c r="B859">
        <v>23.828507330926591</v>
      </c>
    </row>
    <row r="860" spans="1:2" x14ac:dyDescent="0.25">
      <c r="A860" t="s">
        <v>196</v>
      </c>
      <c r="B860">
        <v>24.163465565040127</v>
      </c>
    </row>
    <row r="861" spans="1:2" x14ac:dyDescent="0.25">
      <c r="A861" t="s">
        <v>196</v>
      </c>
      <c r="B861">
        <v>24.602623951594786</v>
      </c>
    </row>
    <row r="862" spans="1:2" x14ac:dyDescent="0.25">
      <c r="A862" t="s">
        <v>196</v>
      </c>
      <c r="B862">
        <v>24.602623951594786</v>
      </c>
    </row>
    <row r="863" spans="1:2" x14ac:dyDescent="0.25">
      <c r="A863" t="s">
        <v>196</v>
      </c>
      <c r="B863">
        <v>24.927287025699762</v>
      </c>
    </row>
    <row r="864" spans="1:2" x14ac:dyDescent="0.25">
      <c r="A864" t="s">
        <v>196</v>
      </c>
      <c r="B864">
        <v>25.034198119765168</v>
      </c>
    </row>
    <row r="865" spans="1:2" x14ac:dyDescent="0.25">
      <c r="A865" t="s">
        <v>196</v>
      </c>
      <c r="B865">
        <v>25.034248904107784</v>
      </c>
    </row>
    <row r="866" spans="1:2" x14ac:dyDescent="0.25">
      <c r="A866" t="s">
        <v>196</v>
      </c>
      <c r="B866">
        <v>25.034248904107784</v>
      </c>
    </row>
    <row r="867" spans="1:2" x14ac:dyDescent="0.25">
      <c r="A867" t="s">
        <v>196</v>
      </c>
      <c r="B867">
        <v>25.876230653461942</v>
      </c>
    </row>
    <row r="868" spans="1:2" x14ac:dyDescent="0.25">
      <c r="A868" t="s">
        <v>196</v>
      </c>
      <c r="B868">
        <v>25.876230653461942</v>
      </c>
    </row>
    <row r="869" spans="1:2" x14ac:dyDescent="0.25">
      <c r="A869" t="s">
        <v>196</v>
      </c>
      <c r="B869">
        <v>25.876230653461942</v>
      </c>
    </row>
    <row r="870" spans="1:2" x14ac:dyDescent="0.25">
      <c r="A870" t="s">
        <v>196</v>
      </c>
      <c r="B870">
        <v>26.184616407227857</v>
      </c>
    </row>
    <row r="871" spans="1:2" x14ac:dyDescent="0.25">
      <c r="A871" t="s">
        <v>196</v>
      </c>
      <c r="B871">
        <v>26.184616407227857</v>
      </c>
    </row>
    <row r="872" spans="1:2" x14ac:dyDescent="0.25">
      <c r="A872" t="s">
        <v>196</v>
      </c>
      <c r="B872">
        <v>26.184616407227857</v>
      </c>
    </row>
    <row r="873" spans="1:2" x14ac:dyDescent="0.25">
      <c r="A873" t="s">
        <v>196</v>
      </c>
      <c r="B873">
        <v>26.18491851573128</v>
      </c>
    </row>
    <row r="874" spans="1:2" x14ac:dyDescent="0.25">
      <c r="A874" t="s">
        <v>196</v>
      </c>
      <c r="B874">
        <v>26.18491851573128</v>
      </c>
    </row>
    <row r="875" spans="1:2" x14ac:dyDescent="0.25">
      <c r="A875" t="s">
        <v>196</v>
      </c>
      <c r="B875">
        <v>26.18491851573128</v>
      </c>
    </row>
    <row r="876" spans="1:2" x14ac:dyDescent="0.25">
      <c r="A876" t="s">
        <v>196</v>
      </c>
      <c r="B876">
        <v>26.388574159235308</v>
      </c>
    </row>
    <row r="877" spans="1:2" x14ac:dyDescent="0.25">
      <c r="A877" t="s">
        <v>196</v>
      </c>
      <c r="B877">
        <v>26.99049003690336</v>
      </c>
    </row>
    <row r="878" spans="1:2" x14ac:dyDescent="0.25">
      <c r="A878" t="s">
        <v>196</v>
      </c>
      <c r="B878">
        <v>26.990641814818389</v>
      </c>
    </row>
    <row r="879" spans="1:2" x14ac:dyDescent="0.25">
      <c r="A879" t="s">
        <v>196</v>
      </c>
      <c r="B879">
        <v>26.990641814818389</v>
      </c>
    </row>
    <row r="880" spans="1:2" x14ac:dyDescent="0.25">
      <c r="A880" t="s">
        <v>196</v>
      </c>
      <c r="B880">
        <v>27.089593406241086</v>
      </c>
    </row>
    <row r="881" spans="1:2" x14ac:dyDescent="0.25">
      <c r="A881" t="s">
        <v>196</v>
      </c>
      <c r="B881">
        <v>27.089593406241086</v>
      </c>
    </row>
    <row r="882" spans="1:2" x14ac:dyDescent="0.25">
      <c r="A882" t="s">
        <v>196</v>
      </c>
      <c r="B882">
        <v>27.089593406241086</v>
      </c>
    </row>
    <row r="883" spans="1:2" x14ac:dyDescent="0.25">
      <c r="A883" t="s">
        <v>196</v>
      </c>
      <c r="B883">
        <v>27.869403348412281</v>
      </c>
    </row>
    <row r="884" spans="1:2" x14ac:dyDescent="0.25">
      <c r="A884" t="s">
        <v>196</v>
      </c>
      <c r="B884">
        <v>27.86944769948726</v>
      </c>
    </row>
    <row r="885" spans="1:2" x14ac:dyDescent="0.25">
      <c r="A885" t="s">
        <v>196</v>
      </c>
      <c r="B885">
        <v>27.96534296042913</v>
      </c>
    </row>
    <row r="886" spans="1:2" x14ac:dyDescent="0.25">
      <c r="A886" t="s">
        <v>196</v>
      </c>
      <c r="B886">
        <v>27.96534296042913</v>
      </c>
    </row>
    <row r="887" spans="1:2" x14ac:dyDescent="0.25">
      <c r="A887" t="s">
        <v>196</v>
      </c>
      <c r="B887">
        <v>27.965532384429853</v>
      </c>
    </row>
    <row r="888" spans="1:2" x14ac:dyDescent="0.25">
      <c r="A888" t="s">
        <v>196</v>
      </c>
      <c r="B888">
        <v>28.251222029472927</v>
      </c>
    </row>
    <row r="889" spans="1:2" x14ac:dyDescent="0.25">
      <c r="A889" t="s">
        <v>196</v>
      </c>
      <c r="B889">
        <v>28.628026461856539</v>
      </c>
    </row>
    <row r="890" spans="1:2" x14ac:dyDescent="0.25">
      <c r="A890" t="s">
        <v>196</v>
      </c>
      <c r="B890">
        <v>28.628026461856539</v>
      </c>
    </row>
    <row r="891" spans="1:2" x14ac:dyDescent="0.25">
      <c r="A891" t="s">
        <v>196</v>
      </c>
      <c r="B891">
        <v>29.275464834625275</v>
      </c>
    </row>
    <row r="892" spans="1:2" x14ac:dyDescent="0.25">
      <c r="A892" t="s">
        <v>196</v>
      </c>
      <c r="B892">
        <v>29.275464834625275</v>
      </c>
    </row>
    <row r="893" spans="1:2" x14ac:dyDescent="0.25">
      <c r="A893" t="s">
        <v>196</v>
      </c>
      <c r="B893">
        <v>29.639204435764299</v>
      </c>
    </row>
    <row r="894" spans="1:2" x14ac:dyDescent="0.25">
      <c r="A894" t="s">
        <v>196</v>
      </c>
      <c r="B894">
        <v>30.441697010057542</v>
      </c>
    </row>
    <row r="895" spans="1:2" x14ac:dyDescent="0.25">
      <c r="A895" t="s">
        <v>196</v>
      </c>
      <c r="B895">
        <v>31.051292264796054</v>
      </c>
    </row>
    <row r="896" spans="1:2" x14ac:dyDescent="0.25">
      <c r="A896" t="s">
        <v>196</v>
      </c>
      <c r="B896">
        <v>32.153107260227735</v>
      </c>
    </row>
    <row r="897" spans="1:2" x14ac:dyDescent="0.25">
      <c r="A897" t="s">
        <v>196</v>
      </c>
      <c r="B897">
        <v>32.153138014060097</v>
      </c>
    </row>
    <row r="898" spans="1:2" x14ac:dyDescent="0.25">
      <c r="A898" t="s">
        <v>196</v>
      </c>
      <c r="B898">
        <v>32.73106128839747</v>
      </c>
    </row>
    <row r="899" spans="1:2" x14ac:dyDescent="0.25">
      <c r="A899" t="s">
        <v>196</v>
      </c>
      <c r="B899">
        <v>33.137392843064589</v>
      </c>
    </row>
    <row r="900" spans="1:2" x14ac:dyDescent="0.25">
      <c r="A900" t="s">
        <v>196</v>
      </c>
      <c r="B900">
        <v>33.379141017037014</v>
      </c>
    </row>
    <row r="901" spans="1:2" x14ac:dyDescent="0.25">
      <c r="A901" t="s">
        <v>196</v>
      </c>
      <c r="B901">
        <v>34.406449758729778</v>
      </c>
    </row>
    <row r="902" spans="1:2" x14ac:dyDescent="0.25">
      <c r="A902" t="s">
        <v>196</v>
      </c>
      <c r="B902">
        <v>34.406515449198764</v>
      </c>
    </row>
    <row r="903" spans="1:2" x14ac:dyDescent="0.25">
      <c r="A903" t="s">
        <v>196</v>
      </c>
      <c r="B903">
        <v>34.716473388680463</v>
      </c>
    </row>
    <row r="904" spans="1:2" x14ac:dyDescent="0.25">
      <c r="A904" t="s">
        <v>196</v>
      </c>
      <c r="B904">
        <v>35.252371141661776</v>
      </c>
    </row>
    <row r="905" spans="1:2" x14ac:dyDescent="0.25">
      <c r="A905" t="s">
        <v>196</v>
      </c>
      <c r="B905">
        <v>36.004052562039703</v>
      </c>
    </row>
    <row r="906" spans="1:2" x14ac:dyDescent="0.25">
      <c r="A906" t="s">
        <v>196</v>
      </c>
      <c r="B906">
        <v>36.226525839259033</v>
      </c>
    </row>
    <row r="907" spans="1:2" x14ac:dyDescent="0.25">
      <c r="A907" t="s">
        <v>196</v>
      </c>
      <c r="B907">
        <v>36.594340693766789</v>
      </c>
    </row>
    <row r="908" spans="1:2" x14ac:dyDescent="0.25">
      <c r="A908" t="s">
        <v>196</v>
      </c>
      <c r="B908">
        <v>37.103875471326887</v>
      </c>
    </row>
    <row r="909" spans="1:2" x14ac:dyDescent="0.25">
      <c r="A909" t="s">
        <v>196</v>
      </c>
      <c r="B909">
        <v>37.676199762693038</v>
      </c>
    </row>
    <row r="910" spans="1:2" x14ac:dyDescent="0.25">
      <c r="A910" t="s">
        <v>196</v>
      </c>
      <c r="B910">
        <v>38.310619728659425</v>
      </c>
    </row>
    <row r="911" spans="1:2" x14ac:dyDescent="0.25">
      <c r="A911" t="s">
        <v>196</v>
      </c>
      <c r="B911">
        <v>38.31063263412161</v>
      </c>
    </row>
    <row r="912" spans="1:2" x14ac:dyDescent="0.25">
      <c r="A912" t="s">
        <v>196</v>
      </c>
      <c r="B912">
        <v>38.519736918345309</v>
      </c>
    </row>
    <row r="913" spans="1:2" x14ac:dyDescent="0.25">
      <c r="A913" t="s">
        <v>196</v>
      </c>
      <c r="B913">
        <v>38.519795594308349</v>
      </c>
    </row>
    <row r="914" spans="1:2" x14ac:dyDescent="0.25">
      <c r="A914" t="s">
        <v>196</v>
      </c>
      <c r="B914">
        <v>38.796936390239019</v>
      </c>
    </row>
    <row r="915" spans="1:2" x14ac:dyDescent="0.25">
      <c r="A915" t="s">
        <v>196</v>
      </c>
      <c r="B915">
        <v>38.796936390239019</v>
      </c>
    </row>
    <row r="916" spans="1:2" x14ac:dyDescent="0.25">
      <c r="A916" t="s">
        <v>196</v>
      </c>
      <c r="B916">
        <v>39.413221884686571</v>
      </c>
    </row>
    <row r="917" spans="1:2" x14ac:dyDescent="0.25">
      <c r="A917" t="s">
        <v>196</v>
      </c>
      <c r="B917">
        <v>39.413352704544828</v>
      </c>
    </row>
    <row r="918" spans="1:2" x14ac:dyDescent="0.25">
      <c r="A918" t="s">
        <v>196</v>
      </c>
      <c r="B918">
        <v>39.413352704544828</v>
      </c>
    </row>
    <row r="919" spans="1:2" x14ac:dyDescent="0.25">
      <c r="A919" t="s">
        <v>196</v>
      </c>
      <c r="B919">
        <v>40.419801693885347</v>
      </c>
    </row>
    <row r="920" spans="1:2" x14ac:dyDescent="0.25">
      <c r="A920" t="s">
        <v>196</v>
      </c>
      <c r="B920">
        <v>40.419801693885347</v>
      </c>
    </row>
    <row r="921" spans="1:2" x14ac:dyDescent="0.25">
      <c r="A921" t="s">
        <v>196</v>
      </c>
      <c r="B921">
        <v>40.48595487165003</v>
      </c>
    </row>
    <row r="922" spans="1:2" x14ac:dyDescent="0.25">
      <c r="A922" t="s">
        <v>196</v>
      </c>
      <c r="B922">
        <v>41.011830243337599</v>
      </c>
    </row>
    <row r="923" spans="1:2" x14ac:dyDescent="0.25">
      <c r="A923" t="s">
        <v>196</v>
      </c>
      <c r="B923">
        <v>41.011830243337599</v>
      </c>
    </row>
    <row r="924" spans="1:2" x14ac:dyDescent="0.25">
      <c r="A924" t="s">
        <v>196</v>
      </c>
      <c r="B924">
        <v>41.207179561910039</v>
      </c>
    </row>
    <row r="925" spans="1:2" x14ac:dyDescent="0.25">
      <c r="A925" t="s">
        <v>196</v>
      </c>
      <c r="B925">
        <v>41.401677526648648</v>
      </c>
    </row>
    <row r="926" spans="1:2" x14ac:dyDescent="0.25">
      <c r="A926" t="s">
        <v>196</v>
      </c>
      <c r="B926">
        <v>41.724007737789357</v>
      </c>
    </row>
    <row r="927" spans="1:2" x14ac:dyDescent="0.25">
      <c r="A927" t="s">
        <v>196</v>
      </c>
      <c r="B927">
        <v>42.550314559739313</v>
      </c>
    </row>
    <row r="928" spans="1:2" x14ac:dyDescent="0.25">
      <c r="A928" t="s">
        <v>196</v>
      </c>
      <c r="B928">
        <v>42.675890585543243</v>
      </c>
    </row>
    <row r="929" spans="1:2" x14ac:dyDescent="0.25">
      <c r="A929" t="s">
        <v>196</v>
      </c>
      <c r="B929">
        <v>43.484327420817934</v>
      </c>
    </row>
    <row r="930" spans="1:2" x14ac:dyDescent="0.25">
      <c r="A930" t="s">
        <v>196</v>
      </c>
      <c r="B930">
        <v>43.484353409363258</v>
      </c>
    </row>
    <row r="931" spans="1:2" x14ac:dyDescent="0.25">
      <c r="A931" t="s">
        <v>196</v>
      </c>
      <c r="B931">
        <v>43.668474003510184</v>
      </c>
    </row>
    <row r="932" spans="1:2" x14ac:dyDescent="0.25">
      <c r="A932" t="s">
        <v>196</v>
      </c>
      <c r="B932">
        <v>43.668474003510184</v>
      </c>
    </row>
    <row r="933" spans="1:2" x14ac:dyDescent="0.25">
      <c r="A933" t="s">
        <v>196</v>
      </c>
      <c r="B933">
        <v>43.668590458318491</v>
      </c>
    </row>
    <row r="934" spans="1:2" x14ac:dyDescent="0.25">
      <c r="A934" t="s">
        <v>196</v>
      </c>
      <c r="B934">
        <v>43.974151611328125</v>
      </c>
    </row>
    <row r="935" spans="1:2" x14ac:dyDescent="0.25">
      <c r="A935" t="s">
        <v>196</v>
      </c>
      <c r="B935">
        <v>44.217133578842486</v>
      </c>
    </row>
    <row r="936" spans="1:2" x14ac:dyDescent="0.25">
      <c r="A936" t="s">
        <v>196</v>
      </c>
      <c r="B936">
        <v>44.518912446040154</v>
      </c>
    </row>
    <row r="937" spans="1:2" x14ac:dyDescent="0.25">
      <c r="A937" t="s">
        <v>196</v>
      </c>
      <c r="B937">
        <v>44.938092794563943</v>
      </c>
    </row>
    <row r="938" spans="1:2" x14ac:dyDescent="0.25">
      <c r="A938" t="s">
        <v>196</v>
      </c>
      <c r="B938">
        <v>44.938092794563943</v>
      </c>
    </row>
    <row r="939" spans="1:2" x14ac:dyDescent="0.25">
      <c r="A939" t="s">
        <v>196</v>
      </c>
      <c r="B939">
        <v>45.647702188740716</v>
      </c>
    </row>
    <row r="940" spans="1:2" x14ac:dyDescent="0.25">
      <c r="A940" t="s">
        <v>196</v>
      </c>
      <c r="B940">
        <v>46.806546507696396</v>
      </c>
    </row>
    <row r="941" spans="1:2" x14ac:dyDescent="0.25">
      <c r="A941" t="s">
        <v>196</v>
      </c>
      <c r="B941">
        <v>48.160184850252243</v>
      </c>
    </row>
    <row r="942" spans="1:2" x14ac:dyDescent="0.25">
      <c r="A942" t="s">
        <v>196</v>
      </c>
      <c r="B942">
        <v>49.041918710218205</v>
      </c>
    </row>
    <row r="943" spans="1:2" x14ac:dyDescent="0.25">
      <c r="A943" t="s">
        <v>196</v>
      </c>
      <c r="B943">
        <v>49.205497667201143</v>
      </c>
    </row>
    <row r="944" spans="1:2" x14ac:dyDescent="0.25">
      <c r="A944" t="s">
        <v>196</v>
      </c>
      <c r="B944">
        <v>49.961376167866476</v>
      </c>
    </row>
    <row r="945" spans="1:2" x14ac:dyDescent="0.25">
      <c r="A945" t="s">
        <v>196</v>
      </c>
      <c r="B945">
        <v>49.961376167866476</v>
      </c>
    </row>
    <row r="946" spans="1:2" x14ac:dyDescent="0.25">
      <c r="A946" t="s">
        <v>196</v>
      </c>
      <c r="B946">
        <v>50.068785585992991</v>
      </c>
    </row>
    <row r="947" spans="1:2" x14ac:dyDescent="0.25">
      <c r="A947" t="s">
        <v>196</v>
      </c>
      <c r="B947">
        <v>50.068810978144263</v>
      </c>
    </row>
    <row r="948" spans="1:2" x14ac:dyDescent="0.25">
      <c r="A948" t="s">
        <v>196</v>
      </c>
      <c r="B948">
        <v>50.068836370301263</v>
      </c>
    </row>
    <row r="949" spans="1:2" x14ac:dyDescent="0.25">
      <c r="A949" t="s">
        <v>196</v>
      </c>
      <c r="B949">
        <v>50.068836370301263</v>
      </c>
    </row>
    <row r="950" spans="1:2" x14ac:dyDescent="0.25">
      <c r="A950" t="s">
        <v>196</v>
      </c>
      <c r="B950">
        <v>50.547907837535185</v>
      </c>
    </row>
    <row r="951" spans="1:2" x14ac:dyDescent="0.25">
      <c r="A951" t="s">
        <v>196</v>
      </c>
      <c r="B951">
        <v>50.812143116082744</v>
      </c>
    </row>
    <row r="952" spans="1:2" x14ac:dyDescent="0.25">
      <c r="A952" t="s">
        <v>196</v>
      </c>
      <c r="B952">
        <v>50.812143116082744</v>
      </c>
    </row>
    <row r="953" spans="1:2" x14ac:dyDescent="0.25">
      <c r="A953" t="s">
        <v>196</v>
      </c>
      <c r="B953">
        <v>50.969933093371388</v>
      </c>
    </row>
    <row r="954" spans="1:2" x14ac:dyDescent="0.25">
      <c r="A954" t="s">
        <v>196</v>
      </c>
      <c r="B954">
        <v>50.970066123620526</v>
      </c>
    </row>
    <row r="955" spans="1:2" x14ac:dyDescent="0.25">
      <c r="A955" t="s">
        <v>196</v>
      </c>
      <c r="B955">
        <v>51.127421214807001</v>
      </c>
    </row>
    <row r="956" spans="1:2" x14ac:dyDescent="0.25">
      <c r="A956" t="s">
        <v>196</v>
      </c>
      <c r="B956">
        <v>51.752117380086773</v>
      </c>
    </row>
    <row r="957" spans="1:2" x14ac:dyDescent="0.25">
      <c r="A957" t="s">
        <v>196</v>
      </c>
      <c r="B957">
        <v>52.215818639071337</v>
      </c>
    </row>
    <row r="958" spans="1:2" x14ac:dyDescent="0.25">
      <c r="A958" t="s">
        <v>196</v>
      </c>
      <c r="B958">
        <v>52.369578081154174</v>
      </c>
    </row>
    <row r="959" spans="1:2" x14ac:dyDescent="0.25">
      <c r="A959" t="s">
        <v>196</v>
      </c>
      <c r="B959">
        <v>52.878372383503113</v>
      </c>
    </row>
    <row r="960" spans="1:2" x14ac:dyDescent="0.25">
      <c r="A960" t="s">
        <v>196</v>
      </c>
      <c r="B960">
        <v>53.432662514471538</v>
      </c>
    </row>
    <row r="961" spans="1:2" x14ac:dyDescent="0.25">
      <c r="A961" t="s">
        <v>196</v>
      </c>
      <c r="B961">
        <v>53.432662514471538</v>
      </c>
    </row>
    <row r="962" spans="1:2" x14ac:dyDescent="0.25">
      <c r="A962" t="s">
        <v>196</v>
      </c>
      <c r="B962">
        <v>53.832267266819763</v>
      </c>
    </row>
    <row r="963" spans="1:2" x14ac:dyDescent="0.25">
      <c r="A963" t="s">
        <v>196</v>
      </c>
      <c r="B963">
        <v>54.179358893809557</v>
      </c>
    </row>
    <row r="964" spans="1:2" x14ac:dyDescent="0.25">
      <c r="A964" t="s">
        <v>196</v>
      </c>
      <c r="B964">
        <v>54.228827183106844</v>
      </c>
    </row>
    <row r="965" spans="1:2" x14ac:dyDescent="0.25">
      <c r="A965" t="s">
        <v>196</v>
      </c>
      <c r="B965">
        <v>54.475465966180579</v>
      </c>
    </row>
    <row r="966" spans="1:2" x14ac:dyDescent="0.25">
      <c r="A966" t="s">
        <v>196</v>
      </c>
      <c r="B966">
        <v>54.6224809921057</v>
      </c>
    </row>
    <row r="967" spans="1:2" x14ac:dyDescent="0.25">
      <c r="A967" t="s">
        <v>196</v>
      </c>
      <c r="B967">
        <v>54.867071234036572</v>
      </c>
    </row>
    <row r="968" spans="1:2" x14ac:dyDescent="0.25">
      <c r="A968" t="s">
        <v>196</v>
      </c>
      <c r="B968">
        <v>54.867099554706222</v>
      </c>
    </row>
    <row r="969" spans="1:2" x14ac:dyDescent="0.25">
      <c r="A969" t="s">
        <v>196</v>
      </c>
      <c r="B969">
        <v>55.560608193908159</v>
      </c>
    </row>
    <row r="970" spans="1:2" x14ac:dyDescent="0.25">
      <c r="A970" t="s">
        <v>196</v>
      </c>
      <c r="B970">
        <v>55.738867521201968</v>
      </c>
    </row>
    <row r="971" spans="1:2" x14ac:dyDescent="0.25">
      <c r="A971" t="s">
        <v>196</v>
      </c>
      <c r="B971">
        <v>56.502409057555511</v>
      </c>
    </row>
    <row r="972" spans="1:2" x14ac:dyDescent="0.25">
      <c r="A972" t="s">
        <v>196</v>
      </c>
      <c r="B972">
        <v>56.927419194074616</v>
      </c>
    </row>
    <row r="973" spans="1:2" x14ac:dyDescent="0.25">
      <c r="A973" t="s">
        <v>196</v>
      </c>
      <c r="B973">
        <v>57.162199617766198</v>
      </c>
    </row>
    <row r="974" spans="1:2" x14ac:dyDescent="0.25">
      <c r="A974" t="s">
        <v>196</v>
      </c>
      <c r="B974">
        <v>57.489217284202759</v>
      </c>
    </row>
    <row r="975" spans="1:2" x14ac:dyDescent="0.25">
      <c r="A975" t="s">
        <v>196</v>
      </c>
      <c r="B975">
        <v>57.489306971393816</v>
      </c>
    </row>
    <row r="976" spans="1:2" x14ac:dyDescent="0.25">
      <c r="A976" t="s">
        <v>196</v>
      </c>
      <c r="B976">
        <v>57.860749511722922</v>
      </c>
    </row>
    <row r="977" spans="1:2" x14ac:dyDescent="0.25">
      <c r="A977" t="s">
        <v>196</v>
      </c>
      <c r="B977">
        <v>57.907109575852886</v>
      </c>
    </row>
    <row r="978" spans="1:2" x14ac:dyDescent="0.25">
      <c r="A978" t="s">
        <v>196</v>
      </c>
      <c r="B978">
        <v>57.908701320595782</v>
      </c>
    </row>
    <row r="979" spans="1:2" x14ac:dyDescent="0.25">
      <c r="A979" t="s">
        <v>196</v>
      </c>
      <c r="B979">
        <v>57.908701320595782</v>
      </c>
    </row>
    <row r="980" spans="1:2" x14ac:dyDescent="0.25">
      <c r="A980" t="s">
        <v>196</v>
      </c>
      <c r="B980">
        <v>58.045884865348619</v>
      </c>
    </row>
    <row r="981" spans="1:2" x14ac:dyDescent="0.25">
      <c r="A981" t="s">
        <v>196</v>
      </c>
      <c r="B981">
        <v>59.006702506756135</v>
      </c>
    </row>
    <row r="982" spans="1:2" x14ac:dyDescent="0.25">
      <c r="A982" t="s">
        <v>196</v>
      </c>
      <c r="B982">
        <v>59.14267081655364</v>
      </c>
    </row>
    <row r="983" spans="1:2" x14ac:dyDescent="0.25">
      <c r="A983" t="s">
        <v>196</v>
      </c>
      <c r="B983">
        <v>59.14267081655364</v>
      </c>
    </row>
    <row r="984" spans="1:2" x14ac:dyDescent="0.25">
      <c r="A984" t="s">
        <v>196</v>
      </c>
      <c r="B984">
        <v>60.041420814143201</v>
      </c>
    </row>
    <row r="985" spans="1:2" x14ac:dyDescent="0.25">
      <c r="A985" t="s">
        <v>196</v>
      </c>
      <c r="B985">
        <v>60.041519628902826</v>
      </c>
    </row>
    <row r="986" spans="1:2" x14ac:dyDescent="0.25">
      <c r="A986" t="s">
        <v>196</v>
      </c>
      <c r="B986">
        <v>60.041519628902826</v>
      </c>
    </row>
    <row r="987" spans="1:2" x14ac:dyDescent="0.25">
      <c r="A987" t="s">
        <v>196</v>
      </c>
      <c r="B987">
        <v>60.041560801720017</v>
      </c>
    </row>
    <row r="988" spans="1:2" x14ac:dyDescent="0.25">
      <c r="A988" t="s">
        <v>196</v>
      </c>
      <c r="B988">
        <v>60.219662442277979</v>
      </c>
    </row>
    <row r="989" spans="1:2" x14ac:dyDescent="0.25">
      <c r="A989" t="s">
        <v>196</v>
      </c>
      <c r="B989">
        <v>60.219663615167939</v>
      </c>
    </row>
    <row r="990" spans="1:2" x14ac:dyDescent="0.25">
      <c r="A990" t="s">
        <v>196</v>
      </c>
      <c r="B990">
        <v>60.750904387083636</v>
      </c>
    </row>
    <row r="991" spans="1:2" x14ac:dyDescent="0.25">
      <c r="A991" t="s">
        <v>196</v>
      </c>
      <c r="B991">
        <v>60.750904387083636</v>
      </c>
    </row>
    <row r="992" spans="1:2" x14ac:dyDescent="0.25">
      <c r="A992" t="s">
        <v>196</v>
      </c>
      <c r="B992">
        <v>60.751020649834786</v>
      </c>
    </row>
    <row r="993" spans="1:2" x14ac:dyDescent="0.25">
      <c r="A993" t="s">
        <v>196</v>
      </c>
      <c r="B993">
        <v>60.883143437580287</v>
      </c>
    </row>
    <row r="994" spans="1:2" x14ac:dyDescent="0.25">
      <c r="A994" t="s">
        <v>196</v>
      </c>
      <c r="B994">
        <v>61.102603792075868</v>
      </c>
    </row>
    <row r="995" spans="1:2" x14ac:dyDescent="0.25">
      <c r="A995" t="s">
        <v>196</v>
      </c>
      <c r="B995">
        <v>61.102603792075868</v>
      </c>
    </row>
    <row r="996" spans="1:2" x14ac:dyDescent="0.25">
      <c r="A996" t="s">
        <v>196</v>
      </c>
      <c r="B996">
        <v>61.102779494343594</v>
      </c>
    </row>
    <row r="997" spans="1:2" x14ac:dyDescent="0.25">
      <c r="A997" t="s">
        <v>196</v>
      </c>
      <c r="B997">
        <v>61.102779494343594</v>
      </c>
    </row>
    <row r="998" spans="1:2" x14ac:dyDescent="0.25">
      <c r="A998" t="s">
        <v>196</v>
      </c>
      <c r="B998">
        <v>61.102779494343594</v>
      </c>
    </row>
    <row r="999" spans="1:2" x14ac:dyDescent="0.25">
      <c r="A999" t="s">
        <v>196</v>
      </c>
      <c r="B999">
        <v>61.495911959918757</v>
      </c>
    </row>
    <row r="1000" spans="1:2" x14ac:dyDescent="0.25">
      <c r="A1000" t="s">
        <v>196</v>
      </c>
      <c r="B1000">
        <v>61.495911959918757</v>
      </c>
    </row>
    <row r="1001" spans="1:2" x14ac:dyDescent="0.25">
      <c r="A1001" t="s">
        <v>196</v>
      </c>
      <c r="B1001">
        <v>61.626535192822551</v>
      </c>
    </row>
    <row r="1002" spans="1:2" x14ac:dyDescent="0.25">
      <c r="A1002" t="s">
        <v>196</v>
      </c>
      <c r="B1002">
        <v>61.756719738036253</v>
      </c>
    </row>
    <row r="1003" spans="1:2" x14ac:dyDescent="0.25">
      <c r="A1003" t="s">
        <v>196</v>
      </c>
      <c r="B1003">
        <v>61.756719738036253</v>
      </c>
    </row>
    <row r="1004" spans="1:2" x14ac:dyDescent="0.25">
      <c r="A1004" t="s">
        <v>196</v>
      </c>
      <c r="B1004">
        <v>62.102721008110557</v>
      </c>
    </row>
    <row r="1005" spans="1:2" x14ac:dyDescent="0.25">
      <c r="A1005" t="s">
        <v>196</v>
      </c>
      <c r="B1005">
        <v>62.102721008110557</v>
      </c>
    </row>
    <row r="1006" spans="1:2" x14ac:dyDescent="0.25">
      <c r="A1006" t="s">
        <v>196</v>
      </c>
      <c r="B1006">
        <v>62.317891146657153</v>
      </c>
    </row>
    <row r="1007" spans="1:2" x14ac:dyDescent="0.25">
      <c r="A1007" t="s">
        <v>196</v>
      </c>
      <c r="B1007">
        <v>62.317891146657153</v>
      </c>
    </row>
    <row r="1008" spans="1:2" x14ac:dyDescent="0.25">
      <c r="A1008" t="s">
        <v>196</v>
      </c>
      <c r="B1008">
        <v>62.317950083170473</v>
      </c>
    </row>
    <row r="1009" spans="1:2" x14ac:dyDescent="0.25">
      <c r="A1009" t="s">
        <v>196</v>
      </c>
      <c r="B1009">
        <v>62.317950083170473</v>
      </c>
    </row>
    <row r="1010" spans="1:2" x14ac:dyDescent="0.25">
      <c r="A1010" t="s">
        <v>196</v>
      </c>
      <c r="B1010">
        <v>62.317979551428643</v>
      </c>
    </row>
    <row r="1011" spans="1:2" x14ac:dyDescent="0.25">
      <c r="A1011" t="s">
        <v>196</v>
      </c>
      <c r="B1011">
        <v>63.171676943995955</v>
      </c>
    </row>
    <row r="1012" spans="1:2" x14ac:dyDescent="0.25">
      <c r="A1012" t="s">
        <v>196</v>
      </c>
      <c r="B1012">
        <v>63.551725770488623</v>
      </c>
    </row>
    <row r="1013" spans="1:2" x14ac:dyDescent="0.25">
      <c r="A1013" t="s">
        <v>196</v>
      </c>
      <c r="B1013">
        <v>63.846407601408899</v>
      </c>
    </row>
    <row r="1014" spans="1:2" x14ac:dyDescent="0.25">
      <c r="A1014" t="s">
        <v>196</v>
      </c>
      <c r="B1014">
        <v>64.181314905491163</v>
      </c>
    </row>
    <row r="1015" spans="1:2" x14ac:dyDescent="0.25">
      <c r="A1015" t="s">
        <v>196</v>
      </c>
      <c r="B1015">
        <v>64.306109078657286</v>
      </c>
    </row>
    <row r="1016" spans="1:2" x14ac:dyDescent="0.25">
      <c r="A1016" t="s">
        <v>196</v>
      </c>
      <c r="B1016">
        <v>64.555463857090004</v>
      </c>
    </row>
    <row r="1017" spans="1:2" x14ac:dyDescent="0.25">
      <c r="A1017" t="s">
        <v>196</v>
      </c>
      <c r="B1017">
        <v>64.845343782675855</v>
      </c>
    </row>
    <row r="1018" spans="1:2" x14ac:dyDescent="0.25">
      <c r="A1018" t="s">
        <v>196</v>
      </c>
      <c r="B1018">
        <v>64.845343782675855</v>
      </c>
    </row>
    <row r="1019" spans="1:2" x14ac:dyDescent="0.25">
      <c r="A1019" t="s">
        <v>196</v>
      </c>
      <c r="B1019">
        <v>65.54372797540114</v>
      </c>
    </row>
    <row r="1020" spans="1:2" x14ac:dyDescent="0.25">
      <c r="A1020" t="s">
        <v>196</v>
      </c>
      <c r="B1020">
        <v>66.798313920238755</v>
      </c>
    </row>
    <row r="1021" spans="1:2" x14ac:dyDescent="0.25">
      <c r="A1021" t="s">
        <v>196</v>
      </c>
      <c r="B1021">
        <v>67.2779136390605</v>
      </c>
    </row>
    <row r="1022" spans="1:2" x14ac:dyDescent="0.25">
      <c r="A1022" t="s">
        <v>196</v>
      </c>
      <c r="B1022">
        <v>67.476612387626915</v>
      </c>
    </row>
    <row r="1023" spans="1:2" x14ac:dyDescent="0.25">
      <c r="A1023" t="s">
        <v>196</v>
      </c>
      <c r="B1023">
        <v>67.476644378749995</v>
      </c>
    </row>
    <row r="1024" spans="1:2" x14ac:dyDescent="0.25">
      <c r="A1024" t="s">
        <v>196</v>
      </c>
      <c r="B1024">
        <v>67.753614030315333</v>
      </c>
    </row>
    <row r="1025" spans="1:2" x14ac:dyDescent="0.25">
      <c r="A1025" t="s">
        <v>196</v>
      </c>
      <c r="B1025">
        <v>67.753614030315333</v>
      </c>
    </row>
    <row r="1026" spans="1:2" x14ac:dyDescent="0.25">
      <c r="A1026" t="s">
        <v>196</v>
      </c>
      <c r="B1026">
        <v>68.06944549540593</v>
      </c>
    </row>
    <row r="1027" spans="1:2" x14ac:dyDescent="0.25">
      <c r="A1027" t="s">
        <v>196</v>
      </c>
      <c r="B1027">
        <v>68.332297978768963</v>
      </c>
    </row>
    <row r="1028" spans="1:2" x14ac:dyDescent="0.25">
      <c r="A1028" t="s">
        <v>196</v>
      </c>
      <c r="B1028">
        <v>68.539902881938971</v>
      </c>
    </row>
    <row r="1029" spans="1:2" x14ac:dyDescent="0.25">
      <c r="A1029" t="s">
        <v>196</v>
      </c>
      <c r="B1029">
        <v>69.046031399154231</v>
      </c>
    </row>
    <row r="1030" spans="1:2" x14ac:dyDescent="0.25">
      <c r="A1030" t="s">
        <v>196</v>
      </c>
      <c r="B1030">
        <v>69.355716777022465</v>
      </c>
    </row>
    <row r="1031" spans="1:2" x14ac:dyDescent="0.25">
      <c r="A1031" t="s">
        <v>196</v>
      </c>
      <c r="B1031">
        <v>69.355716777022465</v>
      </c>
    </row>
    <row r="1032" spans="1:2" x14ac:dyDescent="0.25">
      <c r="A1032" t="s">
        <v>196</v>
      </c>
      <c r="B1032">
        <v>69.472096258361887</v>
      </c>
    </row>
    <row r="1033" spans="1:2" x14ac:dyDescent="0.25">
      <c r="A1033" t="s">
        <v>196</v>
      </c>
      <c r="B1033">
        <v>69.625518034908524</v>
      </c>
    </row>
    <row r="1034" spans="1:2" x14ac:dyDescent="0.25">
      <c r="A1034" t="s">
        <v>196</v>
      </c>
      <c r="B1034">
        <v>69.779160214653956</v>
      </c>
    </row>
    <row r="1035" spans="1:2" x14ac:dyDescent="0.25">
      <c r="A1035" t="s">
        <v>196</v>
      </c>
      <c r="B1035">
        <v>69.779160214653956</v>
      </c>
    </row>
    <row r="1036" spans="1:2" x14ac:dyDescent="0.25">
      <c r="A1036" t="s">
        <v>196</v>
      </c>
      <c r="B1036">
        <v>70.27634120961558</v>
      </c>
    </row>
    <row r="1037" spans="1:2" x14ac:dyDescent="0.25">
      <c r="A1037" t="s">
        <v>196</v>
      </c>
      <c r="B1037">
        <v>70.390500115958091</v>
      </c>
    </row>
    <row r="1038" spans="1:2" x14ac:dyDescent="0.25">
      <c r="A1038" t="s">
        <v>196</v>
      </c>
      <c r="B1038">
        <v>70.504686183172581</v>
      </c>
    </row>
    <row r="1039" spans="1:2" x14ac:dyDescent="0.25">
      <c r="A1039" t="s">
        <v>196</v>
      </c>
      <c r="B1039">
        <v>70.504742283323552</v>
      </c>
    </row>
    <row r="1040" spans="1:2" x14ac:dyDescent="0.25">
      <c r="A1040" t="s">
        <v>196</v>
      </c>
      <c r="B1040">
        <v>70.504742283323552</v>
      </c>
    </row>
    <row r="1041" spans="1:2" x14ac:dyDescent="0.25">
      <c r="A1041" t="s">
        <v>196</v>
      </c>
      <c r="B1041">
        <v>71.297778516437702</v>
      </c>
    </row>
    <row r="1042" spans="1:2" x14ac:dyDescent="0.25">
      <c r="A1042" t="s">
        <v>196</v>
      </c>
      <c r="B1042">
        <v>71.297778516437702</v>
      </c>
    </row>
    <row r="1043" spans="1:2" x14ac:dyDescent="0.25">
      <c r="A1043" t="s">
        <v>196</v>
      </c>
      <c r="B1043">
        <v>71.297778516437702</v>
      </c>
    </row>
    <row r="1044" spans="1:2" x14ac:dyDescent="0.25">
      <c r="A1044" t="s">
        <v>196</v>
      </c>
      <c r="B1044">
        <v>71.447692272499253</v>
      </c>
    </row>
    <row r="1045" spans="1:2" x14ac:dyDescent="0.25">
      <c r="A1045" t="s">
        <v>196</v>
      </c>
      <c r="B1045">
        <v>71.447692272499253</v>
      </c>
    </row>
    <row r="1046" spans="1:2" x14ac:dyDescent="0.25">
      <c r="A1046" t="s">
        <v>196</v>
      </c>
      <c r="B1046">
        <v>71.447692272499253</v>
      </c>
    </row>
    <row r="1047" spans="1:2" x14ac:dyDescent="0.25">
      <c r="A1047" t="s">
        <v>196</v>
      </c>
      <c r="B1047">
        <v>72.305178453400544</v>
      </c>
    </row>
    <row r="1048" spans="1:2" x14ac:dyDescent="0.25">
      <c r="A1048" t="s">
        <v>196</v>
      </c>
      <c r="B1048">
        <v>72.305178453400544</v>
      </c>
    </row>
    <row r="1049" spans="1:2" x14ac:dyDescent="0.25">
      <c r="A1049" t="s">
        <v>196</v>
      </c>
      <c r="B1049">
        <v>72.305178453400544</v>
      </c>
    </row>
    <row r="1050" spans="1:2" x14ac:dyDescent="0.25">
      <c r="A1050" t="s">
        <v>196</v>
      </c>
      <c r="B1050">
        <v>72.489899775975076</v>
      </c>
    </row>
    <row r="1051" spans="1:2" x14ac:dyDescent="0.25">
      <c r="A1051" t="s">
        <v>196</v>
      </c>
      <c r="B1051">
        <v>72.674423706612743</v>
      </c>
    </row>
    <row r="1052" spans="1:2" x14ac:dyDescent="0.25">
      <c r="A1052" t="s">
        <v>196</v>
      </c>
      <c r="B1052">
        <v>73.517286028457434</v>
      </c>
    </row>
    <row r="1053" spans="1:2" x14ac:dyDescent="0.25">
      <c r="A1053" t="s">
        <v>196</v>
      </c>
      <c r="B1053">
        <v>73.517286028457434</v>
      </c>
    </row>
    <row r="1054" spans="1:2" x14ac:dyDescent="0.25">
      <c r="A1054" t="s">
        <v>196</v>
      </c>
      <c r="B1054">
        <v>73.517286028457434</v>
      </c>
    </row>
    <row r="1055" spans="1:2" x14ac:dyDescent="0.25">
      <c r="A1055" t="s">
        <v>196</v>
      </c>
      <c r="B1055">
        <v>73.553716210304955</v>
      </c>
    </row>
    <row r="1056" spans="1:2" x14ac:dyDescent="0.25">
      <c r="A1056" t="s">
        <v>196</v>
      </c>
      <c r="B1056">
        <v>73.662916874072366</v>
      </c>
    </row>
    <row r="1057" spans="1:2" x14ac:dyDescent="0.25">
      <c r="A1057" t="s">
        <v>196</v>
      </c>
      <c r="B1057">
        <v>74.097884312599035</v>
      </c>
    </row>
    <row r="1058" spans="1:2" x14ac:dyDescent="0.25">
      <c r="A1058" t="s">
        <v>196</v>
      </c>
      <c r="B1058">
        <v>74.097884312599035</v>
      </c>
    </row>
    <row r="1059" spans="1:2" x14ac:dyDescent="0.25">
      <c r="A1059" t="s">
        <v>196</v>
      </c>
      <c r="B1059">
        <v>74.097901470350351</v>
      </c>
    </row>
    <row r="1060" spans="1:2" x14ac:dyDescent="0.25">
      <c r="A1060" t="s">
        <v>196</v>
      </c>
      <c r="B1060">
        <v>74.206217565249744</v>
      </c>
    </row>
    <row r="1061" spans="1:2" x14ac:dyDescent="0.25">
      <c r="A1061" t="s">
        <v>196</v>
      </c>
      <c r="B1061">
        <v>74.530211873117111</v>
      </c>
    </row>
    <row r="1062" spans="1:2" x14ac:dyDescent="0.25">
      <c r="A1062" t="s">
        <v>196</v>
      </c>
      <c r="B1062">
        <v>74.530395722566624</v>
      </c>
    </row>
    <row r="1063" spans="1:2" x14ac:dyDescent="0.25">
      <c r="A1063" t="s">
        <v>196</v>
      </c>
      <c r="B1063">
        <v>74.530395722566624</v>
      </c>
    </row>
    <row r="1064" spans="1:2" x14ac:dyDescent="0.25">
      <c r="A1064" t="s">
        <v>196</v>
      </c>
      <c r="B1064">
        <v>75.103119130601215</v>
      </c>
    </row>
    <row r="1065" spans="1:2" x14ac:dyDescent="0.25">
      <c r="A1065" t="s">
        <v>196</v>
      </c>
      <c r="B1065">
        <v>75.10318684302608</v>
      </c>
    </row>
    <row r="1066" spans="1:2" x14ac:dyDescent="0.25">
      <c r="A1066" t="s">
        <v>196</v>
      </c>
      <c r="B1066">
        <v>75.10318684302608</v>
      </c>
    </row>
    <row r="1067" spans="1:2" x14ac:dyDescent="0.25">
      <c r="A1067" t="s">
        <v>196</v>
      </c>
      <c r="B1067">
        <v>75.352302979369355</v>
      </c>
    </row>
    <row r="1068" spans="1:2" x14ac:dyDescent="0.25">
      <c r="A1068" t="s">
        <v>196</v>
      </c>
      <c r="B1068">
        <v>75.352302979369355</v>
      </c>
    </row>
    <row r="1069" spans="1:2" x14ac:dyDescent="0.25">
      <c r="A1069" t="s">
        <v>196</v>
      </c>
      <c r="B1069">
        <v>75.387868904281703</v>
      </c>
    </row>
    <row r="1070" spans="1:2" x14ac:dyDescent="0.25">
      <c r="A1070" t="s">
        <v>196</v>
      </c>
      <c r="B1070">
        <v>75.918888594366891</v>
      </c>
    </row>
    <row r="1071" spans="1:2" x14ac:dyDescent="0.25">
      <c r="A1071" t="s">
        <v>196</v>
      </c>
      <c r="B1071">
        <v>75.91899837505855</v>
      </c>
    </row>
    <row r="1072" spans="1:2" x14ac:dyDescent="0.25">
      <c r="A1072" t="s">
        <v>196</v>
      </c>
      <c r="B1072">
        <v>76.509704964175768</v>
      </c>
    </row>
    <row r="1073" spans="1:2" x14ac:dyDescent="0.25">
      <c r="A1073" t="s">
        <v>196</v>
      </c>
      <c r="B1073">
        <v>76.509704976348374</v>
      </c>
    </row>
    <row r="1074" spans="1:2" x14ac:dyDescent="0.25">
      <c r="A1074" t="s">
        <v>196</v>
      </c>
      <c r="B1074">
        <v>76.935165114702571</v>
      </c>
    </row>
    <row r="1075" spans="1:2" x14ac:dyDescent="0.25">
      <c r="A1075" t="s">
        <v>196</v>
      </c>
      <c r="B1075">
        <v>76.935165114702571</v>
      </c>
    </row>
    <row r="1076" spans="1:2" x14ac:dyDescent="0.25">
      <c r="A1076" t="s">
        <v>196</v>
      </c>
      <c r="B1076">
        <v>77.039642530059879</v>
      </c>
    </row>
    <row r="1077" spans="1:2" x14ac:dyDescent="0.25">
      <c r="A1077" t="s">
        <v>196</v>
      </c>
      <c r="B1077">
        <v>77.039642530059879</v>
      </c>
    </row>
    <row r="1078" spans="1:2" x14ac:dyDescent="0.25">
      <c r="A1078" t="s">
        <v>196</v>
      </c>
      <c r="B1078">
        <v>77.0744225064945</v>
      </c>
    </row>
    <row r="1079" spans="1:2" x14ac:dyDescent="0.25">
      <c r="A1079" t="s">
        <v>196</v>
      </c>
      <c r="B1079">
        <v>77.593836369890809</v>
      </c>
    </row>
    <row r="1080" spans="1:2" x14ac:dyDescent="0.25">
      <c r="A1080" t="s">
        <v>196</v>
      </c>
      <c r="B1080">
        <v>77.593836369890809</v>
      </c>
    </row>
    <row r="1081" spans="1:2" x14ac:dyDescent="0.25">
      <c r="A1081" t="s">
        <v>196</v>
      </c>
      <c r="B1081">
        <v>77.593854575162553</v>
      </c>
    </row>
    <row r="1082" spans="1:2" x14ac:dyDescent="0.25">
      <c r="A1082" t="s">
        <v>196</v>
      </c>
      <c r="B1082">
        <v>77.800642217141359</v>
      </c>
    </row>
    <row r="1083" spans="1:2" x14ac:dyDescent="0.25">
      <c r="A1083" t="s">
        <v>196</v>
      </c>
      <c r="B1083">
        <v>78.588180162093778</v>
      </c>
    </row>
    <row r="1084" spans="1:2" x14ac:dyDescent="0.25">
      <c r="A1084" t="s">
        <v>196</v>
      </c>
      <c r="B1084">
        <v>78.723602910209024</v>
      </c>
    </row>
    <row r="1085" spans="1:2" x14ac:dyDescent="0.25">
      <c r="A1085" t="s">
        <v>196</v>
      </c>
      <c r="B1085">
        <v>78.724631648231863</v>
      </c>
    </row>
    <row r="1086" spans="1:2" x14ac:dyDescent="0.25">
      <c r="A1086" t="s">
        <v>196</v>
      </c>
      <c r="B1086">
        <v>78.825956330651778</v>
      </c>
    </row>
    <row r="1087" spans="1:2" x14ac:dyDescent="0.25">
      <c r="A1087" t="s">
        <v>196</v>
      </c>
      <c r="B1087">
        <v>78.996315338018704</v>
      </c>
    </row>
    <row r="1088" spans="1:2" x14ac:dyDescent="0.25">
      <c r="A1088" t="s">
        <v>196</v>
      </c>
      <c r="B1088">
        <v>79.233347189251901</v>
      </c>
    </row>
    <row r="1089" spans="1:2" x14ac:dyDescent="0.25">
      <c r="A1089" t="s">
        <v>196</v>
      </c>
      <c r="B1089">
        <v>79.637699773738959</v>
      </c>
    </row>
    <row r="1090" spans="1:2" x14ac:dyDescent="0.25">
      <c r="A1090" t="s">
        <v>196</v>
      </c>
      <c r="B1090">
        <v>79.637699773738959</v>
      </c>
    </row>
    <row r="1091" spans="1:2" x14ac:dyDescent="0.25">
      <c r="A1091" t="s">
        <v>196</v>
      </c>
      <c r="B1091">
        <v>79.637942784082384</v>
      </c>
    </row>
    <row r="1092" spans="1:2" x14ac:dyDescent="0.25">
      <c r="A1092" t="s">
        <v>196</v>
      </c>
      <c r="B1092">
        <v>79.637942784082384</v>
      </c>
    </row>
    <row r="1093" spans="1:2" x14ac:dyDescent="0.25">
      <c r="A1093" t="s">
        <v>196</v>
      </c>
      <c r="B1093">
        <v>79.905757222575275</v>
      </c>
    </row>
    <row r="1094" spans="1:2" x14ac:dyDescent="0.25">
      <c r="A1094" t="s">
        <v>196</v>
      </c>
      <c r="B1094">
        <v>80.607426865945399</v>
      </c>
    </row>
    <row r="1095" spans="1:2" x14ac:dyDescent="0.25">
      <c r="A1095" t="s">
        <v>196</v>
      </c>
      <c r="B1095">
        <v>80.740084377276972</v>
      </c>
    </row>
    <row r="1096" spans="1:2" x14ac:dyDescent="0.25">
      <c r="A1096" t="s">
        <v>196</v>
      </c>
      <c r="B1096">
        <v>80.740084377276972</v>
      </c>
    </row>
    <row r="1097" spans="1:2" x14ac:dyDescent="0.25">
      <c r="A1097" t="s">
        <v>196</v>
      </c>
      <c r="B1097">
        <v>80.97196731422558</v>
      </c>
    </row>
    <row r="1098" spans="1:2" x14ac:dyDescent="0.25">
      <c r="A1098" t="s">
        <v>196</v>
      </c>
      <c r="B1098">
        <v>81.038973770200599</v>
      </c>
    </row>
    <row r="1099" spans="1:2" x14ac:dyDescent="0.25">
      <c r="A1099" t="s">
        <v>196</v>
      </c>
      <c r="B1099">
        <v>81.063812668443674</v>
      </c>
    </row>
    <row r="1100" spans="1:2" x14ac:dyDescent="0.25">
      <c r="A1100" t="s">
        <v>196</v>
      </c>
      <c r="B1100">
        <v>81.063812668443674</v>
      </c>
    </row>
    <row r="1101" spans="1:2" x14ac:dyDescent="0.25">
      <c r="A1101" t="s">
        <v>196</v>
      </c>
      <c r="B1101">
        <v>81.302030121973502</v>
      </c>
    </row>
    <row r="1102" spans="1:2" x14ac:dyDescent="0.25">
      <c r="A1102" t="s">
        <v>196</v>
      </c>
      <c r="B1102">
        <v>81.400916559732721</v>
      </c>
    </row>
    <row r="1103" spans="1:2" x14ac:dyDescent="0.25">
      <c r="A1103" t="s">
        <v>196</v>
      </c>
      <c r="B1103">
        <v>82.023539071111472</v>
      </c>
    </row>
    <row r="1104" spans="1:2" x14ac:dyDescent="0.25">
      <c r="A1104" t="s">
        <v>196</v>
      </c>
      <c r="B1104">
        <v>82.023539071111472</v>
      </c>
    </row>
    <row r="1105" spans="1:2" x14ac:dyDescent="0.25">
      <c r="A1105" t="s">
        <v>196</v>
      </c>
      <c r="B1105">
        <v>82.023756069227261</v>
      </c>
    </row>
    <row r="1106" spans="1:2" x14ac:dyDescent="0.25">
      <c r="A1106" t="s">
        <v>196</v>
      </c>
      <c r="B1106">
        <v>82.609217725233023</v>
      </c>
    </row>
    <row r="1107" spans="1:2" x14ac:dyDescent="0.25">
      <c r="A1107" t="s">
        <v>196</v>
      </c>
      <c r="B1107">
        <v>82.609289545113668</v>
      </c>
    </row>
    <row r="1108" spans="1:2" x14ac:dyDescent="0.25">
      <c r="A1108" t="s">
        <v>196</v>
      </c>
      <c r="B1108">
        <v>82.706495362604727</v>
      </c>
    </row>
    <row r="1109" spans="1:2" x14ac:dyDescent="0.25">
      <c r="A1109" t="s">
        <v>196</v>
      </c>
      <c r="B1109">
        <v>83.351604947580611</v>
      </c>
    </row>
    <row r="1110" spans="1:2" x14ac:dyDescent="0.25">
      <c r="A1110" t="s">
        <v>196</v>
      </c>
      <c r="B1110">
        <v>83.608287342818727</v>
      </c>
    </row>
    <row r="1111" spans="1:2" x14ac:dyDescent="0.25">
      <c r="A1111" t="s">
        <v>196</v>
      </c>
      <c r="B1111">
        <v>83.608322823701982</v>
      </c>
    </row>
    <row r="1112" spans="1:2" x14ac:dyDescent="0.25">
      <c r="A1112" t="s">
        <v>196</v>
      </c>
      <c r="B1112">
        <v>83.60954818041715</v>
      </c>
    </row>
    <row r="1113" spans="1:2" x14ac:dyDescent="0.25">
      <c r="A1113" t="s">
        <v>196</v>
      </c>
      <c r="B1113">
        <v>83.60954818041715</v>
      </c>
    </row>
    <row r="1114" spans="1:2" x14ac:dyDescent="0.25">
      <c r="A1114" t="s">
        <v>196</v>
      </c>
      <c r="B1114">
        <v>84.246632671790351</v>
      </c>
    </row>
    <row r="1115" spans="1:2" x14ac:dyDescent="0.25">
      <c r="A1115" t="s">
        <v>196</v>
      </c>
      <c r="B1115">
        <v>84.246632671790351</v>
      </c>
    </row>
    <row r="1116" spans="1:2" x14ac:dyDescent="0.25">
      <c r="A1116" t="s">
        <v>196</v>
      </c>
      <c r="B1116">
        <v>84.974575241510422</v>
      </c>
    </row>
    <row r="1117" spans="1:2" x14ac:dyDescent="0.25">
      <c r="A1117" t="s">
        <v>196</v>
      </c>
      <c r="B1117">
        <v>84.974582722302216</v>
      </c>
    </row>
    <row r="1118" spans="1:2" x14ac:dyDescent="0.25">
      <c r="A1118" t="s">
        <v>196</v>
      </c>
      <c r="B1118">
        <v>84.974582722302216</v>
      </c>
    </row>
    <row r="1119" spans="1:2" x14ac:dyDescent="0.25">
      <c r="A1119" t="s">
        <v>196</v>
      </c>
      <c r="B1119">
        <v>84.974582722302216</v>
      </c>
    </row>
    <row r="1120" spans="1:2" x14ac:dyDescent="0.25">
      <c r="A1120" t="s">
        <v>196</v>
      </c>
      <c r="B1120">
        <v>85.617981383435193</v>
      </c>
    </row>
    <row r="1121" spans="1:2" x14ac:dyDescent="0.25">
      <c r="A1121" t="s">
        <v>196</v>
      </c>
      <c r="B1121">
        <v>85.617981383435193</v>
      </c>
    </row>
    <row r="1122" spans="1:2" x14ac:dyDescent="0.25">
      <c r="A1122" t="s">
        <v>196</v>
      </c>
      <c r="B1122">
        <v>85.63386824324499</v>
      </c>
    </row>
    <row r="1123" spans="1:2" x14ac:dyDescent="0.25">
      <c r="A1123" t="s">
        <v>196</v>
      </c>
      <c r="B1123">
        <v>85.63386824324499</v>
      </c>
    </row>
    <row r="1124" spans="1:2" x14ac:dyDescent="0.25">
      <c r="A1124" t="s">
        <v>196</v>
      </c>
      <c r="B1124">
        <v>85.91483676499854</v>
      </c>
    </row>
    <row r="1125" spans="1:2" x14ac:dyDescent="0.25">
      <c r="A1125" t="s">
        <v>196</v>
      </c>
      <c r="B1125">
        <v>85.915001185327625</v>
      </c>
    </row>
    <row r="1126" spans="1:2" x14ac:dyDescent="0.25">
      <c r="A1126" t="s">
        <v>196</v>
      </c>
      <c r="B1126">
        <v>85.915001185327625</v>
      </c>
    </row>
    <row r="1127" spans="1:2" x14ac:dyDescent="0.25">
      <c r="A1127" t="s">
        <v>196</v>
      </c>
      <c r="B1127">
        <v>86.101754044247983</v>
      </c>
    </row>
    <row r="1128" spans="1:2" x14ac:dyDescent="0.25">
      <c r="A1128" t="s">
        <v>196</v>
      </c>
      <c r="B1128">
        <v>86.411411693429272</v>
      </c>
    </row>
    <row r="1129" spans="1:2" x14ac:dyDescent="0.25">
      <c r="A1129" t="s">
        <v>196</v>
      </c>
      <c r="B1129">
        <v>86.968351099920667</v>
      </c>
    </row>
    <row r="1130" spans="1:2" x14ac:dyDescent="0.25">
      <c r="A1130" t="s">
        <v>196</v>
      </c>
      <c r="B1130">
        <v>86.968351099920667</v>
      </c>
    </row>
    <row r="1131" spans="1:2" x14ac:dyDescent="0.25">
      <c r="A1131" t="s">
        <v>196</v>
      </c>
      <c r="B1131">
        <v>87.245090900985033</v>
      </c>
    </row>
    <row r="1132" spans="1:2" x14ac:dyDescent="0.25">
      <c r="A1132" t="s">
        <v>196</v>
      </c>
      <c r="B1132">
        <v>87.245090900985033</v>
      </c>
    </row>
    <row r="1133" spans="1:2" x14ac:dyDescent="0.25">
      <c r="A1133" t="s">
        <v>196</v>
      </c>
      <c r="B1133">
        <v>87.337180916636981</v>
      </c>
    </row>
    <row r="1134" spans="1:2" x14ac:dyDescent="0.25">
      <c r="A1134" t="s">
        <v>196</v>
      </c>
      <c r="B1134">
        <v>87.978820641740811</v>
      </c>
    </row>
    <row r="1135" spans="1:2" x14ac:dyDescent="0.25">
      <c r="A1135" t="s">
        <v>196</v>
      </c>
      <c r="B1135">
        <v>87.978820641740811</v>
      </c>
    </row>
    <row r="1136" spans="1:2" x14ac:dyDescent="0.25">
      <c r="A1136" t="s">
        <v>196</v>
      </c>
      <c r="B1136">
        <v>88.43415214754971</v>
      </c>
    </row>
    <row r="1137" spans="1:2" x14ac:dyDescent="0.25">
      <c r="A1137" t="s">
        <v>196</v>
      </c>
      <c r="B1137">
        <v>88.434200068436525</v>
      </c>
    </row>
    <row r="1138" spans="1:2" x14ac:dyDescent="0.25">
      <c r="A1138" t="s">
        <v>196</v>
      </c>
      <c r="B1138">
        <v>88.434991961193418</v>
      </c>
    </row>
    <row r="1139" spans="1:2" x14ac:dyDescent="0.25">
      <c r="A1139" t="s">
        <v>196</v>
      </c>
      <c r="B1139">
        <v>88.615795444568249</v>
      </c>
    </row>
    <row r="1140" spans="1:2" x14ac:dyDescent="0.25">
      <c r="A1140" t="s">
        <v>196</v>
      </c>
      <c r="B1140">
        <v>88.615795444568249</v>
      </c>
    </row>
    <row r="1141" spans="1:2" x14ac:dyDescent="0.25">
      <c r="A1141" t="s">
        <v>196</v>
      </c>
      <c r="B1141">
        <v>88.706339466257404</v>
      </c>
    </row>
    <row r="1142" spans="1:2" x14ac:dyDescent="0.25">
      <c r="A1142" t="s">
        <v>196</v>
      </c>
      <c r="B1142">
        <v>88.706339466257404</v>
      </c>
    </row>
    <row r="1143" spans="1:2" x14ac:dyDescent="0.25">
      <c r="A1143" t="s">
        <v>196</v>
      </c>
      <c r="B1143">
        <v>89.428060778025667</v>
      </c>
    </row>
    <row r="1144" spans="1:2" x14ac:dyDescent="0.25">
      <c r="A1144" t="s">
        <v>196</v>
      </c>
      <c r="B1144">
        <v>89.428060778025667</v>
      </c>
    </row>
    <row r="1145" spans="1:2" x14ac:dyDescent="0.25">
      <c r="A1145" t="s">
        <v>196</v>
      </c>
      <c r="B1145">
        <v>89.428060778025667</v>
      </c>
    </row>
    <row r="1146" spans="1:2" x14ac:dyDescent="0.25">
      <c r="A1146" t="s">
        <v>196</v>
      </c>
      <c r="B1146">
        <v>90.025052532435097</v>
      </c>
    </row>
    <row r="1147" spans="1:2" x14ac:dyDescent="0.25">
      <c r="A1147" t="s">
        <v>196</v>
      </c>
      <c r="B1147">
        <v>90.025052532435097</v>
      </c>
    </row>
    <row r="1148" spans="1:2" x14ac:dyDescent="0.25">
      <c r="A1148" t="s">
        <v>196</v>
      </c>
      <c r="B1148">
        <v>90.054743057572054</v>
      </c>
    </row>
    <row r="1149" spans="1:2" x14ac:dyDescent="0.25">
      <c r="A1149" t="s">
        <v>196</v>
      </c>
      <c r="B1149">
        <v>90.143973780619078</v>
      </c>
    </row>
    <row r="1150" spans="1:2" x14ac:dyDescent="0.25">
      <c r="A1150" t="s">
        <v>196</v>
      </c>
      <c r="B1150">
        <v>90.143973780619078</v>
      </c>
    </row>
    <row r="1151" spans="1:2" x14ac:dyDescent="0.25">
      <c r="A1151" t="s">
        <v>196</v>
      </c>
      <c r="B1151">
        <v>90.143993956592368</v>
      </c>
    </row>
    <row r="1152" spans="1:2" x14ac:dyDescent="0.25">
      <c r="A1152" t="s">
        <v>196</v>
      </c>
      <c r="B1152">
        <v>90.262798602770403</v>
      </c>
    </row>
    <row r="1153" spans="1:2" x14ac:dyDescent="0.25">
      <c r="A1153" t="s">
        <v>196</v>
      </c>
      <c r="B1153">
        <v>90.529350737873244</v>
      </c>
    </row>
    <row r="1154" spans="1:2" x14ac:dyDescent="0.25">
      <c r="A1154" t="s">
        <v>196</v>
      </c>
      <c r="B1154">
        <v>90.736934147295642</v>
      </c>
    </row>
    <row r="1155" spans="1:2" x14ac:dyDescent="0.25">
      <c r="A1155" t="s">
        <v>196</v>
      </c>
      <c r="B1155">
        <v>90.736934147295642</v>
      </c>
    </row>
    <row r="1156" spans="1:2" x14ac:dyDescent="0.25">
      <c r="A1156" t="s">
        <v>196</v>
      </c>
      <c r="B1156">
        <v>90.765794956395709</v>
      </c>
    </row>
    <row r="1157" spans="1:2" x14ac:dyDescent="0.25">
      <c r="A1157" t="s">
        <v>196</v>
      </c>
      <c r="B1157">
        <v>90.765794956395709</v>
      </c>
    </row>
    <row r="1158" spans="1:2" x14ac:dyDescent="0.25">
      <c r="A1158" t="s">
        <v>196</v>
      </c>
      <c r="B1158">
        <v>90.942483064168684</v>
      </c>
    </row>
    <row r="1159" spans="1:2" x14ac:dyDescent="0.25">
      <c r="A1159" t="s">
        <v>196</v>
      </c>
      <c r="B1159">
        <v>90.942483064168684</v>
      </c>
    </row>
    <row r="1160" spans="1:2" x14ac:dyDescent="0.25">
      <c r="A1160" t="s">
        <v>196</v>
      </c>
      <c r="B1160">
        <v>90.942956821837029</v>
      </c>
    </row>
    <row r="1161" spans="1:2" x14ac:dyDescent="0.25">
      <c r="A1161" t="s">
        <v>196</v>
      </c>
      <c r="B1161">
        <v>91.559055674842995</v>
      </c>
    </row>
    <row r="1162" spans="1:2" x14ac:dyDescent="0.25">
      <c r="A1162" t="s">
        <v>196</v>
      </c>
      <c r="B1162">
        <v>91.559055674842995</v>
      </c>
    </row>
    <row r="1163" spans="1:2" x14ac:dyDescent="0.25">
      <c r="A1163" t="s">
        <v>196</v>
      </c>
      <c r="B1163">
        <v>91.792776395654101</v>
      </c>
    </row>
    <row r="1164" spans="1:2" x14ac:dyDescent="0.25">
      <c r="A1164" t="s">
        <v>196</v>
      </c>
      <c r="B1164">
        <v>91.792776395654101</v>
      </c>
    </row>
    <row r="1165" spans="1:2" x14ac:dyDescent="0.25">
      <c r="A1165" t="s">
        <v>196</v>
      </c>
      <c r="B1165">
        <v>91.792776395654101</v>
      </c>
    </row>
    <row r="1166" spans="1:2" x14ac:dyDescent="0.25">
      <c r="A1166" t="s">
        <v>196</v>
      </c>
      <c r="B1166">
        <v>92.171270535560325</v>
      </c>
    </row>
    <row r="1167" spans="1:2" x14ac:dyDescent="0.25">
      <c r="A1167" t="s">
        <v>196</v>
      </c>
      <c r="B1167">
        <v>92.605705740278609</v>
      </c>
    </row>
    <row r="1168" spans="1:2" x14ac:dyDescent="0.25">
      <c r="A1168" t="s">
        <v>196</v>
      </c>
      <c r="B1168">
        <v>92.634888610077766</v>
      </c>
    </row>
    <row r="1169" spans="1:2" x14ac:dyDescent="0.25">
      <c r="A1169" t="s">
        <v>196</v>
      </c>
      <c r="B1169">
        <v>92.635124211142212</v>
      </c>
    </row>
    <row r="1170" spans="1:2" x14ac:dyDescent="0.25">
      <c r="A1170" t="s">
        <v>196</v>
      </c>
      <c r="B1170">
        <v>92.635124211142212</v>
      </c>
    </row>
    <row r="1171" spans="1:2" x14ac:dyDescent="0.25">
      <c r="A1171" t="s">
        <v>196</v>
      </c>
      <c r="B1171">
        <v>92.635124211142212</v>
      </c>
    </row>
    <row r="1172" spans="1:2" x14ac:dyDescent="0.25">
      <c r="A1172" t="s">
        <v>196</v>
      </c>
      <c r="B1172">
        <v>93.297611608781338</v>
      </c>
    </row>
    <row r="1173" spans="1:2" x14ac:dyDescent="0.25">
      <c r="A1173" t="s">
        <v>196</v>
      </c>
      <c r="B1173">
        <v>93.641449039907371</v>
      </c>
    </row>
    <row r="1174" spans="1:2" x14ac:dyDescent="0.25">
      <c r="A1174" t="s">
        <v>196</v>
      </c>
      <c r="B1174">
        <v>93.641464879529423</v>
      </c>
    </row>
    <row r="1175" spans="1:2" x14ac:dyDescent="0.25">
      <c r="A1175" t="s">
        <v>196</v>
      </c>
      <c r="B1175">
        <v>93.641464879529423</v>
      </c>
    </row>
    <row r="1176" spans="1:2" x14ac:dyDescent="0.25">
      <c r="A1176" t="s">
        <v>196</v>
      </c>
      <c r="B1176">
        <v>93.727295333635439</v>
      </c>
    </row>
    <row r="1177" spans="1:2" x14ac:dyDescent="0.25">
      <c r="A1177" t="s">
        <v>196</v>
      </c>
      <c r="B1177">
        <v>93.727295333635439</v>
      </c>
    </row>
    <row r="1178" spans="1:2" x14ac:dyDescent="0.25">
      <c r="A1178" t="s">
        <v>196</v>
      </c>
      <c r="B1178">
        <v>93.984043592140608</v>
      </c>
    </row>
    <row r="1179" spans="1:2" x14ac:dyDescent="0.25">
      <c r="A1179" t="s">
        <v>196</v>
      </c>
      <c r="B1179">
        <v>93.984043592140608</v>
      </c>
    </row>
    <row r="1180" spans="1:2" x14ac:dyDescent="0.25">
      <c r="A1180" t="s">
        <v>196</v>
      </c>
      <c r="B1180">
        <v>94.2401583207767</v>
      </c>
    </row>
    <row r="1181" spans="1:2" x14ac:dyDescent="0.25">
      <c r="A1181" t="s">
        <v>196</v>
      </c>
      <c r="B1181">
        <v>94.410653387922778</v>
      </c>
    </row>
    <row r="1182" spans="1:2" x14ac:dyDescent="0.25">
      <c r="A1182" t="s">
        <v>196</v>
      </c>
      <c r="B1182">
        <v>94.976232365170759</v>
      </c>
    </row>
    <row r="1183" spans="1:2" x14ac:dyDescent="0.25">
      <c r="A1183" t="s">
        <v>196</v>
      </c>
      <c r="B1183">
        <v>95.145280013461019</v>
      </c>
    </row>
    <row r="1184" spans="1:2" x14ac:dyDescent="0.25">
      <c r="A1184" t="s">
        <v>196</v>
      </c>
      <c r="B1184">
        <v>95.342064671080252</v>
      </c>
    </row>
    <row r="1185" spans="1:2" x14ac:dyDescent="0.25">
      <c r="A1185" t="s">
        <v>196</v>
      </c>
      <c r="B1185">
        <v>95.426407736142977</v>
      </c>
    </row>
    <row r="1186" spans="1:2" x14ac:dyDescent="0.25">
      <c r="A1186" t="s">
        <v>196</v>
      </c>
      <c r="B1186">
        <v>95.818525457135479</v>
      </c>
    </row>
    <row r="1187" spans="1:2" x14ac:dyDescent="0.25">
      <c r="A1187" t="s">
        <v>196</v>
      </c>
      <c r="B1187">
        <v>95.902312873259532</v>
      </c>
    </row>
    <row r="1188" spans="1:2" x14ac:dyDescent="0.25">
      <c r="A1188" t="s">
        <v>196</v>
      </c>
      <c r="B1188">
        <v>96.013994646954771</v>
      </c>
    </row>
    <row r="1189" spans="1:2" x14ac:dyDescent="0.25">
      <c r="A1189" t="s">
        <v>196</v>
      </c>
      <c r="B1189">
        <v>96.26468824616029</v>
      </c>
    </row>
    <row r="1190" spans="1:2" x14ac:dyDescent="0.25">
      <c r="A1190" t="s">
        <v>196</v>
      </c>
      <c r="B1190">
        <v>96.681113127880437</v>
      </c>
    </row>
    <row r="1191" spans="1:2" x14ac:dyDescent="0.25">
      <c r="A1191" t="s">
        <v>196</v>
      </c>
      <c r="B1191">
        <v>96.681113127880437</v>
      </c>
    </row>
    <row r="1192" spans="1:2" x14ac:dyDescent="0.25">
      <c r="A1192" t="s">
        <v>196</v>
      </c>
      <c r="B1192">
        <v>96.681176686083617</v>
      </c>
    </row>
    <row r="1193" spans="1:2" x14ac:dyDescent="0.25">
      <c r="A1193" t="s">
        <v>196</v>
      </c>
      <c r="B1193">
        <v>96.70887632443889</v>
      </c>
    </row>
    <row r="1194" spans="1:2" x14ac:dyDescent="0.25">
      <c r="A1194" t="s">
        <v>196</v>
      </c>
      <c r="B1194">
        <v>96.902489406300617</v>
      </c>
    </row>
    <row r="1195" spans="1:2" x14ac:dyDescent="0.25">
      <c r="A1195" t="s">
        <v>196</v>
      </c>
      <c r="B1195">
        <v>96.902501068464431</v>
      </c>
    </row>
    <row r="1196" spans="1:2" x14ac:dyDescent="0.25">
      <c r="A1196" t="s">
        <v>196</v>
      </c>
      <c r="B1196">
        <v>96.902501068464431</v>
      </c>
    </row>
    <row r="1197" spans="1:2" x14ac:dyDescent="0.25">
      <c r="A1197" t="s">
        <v>196</v>
      </c>
      <c r="B1197">
        <v>97.34359304636358</v>
      </c>
    </row>
    <row r="1198" spans="1:2" x14ac:dyDescent="0.25">
      <c r="A1198" t="s">
        <v>196</v>
      </c>
      <c r="B1198">
        <v>97.34359304636358</v>
      </c>
    </row>
    <row r="1199" spans="1:2" x14ac:dyDescent="0.25">
      <c r="A1199" t="s">
        <v>196</v>
      </c>
      <c r="B1199">
        <v>97.343704785900769</v>
      </c>
    </row>
    <row r="1200" spans="1:2" x14ac:dyDescent="0.25">
      <c r="A1200" t="s">
        <v>196</v>
      </c>
      <c r="B1200">
        <v>97.673568877268352</v>
      </c>
    </row>
    <row r="1201" spans="1:2" x14ac:dyDescent="0.25">
      <c r="A1201" t="s">
        <v>196</v>
      </c>
      <c r="B1201">
        <v>98.411115910148951</v>
      </c>
    </row>
    <row r="1202" spans="1:2" x14ac:dyDescent="0.25">
      <c r="A1202" t="s">
        <v>196</v>
      </c>
      <c r="B1202">
        <v>98.465328938056871</v>
      </c>
    </row>
    <row r="1203" spans="1:2" x14ac:dyDescent="0.25">
      <c r="A1203" t="s">
        <v>196</v>
      </c>
      <c r="B1203">
        <v>99.385863407846884</v>
      </c>
    </row>
    <row r="1204" spans="1:2" x14ac:dyDescent="0.25">
      <c r="A1204" t="s">
        <v>196</v>
      </c>
      <c r="B1204">
        <v>99.385863407846884</v>
      </c>
    </row>
    <row r="1205" spans="1:2" x14ac:dyDescent="0.25">
      <c r="A1205" t="s">
        <v>196</v>
      </c>
      <c r="B1205">
        <v>99.412822224106819</v>
      </c>
    </row>
    <row r="1206" spans="1:2" x14ac:dyDescent="0.25">
      <c r="A1206" t="s">
        <v>196</v>
      </c>
      <c r="B1206">
        <v>99.547293227989528</v>
      </c>
    </row>
    <row r="1207" spans="1:2" x14ac:dyDescent="0.25">
      <c r="A1207" t="s">
        <v>196</v>
      </c>
      <c r="B1207">
        <v>99.547496860066673</v>
      </c>
    </row>
    <row r="1208" spans="1:2" x14ac:dyDescent="0.25">
      <c r="A1208" t="s">
        <v>196</v>
      </c>
      <c r="B1208">
        <v>99.628066372042184</v>
      </c>
    </row>
    <row r="1209" spans="1:2" x14ac:dyDescent="0.25">
      <c r="A1209" t="s">
        <v>196</v>
      </c>
      <c r="B1209">
        <v>99.628066372042184</v>
      </c>
    </row>
    <row r="1210" spans="1:2" x14ac:dyDescent="0.25">
      <c r="A1210" t="s">
        <v>196</v>
      </c>
      <c r="B1210">
        <v>99.70875141476246</v>
      </c>
    </row>
    <row r="1211" spans="1:2" x14ac:dyDescent="0.25">
      <c r="A1211" t="s">
        <v>196</v>
      </c>
      <c r="B1211">
        <v>99.70875141476246</v>
      </c>
    </row>
    <row r="1212" spans="1:2" x14ac:dyDescent="0.25">
      <c r="A1212" t="s">
        <v>196</v>
      </c>
      <c r="B1212">
        <v>100.13747171933777</v>
      </c>
    </row>
    <row r="1213" spans="1:2" x14ac:dyDescent="0.25">
      <c r="A1213" t="s">
        <v>196</v>
      </c>
      <c r="B1213">
        <v>100.13747171933777</v>
      </c>
    </row>
    <row r="1214" spans="1:2" x14ac:dyDescent="0.25">
      <c r="A1214" t="s">
        <v>196</v>
      </c>
      <c r="B1214">
        <v>100.13753731575136</v>
      </c>
    </row>
    <row r="1215" spans="1:2" x14ac:dyDescent="0.25">
      <c r="A1215" t="s">
        <v>196</v>
      </c>
      <c r="B1215">
        <v>100.16426632137495</v>
      </c>
    </row>
    <row r="1216" spans="1:2" x14ac:dyDescent="0.25">
      <c r="A1216" t="s">
        <v>196</v>
      </c>
      <c r="B1216">
        <v>100.48456806104775</v>
      </c>
    </row>
    <row r="1217" spans="1:2" x14ac:dyDescent="0.25">
      <c r="A1217" t="s">
        <v>196</v>
      </c>
      <c r="B1217">
        <v>100.48456806104775</v>
      </c>
    </row>
    <row r="1218" spans="1:2" x14ac:dyDescent="0.25">
      <c r="A1218" t="s">
        <v>196</v>
      </c>
      <c r="B1218">
        <v>100.48469177170806</v>
      </c>
    </row>
    <row r="1219" spans="1:2" x14ac:dyDescent="0.25">
      <c r="A1219" t="s">
        <v>196</v>
      </c>
      <c r="B1219">
        <v>101.04298324634998</v>
      </c>
    </row>
    <row r="1220" spans="1:2" x14ac:dyDescent="0.25">
      <c r="A1220" t="s">
        <v>196</v>
      </c>
      <c r="B1220">
        <v>101.09585759423472</v>
      </c>
    </row>
    <row r="1221" spans="1:2" x14ac:dyDescent="0.25">
      <c r="A1221" t="s">
        <v>196</v>
      </c>
      <c r="B1221">
        <v>101.43961131615704</v>
      </c>
    </row>
    <row r="1222" spans="1:2" x14ac:dyDescent="0.25">
      <c r="A1222" t="s">
        <v>196</v>
      </c>
      <c r="B1222">
        <v>101.43962733068736</v>
      </c>
    </row>
    <row r="1223" spans="1:2" x14ac:dyDescent="0.25">
      <c r="A1223" t="s">
        <v>196</v>
      </c>
      <c r="B1223">
        <v>101.43962733068736</v>
      </c>
    </row>
    <row r="1224" spans="1:2" x14ac:dyDescent="0.25">
      <c r="A1224" t="s">
        <v>196</v>
      </c>
      <c r="B1224">
        <v>101.43962733068736</v>
      </c>
    </row>
    <row r="1225" spans="1:2" x14ac:dyDescent="0.25">
      <c r="A1225" t="s">
        <v>196</v>
      </c>
      <c r="B1225">
        <v>101.43963638238303</v>
      </c>
    </row>
    <row r="1226" spans="1:2" x14ac:dyDescent="0.25">
      <c r="A1226" t="s">
        <v>196</v>
      </c>
      <c r="B1226">
        <v>101.43963638238303</v>
      </c>
    </row>
    <row r="1227" spans="1:2" x14ac:dyDescent="0.25">
      <c r="A1227" t="s">
        <v>196</v>
      </c>
      <c r="B1227">
        <v>101.43963638238303</v>
      </c>
    </row>
    <row r="1228" spans="1:2" x14ac:dyDescent="0.25">
      <c r="A1228" t="s">
        <v>196</v>
      </c>
      <c r="B1228">
        <v>101.4396781594248</v>
      </c>
    </row>
    <row r="1229" spans="1:2" x14ac:dyDescent="0.25">
      <c r="A1229" t="s">
        <v>196</v>
      </c>
      <c r="B1229">
        <v>101.51877171101748</v>
      </c>
    </row>
    <row r="1230" spans="1:2" x14ac:dyDescent="0.25">
      <c r="A1230" t="s">
        <v>196</v>
      </c>
      <c r="B1230">
        <v>101.51878145138764</v>
      </c>
    </row>
    <row r="1231" spans="1:2" x14ac:dyDescent="0.25">
      <c r="A1231" t="s">
        <v>196</v>
      </c>
      <c r="B1231">
        <v>101.62424731096806</v>
      </c>
    </row>
    <row r="1232" spans="1:2" x14ac:dyDescent="0.25">
      <c r="A1232" t="s">
        <v>196</v>
      </c>
      <c r="B1232">
        <v>101.75580704896596</v>
      </c>
    </row>
    <row r="1233" spans="1:2" x14ac:dyDescent="0.25">
      <c r="A1233" t="s">
        <v>196</v>
      </c>
      <c r="B1233">
        <v>101.86119183131181</v>
      </c>
    </row>
    <row r="1234" spans="1:2" x14ac:dyDescent="0.25">
      <c r="A1234" t="s">
        <v>196</v>
      </c>
      <c r="B1234">
        <v>101.93815896518818</v>
      </c>
    </row>
    <row r="1235" spans="1:2" x14ac:dyDescent="0.25">
      <c r="A1235" t="s">
        <v>196</v>
      </c>
      <c r="B1235">
        <v>102.46428132921734</v>
      </c>
    </row>
    <row r="1236" spans="1:2" x14ac:dyDescent="0.25">
      <c r="A1236" t="s">
        <v>196</v>
      </c>
      <c r="B1236">
        <v>102.46428132921734</v>
      </c>
    </row>
    <row r="1237" spans="1:2" x14ac:dyDescent="0.25">
      <c r="A1237" t="s">
        <v>196</v>
      </c>
      <c r="B1237">
        <v>102.7252061658007</v>
      </c>
    </row>
    <row r="1238" spans="1:2" x14ac:dyDescent="0.25">
      <c r="A1238" t="s">
        <v>196</v>
      </c>
      <c r="B1238">
        <v>102.77729858554972</v>
      </c>
    </row>
    <row r="1239" spans="1:2" x14ac:dyDescent="0.25">
      <c r="A1239" t="s">
        <v>196</v>
      </c>
      <c r="B1239">
        <v>102.77729858554972</v>
      </c>
    </row>
    <row r="1240" spans="1:2" x14ac:dyDescent="0.25">
      <c r="A1240" t="s">
        <v>196</v>
      </c>
      <c r="B1240">
        <v>102.80335499297219</v>
      </c>
    </row>
    <row r="1241" spans="1:2" x14ac:dyDescent="0.25">
      <c r="A1241" t="s">
        <v>196</v>
      </c>
      <c r="B1241">
        <v>103.11502787680172</v>
      </c>
    </row>
    <row r="1242" spans="1:2" x14ac:dyDescent="0.25">
      <c r="A1242" t="s">
        <v>196</v>
      </c>
      <c r="B1242">
        <v>103.115536122441</v>
      </c>
    </row>
    <row r="1243" spans="1:2" x14ac:dyDescent="0.25">
      <c r="A1243" t="s">
        <v>196</v>
      </c>
      <c r="B1243">
        <v>103.11562105836646</v>
      </c>
    </row>
    <row r="1244" spans="1:2" x14ac:dyDescent="0.25">
      <c r="A1244" t="s">
        <v>196</v>
      </c>
      <c r="B1244">
        <v>103.63376267670394</v>
      </c>
    </row>
    <row r="1245" spans="1:2" x14ac:dyDescent="0.25">
      <c r="A1245" t="s">
        <v>196</v>
      </c>
      <c r="B1245">
        <v>103.63376267670394</v>
      </c>
    </row>
    <row r="1246" spans="1:2" x14ac:dyDescent="0.25">
      <c r="A1246" t="s">
        <v>196</v>
      </c>
      <c r="B1246">
        <v>104.14912109375643</v>
      </c>
    </row>
    <row r="1247" spans="1:2" x14ac:dyDescent="0.25">
      <c r="A1247" t="s">
        <v>196</v>
      </c>
      <c r="B1247">
        <v>104.14912109375643</v>
      </c>
    </row>
    <row r="1248" spans="1:2" x14ac:dyDescent="0.25">
      <c r="A1248" t="s">
        <v>196</v>
      </c>
      <c r="B1248">
        <v>104.14935913087082</v>
      </c>
    </row>
    <row r="1249" spans="1:2" x14ac:dyDescent="0.25">
      <c r="A1249" t="s">
        <v>196</v>
      </c>
      <c r="B1249">
        <v>104.56037064633028</v>
      </c>
    </row>
    <row r="1250" spans="1:2" x14ac:dyDescent="0.25">
      <c r="A1250" t="s">
        <v>196</v>
      </c>
      <c r="B1250">
        <v>104.56037064633028</v>
      </c>
    </row>
    <row r="1251" spans="1:2" x14ac:dyDescent="0.25">
      <c r="A1251" t="s">
        <v>196</v>
      </c>
      <c r="B1251">
        <v>104.58557289144773</v>
      </c>
    </row>
    <row r="1252" spans="1:2" x14ac:dyDescent="0.25">
      <c r="A1252" t="s">
        <v>196</v>
      </c>
      <c r="B1252">
        <v>104.58557289144773</v>
      </c>
    </row>
    <row r="1253" spans="1:2" x14ac:dyDescent="0.25">
      <c r="A1253" t="s">
        <v>196</v>
      </c>
      <c r="B1253">
        <v>105.07098833559262</v>
      </c>
    </row>
    <row r="1254" spans="1:2" x14ac:dyDescent="0.25">
      <c r="A1254" t="s">
        <v>196</v>
      </c>
      <c r="B1254">
        <v>105.07104883534086</v>
      </c>
    </row>
    <row r="1255" spans="1:2" x14ac:dyDescent="0.25">
      <c r="A1255" t="s">
        <v>196</v>
      </c>
      <c r="B1255">
        <v>105.57974530253014</v>
      </c>
    </row>
    <row r="1256" spans="1:2" x14ac:dyDescent="0.25">
      <c r="A1256" t="s">
        <v>196</v>
      </c>
      <c r="B1256">
        <v>105.57974530253014</v>
      </c>
    </row>
    <row r="1257" spans="1:2" x14ac:dyDescent="0.25">
      <c r="A1257" t="s">
        <v>196</v>
      </c>
      <c r="B1257">
        <v>106.18650670468899</v>
      </c>
    </row>
    <row r="1258" spans="1:2" x14ac:dyDescent="0.25">
      <c r="A1258" t="s">
        <v>196</v>
      </c>
      <c r="B1258">
        <v>106.18671477406653</v>
      </c>
    </row>
    <row r="1259" spans="1:2" x14ac:dyDescent="0.25">
      <c r="A1259" t="s">
        <v>196</v>
      </c>
      <c r="B1259">
        <v>106.48890680029467</v>
      </c>
    </row>
    <row r="1260" spans="1:2" x14ac:dyDescent="0.25">
      <c r="A1260" t="s">
        <v>196</v>
      </c>
      <c r="B1260">
        <v>106.56434029581771</v>
      </c>
    </row>
    <row r="1261" spans="1:2" x14ac:dyDescent="0.25">
      <c r="A1261" t="s">
        <v>196</v>
      </c>
      <c r="B1261">
        <v>106.56434029581771</v>
      </c>
    </row>
    <row r="1262" spans="1:2" x14ac:dyDescent="0.25">
      <c r="A1262" t="s">
        <v>196</v>
      </c>
      <c r="B1262">
        <v>106.61461554151018</v>
      </c>
    </row>
    <row r="1263" spans="1:2" x14ac:dyDescent="0.25">
      <c r="A1263" t="s">
        <v>196</v>
      </c>
      <c r="B1263">
        <v>106.68992837967633</v>
      </c>
    </row>
    <row r="1264" spans="1:2" x14ac:dyDescent="0.25">
      <c r="A1264" t="s">
        <v>196</v>
      </c>
      <c r="B1264">
        <v>106.86594035618742</v>
      </c>
    </row>
    <row r="1265" spans="1:2" x14ac:dyDescent="0.25">
      <c r="A1265" t="s">
        <v>196</v>
      </c>
      <c r="B1265">
        <v>106.86594366085555</v>
      </c>
    </row>
    <row r="1266" spans="1:2" x14ac:dyDescent="0.25">
      <c r="A1266" t="s">
        <v>196</v>
      </c>
      <c r="B1266">
        <v>106.99073277167706</v>
      </c>
    </row>
    <row r="1267" spans="1:2" x14ac:dyDescent="0.25">
      <c r="A1267" t="s">
        <v>196</v>
      </c>
      <c r="B1267">
        <v>107.21574896597326</v>
      </c>
    </row>
    <row r="1268" spans="1:2" x14ac:dyDescent="0.25">
      <c r="A1268" t="s">
        <v>196</v>
      </c>
      <c r="B1268">
        <v>107.21602038008405</v>
      </c>
    </row>
    <row r="1269" spans="1:2" x14ac:dyDescent="0.25">
      <c r="A1269" t="s">
        <v>196</v>
      </c>
      <c r="B1269">
        <v>107.39053608355275</v>
      </c>
    </row>
    <row r="1270" spans="1:2" x14ac:dyDescent="0.25">
      <c r="A1270" t="s">
        <v>196</v>
      </c>
      <c r="B1270">
        <v>107.59003062208284</v>
      </c>
    </row>
    <row r="1271" spans="1:2" x14ac:dyDescent="0.25">
      <c r="A1271" t="s">
        <v>196</v>
      </c>
      <c r="B1271">
        <v>107.68964192906812</v>
      </c>
    </row>
    <row r="1272" spans="1:2" x14ac:dyDescent="0.25">
      <c r="A1272" t="s">
        <v>196</v>
      </c>
      <c r="B1272">
        <v>107.96239978020274</v>
      </c>
    </row>
    <row r="1273" spans="1:2" x14ac:dyDescent="0.25">
      <c r="A1273" t="s">
        <v>196</v>
      </c>
      <c r="B1273">
        <v>107.96239978020274</v>
      </c>
    </row>
    <row r="1274" spans="1:2" x14ac:dyDescent="0.25">
      <c r="A1274" t="s">
        <v>196</v>
      </c>
      <c r="B1274">
        <v>107.96239978020274</v>
      </c>
    </row>
    <row r="1275" spans="1:2" x14ac:dyDescent="0.25">
      <c r="A1275" t="s">
        <v>196</v>
      </c>
      <c r="B1275">
        <v>107.96239978020274</v>
      </c>
    </row>
    <row r="1276" spans="1:2" x14ac:dyDescent="0.25">
      <c r="A1276" t="s">
        <v>196</v>
      </c>
      <c r="B1276">
        <v>107.96239978020274</v>
      </c>
    </row>
    <row r="1277" spans="1:2" x14ac:dyDescent="0.25">
      <c r="A1277" t="s">
        <v>196</v>
      </c>
      <c r="B1277">
        <v>107.96264576511503</v>
      </c>
    </row>
    <row r="1278" spans="1:2" x14ac:dyDescent="0.25">
      <c r="A1278" t="s">
        <v>196</v>
      </c>
      <c r="B1278">
        <v>108.06179071682658</v>
      </c>
    </row>
    <row r="1279" spans="1:2" x14ac:dyDescent="0.25">
      <c r="A1279" t="s">
        <v>196</v>
      </c>
      <c r="B1279">
        <v>108.40830030458406</v>
      </c>
    </row>
    <row r="1280" spans="1:2" x14ac:dyDescent="0.25">
      <c r="A1280" t="s">
        <v>196</v>
      </c>
      <c r="B1280">
        <v>108.48217973915081</v>
      </c>
    </row>
    <row r="1281" spans="1:2" x14ac:dyDescent="0.25">
      <c r="A1281" t="s">
        <v>196</v>
      </c>
      <c r="B1281">
        <v>108.80282558002011</v>
      </c>
    </row>
    <row r="1282" spans="1:2" x14ac:dyDescent="0.25">
      <c r="A1282" t="s">
        <v>196</v>
      </c>
      <c r="B1282">
        <v>109.17142277065675</v>
      </c>
    </row>
    <row r="1283" spans="1:2" x14ac:dyDescent="0.25">
      <c r="A1283" t="s">
        <v>196</v>
      </c>
      <c r="B1283">
        <v>109.66089265694526</v>
      </c>
    </row>
    <row r="1284" spans="1:2" x14ac:dyDescent="0.25">
      <c r="A1284" t="s">
        <v>196</v>
      </c>
      <c r="B1284">
        <v>109.75865159886051</v>
      </c>
    </row>
    <row r="1285" spans="1:2" x14ac:dyDescent="0.25">
      <c r="A1285" t="s">
        <v>196</v>
      </c>
      <c r="B1285">
        <v>109.75874169026474</v>
      </c>
    </row>
    <row r="1286" spans="1:2" x14ac:dyDescent="0.25">
      <c r="A1286" t="s">
        <v>196</v>
      </c>
      <c r="B1286">
        <v>109.7587436208169</v>
      </c>
    </row>
    <row r="1287" spans="1:2" x14ac:dyDescent="0.25">
      <c r="A1287" t="s">
        <v>196</v>
      </c>
      <c r="B1287">
        <v>109.78345756037704</v>
      </c>
    </row>
    <row r="1288" spans="1:2" x14ac:dyDescent="0.25">
      <c r="A1288" t="s">
        <v>196</v>
      </c>
      <c r="B1288">
        <v>109.95392029645271</v>
      </c>
    </row>
    <row r="1289" spans="1:2" x14ac:dyDescent="0.25">
      <c r="A1289" t="s">
        <v>196</v>
      </c>
      <c r="B1289">
        <v>109.95392029645271</v>
      </c>
    </row>
    <row r="1290" spans="1:2" x14ac:dyDescent="0.25">
      <c r="A1290" t="s">
        <v>196</v>
      </c>
      <c r="B1290">
        <v>109.97804520717128</v>
      </c>
    </row>
    <row r="1291" spans="1:2" x14ac:dyDescent="0.25">
      <c r="A1291" t="s">
        <v>196</v>
      </c>
      <c r="B1291">
        <v>111.14075366358601</v>
      </c>
    </row>
    <row r="1292" spans="1:2" x14ac:dyDescent="0.25">
      <c r="A1292" t="s">
        <v>196</v>
      </c>
      <c r="B1292">
        <v>111.30794478537007</v>
      </c>
    </row>
    <row r="1293" spans="1:2" x14ac:dyDescent="0.25">
      <c r="A1293" t="s">
        <v>196</v>
      </c>
      <c r="B1293">
        <v>111.30794478537007</v>
      </c>
    </row>
    <row r="1294" spans="1:2" x14ac:dyDescent="0.25">
      <c r="A1294" t="s">
        <v>196</v>
      </c>
      <c r="B1294">
        <v>111.47796313353449</v>
      </c>
    </row>
    <row r="1295" spans="1:2" x14ac:dyDescent="0.25">
      <c r="A1295" t="s">
        <v>196</v>
      </c>
      <c r="B1295">
        <v>111.47796313353449</v>
      </c>
    </row>
    <row r="1296" spans="1:2" x14ac:dyDescent="0.25">
      <c r="A1296" t="s">
        <v>196</v>
      </c>
      <c r="B1296">
        <v>111.47796313353449</v>
      </c>
    </row>
    <row r="1297" spans="1:2" x14ac:dyDescent="0.25">
      <c r="A1297" t="s">
        <v>196</v>
      </c>
      <c r="B1297">
        <v>111.78957529236637</v>
      </c>
    </row>
    <row r="1298" spans="1:2" x14ac:dyDescent="0.25">
      <c r="A1298" t="s">
        <v>196</v>
      </c>
      <c r="B1298">
        <v>111.78957529236637</v>
      </c>
    </row>
    <row r="1299" spans="1:2" x14ac:dyDescent="0.25">
      <c r="A1299" t="s">
        <v>196</v>
      </c>
      <c r="B1299">
        <v>112.36315598630894</v>
      </c>
    </row>
    <row r="1300" spans="1:2" x14ac:dyDescent="0.25">
      <c r="A1300" t="s">
        <v>196</v>
      </c>
      <c r="B1300">
        <v>113.0049781213484</v>
      </c>
    </row>
    <row r="1301" spans="1:2" x14ac:dyDescent="0.25">
      <c r="A1301" t="s">
        <v>196</v>
      </c>
      <c r="B1301">
        <v>113.47778677511388</v>
      </c>
    </row>
    <row r="1302" spans="1:2" x14ac:dyDescent="0.25">
      <c r="A1302" t="s">
        <v>196</v>
      </c>
      <c r="B1302">
        <v>113.47778677511388</v>
      </c>
    </row>
    <row r="1303" spans="1:2" x14ac:dyDescent="0.25">
      <c r="A1303" t="s">
        <v>196</v>
      </c>
      <c r="B1303">
        <v>114.1837130749211</v>
      </c>
    </row>
    <row r="1304" spans="1:2" x14ac:dyDescent="0.25">
      <c r="A1304" t="s">
        <v>196</v>
      </c>
      <c r="B1304">
        <v>114.60542724659916</v>
      </c>
    </row>
    <row r="1305" spans="1:2" x14ac:dyDescent="0.25">
      <c r="A1305" t="s">
        <v>196</v>
      </c>
      <c r="B1305">
        <v>115.67524725213366</v>
      </c>
    </row>
    <row r="1306" spans="1:2" x14ac:dyDescent="0.25">
      <c r="A1306" t="s">
        <v>196</v>
      </c>
      <c r="B1306">
        <v>115.67524725213366</v>
      </c>
    </row>
    <row r="1307" spans="1:2" x14ac:dyDescent="0.25">
      <c r="A1307" t="s">
        <v>196</v>
      </c>
      <c r="B1307">
        <v>115.67525763226166</v>
      </c>
    </row>
    <row r="1308" spans="1:2" x14ac:dyDescent="0.25">
      <c r="A1308" t="s">
        <v>196</v>
      </c>
      <c r="B1308">
        <v>116.0911199511973</v>
      </c>
    </row>
    <row r="1309" spans="1:2" x14ac:dyDescent="0.25">
      <c r="A1309" t="s">
        <v>196</v>
      </c>
      <c r="B1309">
        <v>116.0911199511973</v>
      </c>
    </row>
    <row r="1310" spans="1:2" x14ac:dyDescent="0.25">
      <c r="A1310" t="s">
        <v>196</v>
      </c>
      <c r="B1310">
        <v>116.22958549111986</v>
      </c>
    </row>
    <row r="1311" spans="1:2" x14ac:dyDescent="0.25">
      <c r="A1311" t="s">
        <v>196</v>
      </c>
      <c r="B1311">
        <v>116.48274307164796</v>
      </c>
    </row>
    <row r="1312" spans="1:2" x14ac:dyDescent="0.25">
      <c r="A1312" t="s">
        <v>196</v>
      </c>
      <c r="B1312">
        <v>117.12479176066728</v>
      </c>
    </row>
    <row r="1313" spans="1:2" x14ac:dyDescent="0.25">
      <c r="A1313" t="s">
        <v>196</v>
      </c>
      <c r="B1313">
        <v>117.3302637011351</v>
      </c>
    </row>
    <row r="1314" spans="1:2" x14ac:dyDescent="0.25">
      <c r="A1314" t="s">
        <v>196</v>
      </c>
      <c r="B1314">
        <v>117.58119866418647</v>
      </c>
    </row>
    <row r="1315" spans="1:2" x14ac:dyDescent="0.25">
      <c r="A1315" t="s">
        <v>196</v>
      </c>
      <c r="B1315">
        <v>118.05561541357818</v>
      </c>
    </row>
    <row r="1316" spans="1:2" x14ac:dyDescent="0.25">
      <c r="A1316" t="s">
        <v>196</v>
      </c>
      <c r="B1316">
        <v>118.05561541357818</v>
      </c>
    </row>
    <row r="1317" spans="1:2" x14ac:dyDescent="0.25">
      <c r="A1317" t="s">
        <v>196</v>
      </c>
      <c r="B1317">
        <v>118.05561541357818</v>
      </c>
    </row>
    <row r="1318" spans="1:2" x14ac:dyDescent="0.25">
      <c r="A1318" t="s">
        <v>196</v>
      </c>
      <c r="B1318">
        <v>118.60181189738628</v>
      </c>
    </row>
    <row r="1319" spans="1:2" x14ac:dyDescent="0.25">
      <c r="A1319" t="s">
        <v>196</v>
      </c>
      <c r="B1319">
        <v>119.14244061684784</v>
      </c>
    </row>
    <row r="1320" spans="1:2" x14ac:dyDescent="0.25">
      <c r="A1320" t="s">
        <v>196</v>
      </c>
      <c r="B1320">
        <v>119.14263150677149</v>
      </c>
    </row>
    <row r="1321" spans="1:2" x14ac:dyDescent="0.25">
      <c r="A1321" t="s">
        <v>196</v>
      </c>
      <c r="B1321">
        <v>119.14282862140396</v>
      </c>
    </row>
    <row r="1322" spans="1:2" x14ac:dyDescent="0.25">
      <c r="A1322" t="s">
        <v>196</v>
      </c>
      <c r="B1322">
        <v>119.56896764091782</v>
      </c>
    </row>
    <row r="1323" spans="1:2" x14ac:dyDescent="0.25">
      <c r="A1323" t="s">
        <v>196</v>
      </c>
      <c r="B1323">
        <v>119.85972216877484</v>
      </c>
    </row>
    <row r="1324" spans="1:2" x14ac:dyDescent="0.25">
      <c r="A1324" t="s">
        <v>196</v>
      </c>
      <c r="B1324">
        <v>120.01611059618844</v>
      </c>
    </row>
    <row r="1325" spans="1:2" x14ac:dyDescent="0.25">
      <c r="A1325" t="s">
        <v>196</v>
      </c>
      <c r="B1325">
        <v>120.28356568571719</v>
      </c>
    </row>
    <row r="1326" spans="1:2" x14ac:dyDescent="0.25">
      <c r="A1326" t="s">
        <v>196</v>
      </c>
      <c r="B1326">
        <v>120.28356568571719</v>
      </c>
    </row>
    <row r="1327" spans="1:2" x14ac:dyDescent="0.25">
      <c r="A1327" t="s">
        <v>196</v>
      </c>
      <c r="B1327">
        <v>120.75036394980881</v>
      </c>
    </row>
    <row r="1328" spans="1:2" x14ac:dyDescent="0.25">
      <c r="A1328" t="s">
        <v>196</v>
      </c>
      <c r="B1328">
        <v>121.10461869355359</v>
      </c>
    </row>
    <row r="1329" spans="1:2" x14ac:dyDescent="0.25">
      <c r="A1329" t="s">
        <v>196</v>
      </c>
      <c r="B1329">
        <v>121.10464668820843</v>
      </c>
    </row>
    <row r="1330" spans="1:2" x14ac:dyDescent="0.25">
      <c r="A1330" t="s">
        <v>196</v>
      </c>
      <c r="B1330">
        <v>121.10464668820843</v>
      </c>
    </row>
    <row r="1331" spans="1:2" x14ac:dyDescent="0.25">
      <c r="A1331" t="s">
        <v>196</v>
      </c>
      <c r="B1331">
        <v>121.34764124064196</v>
      </c>
    </row>
    <row r="1332" spans="1:2" x14ac:dyDescent="0.25">
      <c r="A1332" t="s">
        <v>196</v>
      </c>
      <c r="B1332">
        <v>121.96399110732381</v>
      </c>
    </row>
    <row r="1333" spans="1:2" x14ac:dyDescent="0.25">
      <c r="A1333" t="s">
        <v>196</v>
      </c>
      <c r="B1333">
        <v>122.20514285168132</v>
      </c>
    </row>
    <row r="1334" spans="1:2" x14ac:dyDescent="0.25">
      <c r="A1334" t="s">
        <v>196</v>
      </c>
      <c r="B1334">
        <v>122.20514285168132</v>
      </c>
    </row>
    <row r="1335" spans="1:2" x14ac:dyDescent="0.25">
      <c r="A1335" t="s">
        <v>196</v>
      </c>
      <c r="B1335">
        <v>122.29300968180326</v>
      </c>
    </row>
    <row r="1336" spans="1:2" x14ac:dyDescent="0.25">
      <c r="A1336" t="s">
        <v>196</v>
      </c>
      <c r="B1336">
        <v>122.68449065790652</v>
      </c>
    </row>
    <row r="1337" spans="1:2" x14ac:dyDescent="0.25">
      <c r="A1337" t="s">
        <v>196</v>
      </c>
      <c r="B1337">
        <v>122.68657814935466</v>
      </c>
    </row>
    <row r="1338" spans="1:2" x14ac:dyDescent="0.25">
      <c r="A1338" t="s">
        <v>196</v>
      </c>
      <c r="B1338">
        <v>123.20944013002273</v>
      </c>
    </row>
    <row r="1339" spans="1:2" x14ac:dyDescent="0.25">
      <c r="A1339" t="s">
        <v>196</v>
      </c>
      <c r="B1339">
        <v>123.25288356942193</v>
      </c>
    </row>
    <row r="1340" spans="1:2" x14ac:dyDescent="0.25">
      <c r="A1340" t="s">
        <v>196</v>
      </c>
      <c r="B1340">
        <v>123.6217597964374</v>
      </c>
    </row>
    <row r="1341" spans="1:2" x14ac:dyDescent="0.25">
      <c r="A1341" t="s">
        <v>196</v>
      </c>
      <c r="B1341">
        <v>125.06469601957917</v>
      </c>
    </row>
    <row r="1342" spans="1:2" x14ac:dyDescent="0.25">
      <c r="A1342" t="s">
        <v>196</v>
      </c>
      <c r="B1342">
        <v>125.06493999292367</v>
      </c>
    </row>
    <row r="1343" spans="1:2" x14ac:dyDescent="0.25">
      <c r="A1343" t="s">
        <v>196</v>
      </c>
      <c r="B1343">
        <v>125.06493999292367</v>
      </c>
    </row>
    <row r="1344" spans="1:2" x14ac:dyDescent="0.25">
      <c r="A1344" t="s">
        <v>196</v>
      </c>
      <c r="B1344">
        <v>125.32161072531328</v>
      </c>
    </row>
    <row r="1345" spans="1:2" x14ac:dyDescent="0.25">
      <c r="A1345" t="s">
        <v>196</v>
      </c>
      <c r="B1345">
        <v>125.7478573022951</v>
      </c>
    </row>
    <row r="1346" spans="1:2" x14ac:dyDescent="0.25">
      <c r="A1346" t="s">
        <v>196</v>
      </c>
      <c r="B1346">
        <v>125.7478573022951</v>
      </c>
    </row>
    <row r="1347" spans="1:2" x14ac:dyDescent="0.25">
      <c r="A1347" t="s">
        <v>196</v>
      </c>
      <c r="B1347">
        <v>125.76963935148611</v>
      </c>
    </row>
    <row r="1348" spans="1:2" x14ac:dyDescent="0.25">
      <c r="A1348" t="s">
        <v>196</v>
      </c>
      <c r="B1348">
        <v>125.85478163267447</v>
      </c>
    </row>
    <row r="1349" spans="1:2" x14ac:dyDescent="0.25">
      <c r="A1349" t="s">
        <v>196</v>
      </c>
      <c r="B1349">
        <v>125.85478163267447</v>
      </c>
    </row>
    <row r="1350" spans="1:2" x14ac:dyDescent="0.25">
      <c r="A1350" t="s">
        <v>196</v>
      </c>
      <c r="B1350">
        <v>125.91845801805667</v>
      </c>
    </row>
    <row r="1351" spans="1:2" x14ac:dyDescent="0.25">
      <c r="A1351" t="s">
        <v>196</v>
      </c>
      <c r="B1351">
        <v>126.42816595076427</v>
      </c>
    </row>
    <row r="1352" spans="1:2" x14ac:dyDescent="0.25">
      <c r="A1352" t="s">
        <v>196</v>
      </c>
      <c r="B1352">
        <v>126.47036077164297</v>
      </c>
    </row>
    <row r="1353" spans="1:2" x14ac:dyDescent="0.25">
      <c r="A1353" t="s">
        <v>196</v>
      </c>
      <c r="B1353">
        <v>126.47036077164297</v>
      </c>
    </row>
    <row r="1354" spans="1:2" x14ac:dyDescent="0.25">
      <c r="A1354" t="s">
        <v>196</v>
      </c>
      <c r="B1354">
        <v>126.47036077164297</v>
      </c>
    </row>
    <row r="1355" spans="1:2" x14ac:dyDescent="0.25">
      <c r="A1355" t="s">
        <v>196</v>
      </c>
      <c r="B1355">
        <v>126.78769795085337</v>
      </c>
    </row>
    <row r="1356" spans="1:2" x14ac:dyDescent="0.25">
      <c r="A1356" t="s">
        <v>196</v>
      </c>
      <c r="B1356">
        <v>126.87210608896042</v>
      </c>
    </row>
    <row r="1357" spans="1:2" x14ac:dyDescent="0.25">
      <c r="A1357" t="s">
        <v>196</v>
      </c>
      <c r="B1357">
        <v>127.10399389664248</v>
      </c>
    </row>
    <row r="1358" spans="1:2" x14ac:dyDescent="0.25">
      <c r="A1358" t="s">
        <v>196</v>
      </c>
      <c r="B1358">
        <v>127.29376831054746</v>
      </c>
    </row>
    <row r="1359" spans="1:2" x14ac:dyDescent="0.25">
      <c r="A1359" t="s">
        <v>196</v>
      </c>
      <c r="B1359">
        <v>127.5458530899047</v>
      </c>
    </row>
    <row r="1360" spans="1:2" x14ac:dyDescent="0.25">
      <c r="A1360" t="s">
        <v>196</v>
      </c>
      <c r="B1360">
        <v>127.79757603049495</v>
      </c>
    </row>
    <row r="1361" spans="1:2" x14ac:dyDescent="0.25">
      <c r="A1361" t="s">
        <v>196</v>
      </c>
      <c r="B1361">
        <v>127.81842262664684</v>
      </c>
    </row>
    <row r="1362" spans="1:2" x14ac:dyDescent="0.25">
      <c r="A1362" t="s">
        <v>196</v>
      </c>
      <c r="B1362">
        <v>128.02796304503511</v>
      </c>
    </row>
    <row r="1363" spans="1:2" x14ac:dyDescent="0.25">
      <c r="A1363" t="s">
        <v>196</v>
      </c>
      <c r="B1363">
        <v>128.02796304503511</v>
      </c>
    </row>
    <row r="1364" spans="1:2" x14ac:dyDescent="0.25">
      <c r="A1364" t="s">
        <v>196</v>
      </c>
      <c r="B1364">
        <v>128.3829321508191</v>
      </c>
    </row>
    <row r="1365" spans="1:2" x14ac:dyDescent="0.25">
      <c r="A1365" t="s">
        <v>196</v>
      </c>
      <c r="B1365">
        <v>129.11101743100838</v>
      </c>
    </row>
    <row r="1366" spans="1:2" x14ac:dyDescent="0.25">
      <c r="A1366" t="s">
        <v>196</v>
      </c>
      <c r="B1366">
        <v>129.29759564611712</v>
      </c>
    </row>
    <row r="1367" spans="1:2" x14ac:dyDescent="0.25">
      <c r="A1367" t="s">
        <v>196</v>
      </c>
      <c r="B1367">
        <v>129.62958042222144</v>
      </c>
    </row>
    <row r="1368" spans="1:2" x14ac:dyDescent="0.25">
      <c r="A1368" t="s">
        <v>196</v>
      </c>
      <c r="B1368">
        <v>129.81442172690686</v>
      </c>
    </row>
    <row r="1369" spans="1:2" x14ac:dyDescent="0.25">
      <c r="A1369" t="s">
        <v>196</v>
      </c>
      <c r="B1369">
        <v>130.99597441267008</v>
      </c>
    </row>
    <row r="1370" spans="1:2" x14ac:dyDescent="0.25">
      <c r="A1370" t="s">
        <v>196</v>
      </c>
      <c r="B1370">
        <v>131.0262800385546</v>
      </c>
    </row>
    <row r="1371" spans="1:2" x14ac:dyDescent="0.25">
      <c r="A1371" t="s">
        <v>196</v>
      </c>
      <c r="B1371">
        <v>131.0262800385546</v>
      </c>
    </row>
    <row r="1372" spans="1:2" x14ac:dyDescent="0.25">
      <c r="A1372" t="s">
        <v>196</v>
      </c>
      <c r="B1372">
        <v>131.35274427634795</v>
      </c>
    </row>
    <row r="1373" spans="1:2" x14ac:dyDescent="0.25">
      <c r="A1373" t="s">
        <v>196</v>
      </c>
      <c r="B1373">
        <v>131.94269782292753</v>
      </c>
    </row>
    <row r="1374" spans="1:2" x14ac:dyDescent="0.25">
      <c r="A1374" t="s">
        <v>196</v>
      </c>
      <c r="B1374">
        <v>131.94269782292753</v>
      </c>
    </row>
    <row r="1375" spans="1:2" x14ac:dyDescent="0.25">
      <c r="A1375" t="s">
        <v>196</v>
      </c>
      <c r="B1375">
        <v>131.94269782292753</v>
      </c>
    </row>
    <row r="1376" spans="1:2" x14ac:dyDescent="0.25">
      <c r="A1376" t="s">
        <v>196</v>
      </c>
      <c r="B1376">
        <v>132.00354594378547</v>
      </c>
    </row>
    <row r="1377" spans="1:2" x14ac:dyDescent="0.25">
      <c r="A1377" t="s">
        <v>196</v>
      </c>
      <c r="B1377">
        <v>132.24689318814308</v>
      </c>
    </row>
    <row r="1378" spans="1:2" x14ac:dyDescent="0.25">
      <c r="A1378" t="s">
        <v>196</v>
      </c>
      <c r="B1378">
        <v>132.38862513125005</v>
      </c>
    </row>
    <row r="1379" spans="1:2" x14ac:dyDescent="0.25">
      <c r="A1379" t="s">
        <v>196</v>
      </c>
      <c r="B1379">
        <v>134.4163563344317</v>
      </c>
    </row>
    <row r="1380" spans="1:2" x14ac:dyDescent="0.25">
      <c r="A1380" t="s">
        <v>196</v>
      </c>
      <c r="B1380">
        <v>134.4163563344317</v>
      </c>
    </row>
    <row r="1381" spans="1:2" x14ac:dyDescent="0.25">
      <c r="A1381" t="s">
        <v>196</v>
      </c>
      <c r="B1381">
        <v>134.4163563344317</v>
      </c>
    </row>
    <row r="1382" spans="1:2" x14ac:dyDescent="0.25">
      <c r="A1382" t="s">
        <v>196</v>
      </c>
      <c r="B1382">
        <v>134.73480529011087</v>
      </c>
    </row>
    <row r="1383" spans="1:2" x14ac:dyDescent="0.25">
      <c r="A1383" t="s">
        <v>196</v>
      </c>
      <c r="B1383">
        <v>134.83407418598742</v>
      </c>
    </row>
    <row r="1384" spans="1:2" x14ac:dyDescent="0.25">
      <c r="A1384" t="s">
        <v>196</v>
      </c>
      <c r="B1384">
        <v>135.62624372797379</v>
      </c>
    </row>
    <row r="1385" spans="1:2" x14ac:dyDescent="0.25">
      <c r="A1385" t="s">
        <v>196</v>
      </c>
      <c r="B1385">
        <v>136.6298119274449</v>
      </c>
    </row>
    <row r="1386" spans="1:2" x14ac:dyDescent="0.25">
      <c r="A1386" t="s">
        <v>196</v>
      </c>
      <c r="B1386">
        <v>136.6298119274449</v>
      </c>
    </row>
    <row r="1387" spans="1:2" x14ac:dyDescent="0.25">
      <c r="A1387" t="s">
        <v>196</v>
      </c>
      <c r="B1387">
        <v>136.68854351932376</v>
      </c>
    </row>
    <row r="1388" spans="1:2" x14ac:dyDescent="0.25">
      <c r="A1388" t="s">
        <v>196</v>
      </c>
      <c r="B1388">
        <v>136.6885579877052</v>
      </c>
    </row>
    <row r="1389" spans="1:2" x14ac:dyDescent="0.25">
      <c r="A1389" t="s">
        <v>196</v>
      </c>
      <c r="B1389">
        <v>136.6885579877052</v>
      </c>
    </row>
    <row r="1390" spans="1:2" x14ac:dyDescent="0.25">
      <c r="A1390" t="s">
        <v>196</v>
      </c>
      <c r="B1390">
        <v>136.6885579877052</v>
      </c>
    </row>
    <row r="1391" spans="1:2" x14ac:dyDescent="0.25">
      <c r="A1391" t="s">
        <v>196</v>
      </c>
      <c r="B1391">
        <v>136.76727717586093</v>
      </c>
    </row>
    <row r="1392" spans="1:2" x14ac:dyDescent="0.25">
      <c r="A1392" t="s">
        <v>196</v>
      </c>
      <c r="B1392">
        <v>136.76727717586093</v>
      </c>
    </row>
    <row r="1393" spans="1:2" x14ac:dyDescent="0.25">
      <c r="A1393" t="s">
        <v>196</v>
      </c>
      <c r="B1393">
        <v>137.02126198275735</v>
      </c>
    </row>
    <row r="1394" spans="1:2" x14ac:dyDescent="0.25">
      <c r="A1394" t="s">
        <v>196</v>
      </c>
      <c r="B1394">
        <v>137.07986553318599</v>
      </c>
    </row>
    <row r="1395" spans="1:2" x14ac:dyDescent="0.25">
      <c r="A1395" t="s">
        <v>196</v>
      </c>
      <c r="B1395">
        <v>138.0920402933599</v>
      </c>
    </row>
    <row r="1396" spans="1:2" x14ac:dyDescent="0.25">
      <c r="A1396" t="s">
        <v>196</v>
      </c>
      <c r="B1396">
        <v>138.0920402933599</v>
      </c>
    </row>
    <row r="1397" spans="1:2" x14ac:dyDescent="0.25">
      <c r="A1397" t="s">
        <v>196</v>
      </c>
      <c r="B1397">
        <v>138.71138849051516</v>
      </c>
    </row>
    <row r="1398" spans="1:2" x14ac:dyDescent="0.25">
      <c r="A1398" t="s">
        <v>196</v>
      </c>
      <c r="B1398">
        <v>138.73067937278373</v>
      </c>
    </row>
    <row r="1399" spans="1:2" x14ac:dyDescent="0.25">
      <c r="A1399" t="s">
        <v>196</v>
      </c>
      <c r="B1399">
        <v>138.73067937278373</v>
      </c>
    </row>
    <row r="1400" spans="1:2" x14ac:dyDescent="0.25">
      <c r="A1400" t="s">
        <v>196</v>
      </c>
      <c r="B1400">
        <v>139.34740576431372</v>
      </c>
    </row>
    <row r="1401" spans="1:2" x14ac:dyDescent="0.25">
      <c r="A1401" t="s">
        <v>196</v>
      </c>
      <c r="B1401">
        <v>139.82667489686077</v>
      </c>
    </row>
    <row r="1402" spans="1:2" x14ac:dyDescent="0.25">
      <c r="A1402" t="s">
        <v>196</v>
      </c>
      <c r="B1402">
        <v>140.11367753065701</v>
      </c>
    </row>
    <row r="1403" spans="1:2" x14ac:dyDescent="0.25">
      <c r="A1403" t="s">
        <v>196</v>
      </c>
      <c r="B1403">
        <v>140.59088911964292</v>
      </c>
    </row>
    <row r="1404" spans="1:2" x14ac:dyDescent="0.25">
      <c r="A1404" t="s">
        <v>196</v>
      </c>
      <c r="B1404">
        <v>140.78121847396861</v>
      </c>
    </row>
    <row r="1405" spans="1:2" x14ac:dyDescent="0.25">
      <c r="A1405" t="s">
        <v>196</v>
      </c>
      <c r="B1405">
        <v>142.97115662248103</v>
      </c>
    </row>
    <row r="1406" spans="1:2" x14ac:dyDescent="0.25">
      <c r="A1406" t="s">
        <v>196</v>
      </c>
      <c r="B1406">
        <v>143.66205377957223</v>
      </c>
    </row>
    <row r="1407" spans="1:2" x14ac:dyDescent="0.25">
      <c r="A1407" t="s">
        <v>196</v>
      </c>
      <c r="B1407">
        <v>143.90468975035719</v>
      </c>
    </row>
    <row r="1408" spans="1:2" x14ac:dyDescent="0.25">
      <c r="A1408" t="s">
        <v>196</v>
      </c>
      <c r="B1408">
        <v>143.96052065440546</v>
      </c>
    </row>
    <row r="1409" spans="1:2" x14ac:dyDescent="0.25">
      <c r="A1409" t="s">
        <v>196</v>
      </c>
      <c r="B1409">
        <v>144.05365743997555</v>
      </c>
    </row>
    <row r="1410" spans="1:2" x14ac:dyDescent="0.25">
      <c r="A1410" t="s">
        <v>196</v>
      </c>
      <c r="B1410">
        <v>144.05365743997555</v>
      </c>
    </row>
    <row r="1411" spans="1:2" x14ac:dyDescent="0.25">
      <c r="A1411" t="s">
        <v>196</v>
      </c>
      <c r="B1411">
        <v>144.16502644714055</v>
      </c>
    </row>
    <row r="1412" spans="1:2" x14ac:dyDescent="0.25">
      <c r="A1412" t="s">
        <v>196</v>
      </c>
      <c r="B1412">
        <v>145.66204150803145</v>
      </c>
    </row>
    <row r="1413" spans="1:2" x14ac:dyDescent="0.25">
      <c r="A1413" t="s">
        <v>196</v>
      </c>
      <c r="B1413">
        <v>146.37735312451611</v>
      </c>
    </row>
    <row r="1414" spans="1:2" x14ac:dyDescent="0.25">
      <c r="A1414" t="s">
        <v>196</v>
      </c>
      <c r="B1414">
        <v>146.46887112280672</v>
      </c>
    </row>
    <row r="1415" spans="1:2" x14ac:dyDescent="0.25">
      <c r="A1415" t="s">
        <v>196</v>
      </c>
      <c r="B1415">
        <v>146.56022390242171</v>
      </c>
    </row>
    <row r="1416" spans="1:2" x14ac:dyDescent="0.25">
      <c r="A1416" t="s">
        <v>196</v>
      </c>
      <c r="B1416">
        <v>147.61632936294603</v>
      </c>
    </row>
    <row r="1417" spans="1:2" x14ac:dyDescent="0.25">
      <c r="A1417" t="s">
        <v>196</v>
      </c>
      <c r="B1417">
        <v>147.61632936294603</v>
      </c>
    </row>
    <row r="1418" spans="1:2" x14ac:dyDescent="0.25">
      <c r="A1418" t="s">
        <v>196</v>
      </c>
      <c r="B1418">
        <v>148.01496902078293</v>
      </c>
    </row>
    <row r="1419" spans="1:2" x14ac:dyDescent="0.25">
      <c r="A1419" t="s">
        <v>196</v>
      </c>
      <c r="B1419">
        <v>148.2861795954731</v>
      </c>
    </row>
    <row r="1420" spans="1:2" x14ac:dyDescent="0.25">
      <c r="A1420" t="s">
        <v>196</v>
      </c>
      <c r="B1420">
        <v>149.00675210679267</v>
      </c>
    </row>
    <row r="1421" spans="1:2" x14ac:dyDescent="0.25">
      <c r="A1421" t="s">
        <v>196</v>
      </c>
      <c r="B1421">
        <v>149.00675210679267</v>
      </c>
    </row>
    <row r="1422" spans="1:2" x14ac:dyDescent="0.25">
      <c r="A1422" t="s">
        <v>196</v>
      </c>
      <c r="B1422">
        <v>149.15057861751123</v>
      </c>
    </row>
    <row r="1423" spans="1:2" x14ac:dyDescent="0.25">
      <c r="A1423" t="s">
        <v>196</v>
      </c>
      <c r="B1423">
        <v>149.31213458561854</v>
      </c>
    </row>
    <row r="1424" spans="1:2" x14ac:dyDescent="0.25">
      <c r="A1424" t="s">
        <v>196</v>
      </c>
      <c r="B1424">
        <v>150.59825509608328</v>
      </c>
    </row>
    <row r="1425" spans="1:2" x14ac:dyDescent="0.25">
      <c r="A1425" t="s">
        <v>196</v>
      </c>
      <c r="B1425">
        <v>150.70462658021842</v>
      </c>
    </row>
    <row r="1426" spans="1:2" x14ac:dyDescent="0.25">
      <c r="A1426" t="s">
        <v>196</v>
      </c>
      <c r="B1426">
        <v>150.70496402260366</v>
      </c>
    </row>
    <row r="1427" spans="1:2" x14ac:dyDescent="0.25">
      <c r="A1427" t="s">
        <v>196</v>
      </c>
      <c r="B1427">
        <v>150.88229219013814</v>
      </c>
    </row>
    <row r="1428" spans="1:2" x14ac:dyDescent="0.25">
      <c r="A1428" t="s">
        <v>196</v>
      </c>
      <c r="B1428">
        <v>150.93550280012036</v>
      </c>
    </row>
    <row r="1429" spans="1:2" x14ac:dyDescent="0.25">
      <c r="A1429" t="s">
        <v>196</v>
      </c>
      <c r="B1429">
        <v>151.62557872358798</v>
      </c>
    </row>
    <row r="1430" spans="1:2" x14ac:dyDescent="0.25">
      <c r="A1430" t="s">
        <v>196</v>
      </c>
      <c r="B1430">
        <v>151.62557872358798</v>
      </c>
    </row>
    <row r="1431" spans="1:2" x14ac:dyDescent="0.25">
      <c r="A1431" t="s">
        <v>196</v>
      </c>
      <c r="B1431">
        <v>152.26062636882833</v>
      </c>
    </row>
    <row r="1432" spans="1:2" x14ac:dyDescent="0.25">
      <c r="A1432" t="s">
        <v>196</v>
      </c>
      <c r="B1432">
        <v>152.26062636882833</v>
      </c>
    </row>
    <row r="1433" spans="1:2" x14ac:dyDescent="0.25">
      <c r="A1433" t="s">
        <v>196</v>
      </c>
      <c r="B1433">
        <v>152.57687778762838</v>
      </c>
    </row>
    <row r="1434" spans="1:2" x14ac:dyDescent="0.25">
      <c r="A1434" t="s">
        <v>196</v>
      </c>
      <c r="B1434">
        <v>152.82253504633138</v>
      </c>
    </row>
    <row r="1435" spans="1:2" x14ac:dyDescent="0.25">
      <c r="A1435" t="s">
        <v>196</v>
      </c>
      <c r="B1435">
        <v>153.24256879179828</v>
      </c>
    </row>
    <row r="1436" spans="1:2" x14ac:dyDescent="0.25">
      <c r="A1436" t="s">
        <v>196</v>
      </c>
      <c r="B1436">
        <v>153.25992902259111</v>
      </c>
    </row>
    <row r="1437" spans="1:2" x14ac:dyDescent="0.25">
      <c r="A1437" t="s">
        <v>196</v>
      </c>
      <c r="B1437">
        <v>153.31245907982648</v>
      </c>
    </row>
    <row r="1438" spans="1:2" x14ac:dyDescent="0.25">
      <c r="A1438" t="s">
        <v>196</v>
      </c>
      <c r="B1438">
        <v>153.87038668981722</v>
      </c>
    </row>
    <row r="1439" spans="1:2" x14ac:dyDescent="0.25">
      <c r="A1439" t="s">
        <v>196</v>
      </c>
      <c r="B1439">
        <v>153.87038668981722</v>
      </c>
    </row>
    <row r="1440" spans="1:2" x14ac:dyDescent="0.25">
      <c r="A1440" t="s">
        <v>196</v>
      </c>
      <c r="B1440">
        <v>154.16604769720797</v>
      </c>
    </row>
    <row r="1441" spans="1:2" x14ac:dyDescent="0.25">
      <c r="A1441" t="s">
        <v>196</v>
      </c>
      <c r="B1441">
        <v>154.23551728806999</v>
      </c>
    </row>
    <row r="1442" spans="1:2" x14ac:dyDescent="0.25">
      <c r="A1442" t="s">
        <v>196</v>
      </c>
      <c r="B1442">
        <v>154.92849117981044</v>
      </c>
    </row>
    <row r="1443" spans="1:2" x14ac:dyDescent="0.25">
      <c r="A1443" t="s">
        <v>196</v>
      </c>
      <c r="B1443">
        <v>155.0840300510603</v>
      </c>
    </row>
    <row r="1444" spans="1:2" x14ac:dyDescent="0.25">
      <c r="A1444" t="s">
        <v>196</v>
      </c>
      <c r="B1444">
        <v>155.08406739675712</v>
      </c>
    </row>
    <row r="1445" spans="1:2" x14ac:dyDescent="0.25">
      <c r="A1445" t="s">
        <v>196</v>
      </c>
      <c r="B1445">
        <v>155.48082479585864</v>
      </c>
    </row>
    <row r="1446" spans="1:2" x14ac:dyDescent="0.25">
      <c r="A1446" t="s">
        <v>196</v>
      </c>
      <c r="B1446">
        <v>155.49803552487973</v>
      </c>
    </row>
    <row r="1447" spans="1:2" x14ac:dyDescent="0.25">
      <c r="A1447" t="s">
        <v>196</v>
      </c>
      <c r="B1447">
        <v>155.89366867888555</v>
      </c>
    </row>
    <row r="1448" spans="1:2" x14ac:dyDescent="0.25">
      <c r="A1448" t="s">
        <v>196</v>
      </c>
      <c r="B1448">
        <v>157.53429528464395</v>
      </c>
    </row>
    <row r="1449" spans="1:2" x14ac:dyDescent="0.25">
      <c r="A1449" t="s">
        <v>196</v>
      </c>
      <c r="B1449">
        <v>157.53440109567313</v>
      </c>
    </row>
    <row r="1450" spans="1:2" x14ac:dyDescent="0.25">
      <c r="A1450" t="s">
        <v>196</v>
      </c>
      <c r="B1450">
        <v>158.75366165121886</v>
      </c>
    </row>
    <row r="1451" spans="1:2" x14ac:dyDescent="0.25">
      <c r="A1451" t="s">
        <v>196</v>
      </c>
      <c r="B1451">
        <v>159.42710028481147</v>
      </c>
    </row>
    <row r="1452" spans="1:2" x14ac:dyDescent="0.25">
      <c r="A1452" t="s">
        <v>196</v>
      </c>
      <c r="B1452">
        <v>159.75822911125877</v>
      </c>
    </row>
    <row r="1453" spans="1:2" x14ac:dyDescent="0.25">
      <c r="A1453" t="s">
        <v>196</v>
      </c>
      <c r="B1453">
        <v>159.84703405526747</v>
      </c>
    </row>
    <row r="1454" spans="1:2" x14ac:dyDescent="0.25">
      <c r="A1454" t="s">
        <v>196</v>
      </c>
      <c r="B1454">
        <v>159.84703405526747</v>
      </c>
    </row>
    <row r="1455" spans="1:2" x14ac:dyDescent="0.25">
      <c r="A1455" t="s">
        <v>196</v>
      </c>
      <c r="B1455">
        <v>160.29823638412947</v>
      </c>
    </row>
    <row r="1456" spans="1:2" x14ac:dyDescent="0.25">
      <c r="A1456" t="s">
        <v>196</v>
      </c>
      <c r="B1456">
        <v>160.29823638412947</v>
      </c>
    </row>
    <row r="1457" spans="1:2" x14ac:dyDescent="0.25">
      <c r="A1457" t="s">
        <v>196</v>
      </c>
      <c r="B1457">
        <v>160.29823638412947</v>
      </c>
    </row>
    <row r="1458" spans="1:2" x14ac:dyDescent="0.25">
      <c r="A1458" t="s">
        <v>196</v>
      </c>
      <c r="B1458">
        <v>160.63210727010537</v>
      </c>
    </row>
    <row r="1459" spans="1:2" x14ac:dyDescent="0.25">
      <c r="A1459" t="s">
        <v>196</v>
      </c>
      <c r="B1459">
        <v>160.63210727010537</v>
      </c>
    </row>
    <row r="1460" spans="1:2" x14ac:dyDescent="0.25">
      <c r="A1460" t="s">
        <v>196</v>
      </c>
      <c r="B1460">
        <v>161.16482226765095</v>
      </c>
    </row>
    <row r="1461" spans="1:2" x14ac:dyDescent="0.25">
      <c r="A1461" t="s">
        <v>196</v>
      </c>
      <c r="B1461">
        <v>162.01011962890766</v>
      </c>
    </row>
    <row r="1462" spans="1:2" x14ac:dyDescent="0.25">
      <c r="A1462" t="s">
        <v>196</v>
      </c>
      <c r="B1462">
        <v>162.55471575391118</v>
      </c>
    </row>
    <row r="1463" spans="1:2" x14ac:dyDescent="0.25">
      <c r="A1463" t="s">
        <v>196</v>
      </c>
      <c r="B1463">
        <v>164.34082181685838</v>
      </c>
    </row>
    <row r="1464" spans="1:2" x14ac:dyDescent="0.25">
      <c r="A1464" t="s">
        <v>196</v>
      </c>
      <c r="B1464">
        <v>165.12129855763106</v>
      </c>
    </row>
    <row r="1465" spans="1:2" x14ac:dyDescent="0.25">
      <c r="A1465" t="s">
        <v>196</v>
      </c>
      <c r="B1465">
        <v>165.62331382420589</v>
      </c>
    </row>
    <row r="1466" spans="1:2" x14ac:dyDescent="0.25">
      <c r="A1466" t="s">
        <v>196</v>
      </c>
      <c r="B1466">
        <v>166.28496703245588</v>
      </c>
    </row>
    <row r="1467" spans="1:2" x14ac:dyDescent="0.25">
      <c r="A1467" t="s">
        <v>196</v>
      </c>
      <c r="B1467">
        <v>166.28496703245588</v>
      </c>
    </row>
    <row r="1468" spans="1:2" x14ac:dyDescent="0.25">
      <c r="A1468" t="s">
        <v>196</v>
      </c>
      <c r="B1468">
        <v>166.28505580678575</v>
      </c>
    </row>
    <row r="1469" spans="1:2" x14ac:dyDescent="0.25">
      <c r="A1469" t="s">
        <v>196</v>
      </c>
      <c r="B1469">
        <v>166.28505580678575</v>
      </c>
    </row>
    <row r="1470" spans="1:2" x14ac:dyDescent="0.25">
      <c r="A1470" t="s">
        <v>196</v>
      </c>
      <c r="B1470">
        <v>166.65500494913073</v>
      </c>
    </row>
    <row r="1471" spans="1:2" x14ac:dyDescent="0.25">
      <c r="A1471" t="s">
        <v>196</v>
      </c>
      <c r="B1471">
        <v>166.65500494913073</v>
      </c>
    </row>
    <row r="1472" spans="1:2" x14ac:dyDescent="0.25">
      <c r="A1472" t="s">
        <v>196</v>
      </c>
      <c r="B1472">
        <v>166.65503207324736</v>
      </c>
    </row>
    <row r="1473" spans="1:2" x14ac:dyDescent="0.25">
      <c r="A1473" t="s">
        <v>196</v>
      </c>
      <c r="B1473">
        <v>166.65503207324736</v>
      </c>
    </row>
    <row r="1474" spans="1:2" x14ac:dyDescent="0.25">
      <c r="A1474" t="s">
        <v>196</v>
      </c>
      <c r="B1474">
        <v>166.89589552628081</v>
      </c>
    </row>
    <row r="1475" spans="1:2" x14ac:dyDescent="0.25">
      <c r="A1475" t="s">
        <v>196</v>
      </c>
      <c r="B1475">
        <v>167.68053213522103</v>
      </c>
    </row>
    <row r="1476" spans="1:2" x14ac:dyDescent="0.25">
      <c r="A1476" t="s">
        <v>196</v>
      </c>
      <c r="B1476">
        <v>167.68053213522103</v>
      </c>
    </row>
    <row r="1477" spans="1:2" x14ac:dyDescent="0.25">
      <c r="A1477" t="s">
        <v>196</v>
      </c>
      <c r="B1477">
        <v>167.93579325548029</v>
      </c>
    </row>
    <row r="1478" spans="1:2" x14ac:dyDescent="0.25">
      <c r="A1478" t="s">
        <v>196</v>
      </c>
      <c r="B1478">
        <v>168.57244270515545</v>
      </c>
    </row>
    <row r="1479" spans="1:2" x14ac:dyDescent="0.25">
      <c r="A1479" t="s">
        <v>196</v>
      </c>
      <c r="B1479">
        <v>168.57244270515545</v>
      </c>
    </row>
    <row r="1480" spans="1:2" x14ac:dyDescent="0.25">
      <c r="A1480" t="s">
        <v>196</v>
      </c>
      <c r="B1480">
        <v>168.57244270515545</v>
      </c>
    </row>
    <row r="1481" spans="1:2" x14ac:dyDescent="0.25">
      <c r="A1481" t="s">
        <v>196</v>
      </c>
      <c r="B1481">
        <v>169.33341363317652</v>
      </c>
    </row>
    <row r="1482" spans="1:2" x14ac:dyDescent="0.25">
      <c r="A1482" t="s">
        <v>196</v>
      </c>
      <c r="B1482">
        <v>169.50710966809805</v>
      </c>
    </row>
    <row r="1483" spans="1:2" x14ac:dyDescent="0.25">
      <c r="A1483" t="s">
        <v>196</v>
      </c>
      <c r="B1483">
        <v>169.52295763808738</v>
      </c>
    </row>
    <row r="1484" spans="1:2" x14ac:dyDescent="0.25">
      <c r="A1484" t="s">
        <v>196</v>
      </c>
      <c r="B1484">
        <v>170.86063594234992</v>
      </c>
    </row>
    <row r="1485" spans="1:2" x14ac:dyDescent="0.25">
      <c r="A1485" t="s">
        <v>196</v>
      </c>
      <c r="B1485">
        <v>171.84545157368024</v>
      </c>
    </row>
    <row r="1486" spans="1:2" x14ac:dyDescent="0.25">
      <c r="A1486" t="s">
        <v>196</v>
      </c>
      <c r="B1486">
        <v>172.94843287543037</v>
      </c>
    </row>
    <row r="1487" spans="1:2" x14ac:dyDescent="0.25">
      <c r="A1487" t="s">
        <v>196</v>
      </c>
      <c r="B1487">
        <v>173.75184918066466</v>
      </c>
    </row>
    <row r="1488" spans="1:2" x14ac:dyDescent="0.25">
      <c r="A1488" t="s">
        <v>196</v>
      </c>
      <c r="B1488">
        <v>174.0136657942972</v>
      </c>
    </row>
    <row r="1489" spans="1:2" x14ac:dyDescent="0.25">
      <c r="A1489" t="s">
        <v>196</v>
      </c>
      <c r="B1489">
        <v>174.49023847169292</v>
      </c>
    </row>
    <row r="1490" spans="1:2" x14ac:dyDescent="0.25">
      <c r="A1490" t="s">
        <v>196</v>
      </c>
      <c r="B1490">
        <v>175.79005748165446</v>
      </c>
    </row>
    <row r="1491" spans="1:2" x14ac:dyDescent="0.25">
      <c r="A1491" t="s">
        <v>196</v>
      </c>
      <c r="B1491">
        <v>175.80525952872568</v>
      </c>
    </row>
    <row r="1492" spans="1:2" x14ac:dyDescent="0.25">
      <c r="A1492" t="s">
        <v>196</v>
      </c>
      <c r="B1492">
        <v>175.80525952872568</v>
      </c>
    </row>
    <row r="1493" spans="1:2" x14ac:dyDescent="0.25">
      <c r="A1493" t="s">
        <v>196</v>
      </c>
      <c r="B1493">
        <v>176.26169542213302</v>
      </c>
    </row>
    <row r="1494" spans="1:2" x14ac:dyDescent="0.25">
      <c r="A1494" t="s">
        <v>196</v>
      </c>
      <c r="B1494">
        <v>176.82299357832994</v>
      </c>
    </row>
    <row r="1495" spans="1:2" x14ac:dyDescent="0.25">
      <c r="A1495" t="s">
        <v>196</v>
      </c>
      <c r="B1495">
        <v>176.86849278395258</v>
      </c>
    </row>
    <row r="1496" spans="1:2" x14ac:dyDescent="0.25">
      <c r="A1496" t="s">
        <v>196</v>
      </c>
      <c r="B1496">
        <v>177.86511064469173</v>
      </c>
    </row>
    <row r="1497" spans="1:2" x14ac:dyDescent="0.25">
      <c r="A1497" t="s">
        <v>196</v>
      </c>
      <c r="B1497">
        <v>177.97047425136159</v>
      </c>
    </row>
    <row r="1498" spans="1:2" x14ac:dyDescent="0.25">
      <c r="A1498" t="s">
        <v>196</v>
      </c>
      <c r="B1498">
        <v>178.0306308772501</v>
      </c>
    </row>
    <row r="1499" spans="1:2" x14ac:dyDescent="0.25">
      <c r="A1499" t="s">
        <v>196</v>
      </c>
      <c r="B1499">
        <v>178.67626795959208</v>
      </c>
    </row>
    <row r="1500" spans="1:2" x14ac:dyDescent="0.25">
      <c r="A1500" t="s">
        <v>196</v>
      </c>
      <c r="B1500">
        <v>178.67626795959208</v>
      </c>
    </row>
    <row r="1501" spans="1:2" x14ac:dyDescent="0.25">
      <c r="A1501" t="s">
        <v>196</v>
      </c>
      <c r="B1501">
        <v>178.67626795959208</v>
      </c>
    </row>
    <row r="1502" spans="1:2" x14ac:dyDescent="0.25">
      <c r="A1502" t="s">
        <v>196</v>
      </c>
      <c r="B1502">
        <v>178.79623259620746</v>
      </c>
    </row>
    <row r="1503" spans="1:2" x14ac:dyDescent="0.25">
      <c r="A1503" t="s">
        <v>196</v>
      </c>
      <c r="B1503">
        <v>180.777511594098</v>
      </c>
    </row>
    <row r="1504" spans="1:2" x14ac:dyDescent="0.25">
      <c r="A1504" t="s">
        <v>196</v>
      </c>
      <c r="B1504">
        <v>180.77770460262735</v>
      </c>
    </row>
    <row r="1505" spans="1:2" x14ac:dyDescent="0.25">
      <c r="A1505" t="s">
        <v>196</v>
      </c>
      <c r="B1505">
        <v>180.77770460262735</v>
      </c>
    </row>
    <row r="1506" spans="1:2" x14ac:dyDescent="0.25">
      <c r="A1506" t="s">
        <v>196</v>
      </c>
      <c r="B1506">
        <v>181.56080563198014</v>
      </c>
    </row>
    <row r="1507" spans="1:2" x14ac:dyDescent="0.25">
      <c r="A1507" t="s">
        <v>196</v>
      </c>
      <c r="B1507">
        <v>183.01570261942103</v>
      </c>
    </row>
    <row r="1508" spans="1:2" x14ac:dyDescent="0.25">
      <c r="A1508" t="s">
        <v>196</v>
      </c>
      <c r="B1508">
        <v>184.25545651302619</v>
      </c>
    </row>
    <row r="1509" spans="1:2" x14ac:dyDescent="0.25">
      <c r="A1509" t="s">
        <v>196</v>
      </c>
      <c r="B1509">
        <v>184.58927169144468</v>
      </c>
    </row>
    <row r="1510" spans="1:2" x14ac:dyDescent="0.25">
      <c r="A1510" t="s">
        <v>196</v>
      </c>
      <c r="B1510">
        <v>184.58927169144468</v>
      </c>
    </row>
    <row r="1511" spans="1:2" x14ac:dyDescent="0.25">
      <c r="A1511" t="s">
        <v>196</v>
      </c>
      <c r="B1511">
        <v>184.58927169144468</v>
      </c>
    </row>
    <row r="1512" spans="1:2" x14ac:dyDescent="0.25">
      <c r="A1512" t="s">
        <v>196</v>
      </c>
      <c r="B1512">
        <v>185.45788191442111</v>
      </c>
    </row>
    <row r="1513" spans="1:2" x14ac:dyDescent="0.25">
      <c r="A1513" t="s">
        <v>196</v>
      </c>
      <c r="B1513">
        <v>185.45788191442111</v>
      </c>
    </row>
    <row r="1514" spans="1:2" x14ac:dyDescent="0.25">
      <c r="A1514" t="s">
        <v>196</v>
      </c>
      <c r="B1514">
        <v>185.45788191442111</v>
      </c>
    </row>
    <row r="1515" spans="1:2" x14ac:dyDescent="0.25">
      <c r="A1515" t="s">
        <v>196</v>
      </c>
      <c r="B1515">
        <v>185.45788191442111</v>
      </c>
    </row>
    <row r="1516" spans="1:2" x14ac:dyDescent="0.25">
      <c r="A1516" t="s">
        <v>196</v>
      </c>
      <c r="B1516">
        <v>185.45788191442111</v>
      </c>
    </row>
    <row r="1517" spans="1:2" x14ac:dyDescent="0.25">
      <c r="A1517" t="s">
        <v>196</v>
      </c>
      <c r="B1517">
        <v>185.45788191442111</v>
      </c>
    </row>
    <row r="1518" spans="1:2" x14ac:dyDescent="0.25">
      <c r="A1518" t="s">
        <v>196</v>
      </c>
      <c r="B1518">
        <v>185.68882490806413</v>
      </c>
    </row>
    <row r="1519" spans="1:2" x14ac:dyDescent="0.25">
      <c r="A1519" t="s">
        <v>196</v>
      </c>
      <c r="B1519">
        <v>186.66700101937602</v>
      </c>
    </row>
    <row r="1520" spans="1:2" x14ac:dyDescent="0.25">
      <c r="A1520" t="s">
        <v>196</v>
      </c>
      <c r="B1520">
        <v>189.2885146632614</v>
      </c>
    </row>
    <row r="1521" spans="1:2" x14ac:dyDescent="0.25">
      <c r="A1521" t="s">
        <v>196</v>
      </c>
      <c r="B1521">
        <v>189.86799861300855</v>
      </c>
    </row>
    <row r="1522" spans="1:2" x14ac:dyDescent="0.25">
      <c r="A1522" t="s">
        <v>196</v>
      </c>
      <c r="B1522">
        <v>190.75448704732275</v>
      </c>
    </row>
    <row r="1523" spans="1:2" x14ac:dyDescent="0.25">
      <c r="A1523" t="s">
        <v>196</v>
      </c>
      <c r="B1523">
        <v>190.92286463180838</v>
      </c>
    </row>
    <row r="1524" spans="1:2" x14ac:dyDescent="0.25">
      <c r="A1524" t="s">
        <v>196</v>
      </c>
      <c r="B1524">
        <v>190.92286463180838</v>
      </c>
    </row>
    <row r="1525" spans="1:2" x14ac:dyDescent="0.25">
      <c r="A1525" t="s">
        <v>196</v>
      </c>
      <c r="B1525">
        <v>191.2592127688352</v>
      </c>
    </row>
    <row r="1526" spans="1:2" x14ac:dyDescent="0.25">
      <c r="A1526" t="s">
        <v>196</v>
      </c>
      <c r="B1526">
        <v>191.55316870138398</v>
      </c>
    </row>
    <row r="1527" spans="1:2" x14ac:dyDescent="0.25">
      <c r="A1527" t="s">
        <v>196</v>
      </c>
      <c r="B1527">
        <v>193.88782088566037</v>
      </c>
    </row>
    <row r="1528" spans="1:2" x14ac:dyDescent="0.25">
      <c r="A1528" t="s">
        <v>196</v>
      </c>
      <c r="B1528">
        <v>193.88782088566037</v>
      </c>
    </row>
    <row r="1529" spans="1:2" x14ac:dyDescent="0.25">
      <c r="A1529" t="s">
        <v>196</v>
      </c>
      <c r="B1529">
        <v>194.412109375</v>
      </c>
    </row>
    <row r="1530" spans="1:2" x14ac:dyDescent="0.25">
      <c r="A1530" t="s">
        <v>196</v>
      </c>
      <c r="B1530">
        <v>196.41316206509339</v>
      </c>
    </row>
    <row r="1531" spans="1:2" x14ac:dyDescent="0.25">
      <c r="A1531" t="s">
        <v>196</v>
      </c>
      <c r="B1531">
        <v>198.73110199796054</v>
      </c>
    </row>
    <row r="1532" spans="1:2" x14ac:dyDescent="0.25">
      <c r="A1532" t="s">
        <v>196</v>
      </c>
      <c r="B1532">
        <v>199.00070026413363</v>
      </c>
    </row>
    <row r="1533" spans="1:2" x14ac:dyDescent="0.25">
      <c r="A1533" t="s">
        <v>196</v>
      </c>
      <c r="B1533">
        <v>199.00070026413363</v>
      </c>
    </row>
    <row r="1534" spans="1:2" x14ac:dyDescent="0.25">
      <c r="A1534" t="s">
        <v>196</v>
      </c>
      <c r="B1534">
        <v>199.09471771704224</v>
      </c>
    </row>
    <row r="1535" spans="1:2" x14ac:dyDescent="0.25">
      <c r="A1535" t="s">
        <v>196</v>
      </c>
      <c r="B1535">
        <v>201.08871456991977</v>
      </c>
    </row>
    <row r="1536" spans="1:2" x14ac:dyDescent="0.25">
      <c r="A1536" t="s">
        <v>196</v>
      </c>
      <c r="B1536">
        <v>201.83365902986</v>
      </c>
    </row>
    <row r="1537" spans="1:2" x14ac:dyDescent="0.25">
      <c r="A1537" t="s">
        <v>196</v>
      </c>
      <c r="B1537">
        <v>202.32411866943707</v>
      </c>
    </row>
    <row r="1538" spans="1:2" x14ac:dyDescent="0.25">
      <c r="A1538" t="s">
        <v>196</v>
      </c>
      <c r="B1538">
        <v>202.32411866943707</v>
      </c>
    </row>
    <row r="1539" spans="1:2" x14ac:dyDescent="0.25">
      <c r="A1539" t="s">
        <v>196</v>
      </c>
      <c r="B1539">
        <v>202.87922263231408</v>
      </c>
    </row>
    <row r="1540" spans="1:2" x14ac:dyDescent="0.25">
      <c r="A1540" t="s">
        <v>196</v>
      </c>
      <c r="B1540">
        <v>202.87922263231408</v>
      </c>
    </row>
    <row r="1541" spans="1:2" x14ac:dyDescent="0.25">
      <c r="A1541" t="s">
        <v>196</v>
      </c>
      <c r="B1541">
        <v>203.59084651382381</v>
      </c>
    </row>
    <row r="1542" spans="1:2" x14ac:dyDescent="0.25">
      <c r="A1542" t="s">
        <v>196</v>
      </c>
      <c r="B1542">
        <v>208.61991003526848</v>
      </c>
    </row>
    <row r="1543" spans="1:2" x14ac:dyDescent="0.25">
      <c r="A1543" t="s">
        <v>196</v>
      </c>
      <c r="B1543">
        <v>211.1085076236983</v>
      </c>
    </row>
    <row r="1544" spans="1:2" x14ac:dyDescent="0.25">
      <c r="A1544" t="s">
        <v>196</v>
      </c>
      <c r="B1544">
        <v>212.18406726020149</v>
      </c>
    </row>
    <row r="1545" spans="1:2" x14ac:dyDescent="0.25">
      <c r="A1545" t="s">
        <v>196</v>
      </c>
      <c r="B1545">
        <v>213.1914890419294</v>
      </c>
    </row>
    <row r="1546" spans="1:2" x14ac:dyDescent="0.25">
      <c r="A1546" t="s">
        <v>196</v>
      </c>
      <c r="B1546">
        <v>213.34239008016112</v>
      </c>
    </row>
    <row r="1547" spans="1:2" x14ac:dyDescent="0.25">
      <c r="A1547" t="s">
        <v>196</v>
      </c>
      <c r="B1547">
        <v>215.68875570479744</v>
      </c>
    </row>
    <row r="1548" spans="1:2" x14ac:dyDescent="0.25">
      <c r="A1548" t="s">
        <v>196</v>
      </c>
      <c r="B1548">
        <v>216.74230929696017</v>
      </c>
    </row>
    <row r="1549" spans="1:2" x14ac:dyDescent="0.25">
      <c r="A1549" t="s">
        <v>196</v>
      </c>
      <c r="B1549">
        <v>216.74230929696017</v>
      </c>
    </row>
    <row r="1550" spans="1:2" x14ac:dyDescent="0.25">
      <c r="A1550" t="s">
        <v>196</v>
      </c>
      <c r="B1550">
        <v>219.3951284802354</v>
      </c>
    </row>
    <row r="1551" spans="1:2" x14ac:dyDescent="0.25">
      <c r="A1551" t="s">
        <v>196</v>
      </c>
      <c r="B1551">
        <v>219.3951284802354</v>
      </c>
    </row>
    <row r="1552" spans="1:2" x14ac:dyDescent="0.25">
      <c r="A1552" t="s">
        <v>196</v>
      </c>
      <c r="B1552">
        <v>219.57830008799951</v>
      </c>
    </row>
    <row r="1553" spans="1:2" x14ac:dyDescent="0.25">
      <c r="A1553" t="s">
        <v>196</v>
      </c>
      <c r="B1553">
        <v>219.57830008799951</v>
      </c>
    </row>
    <row r="1554" spans="1:2" x14ac:dyDescent="0.25">
      <c r="A1554" t="s">
        <v>196</v>
      </c>
      <c r="B1554">
        <v>220.35752674259135</v>
      </c>
    </row>
    <row r="1555" spans="1:2" x14ac:dyDescent="0.25">
      <c r="A1555" t="s">
        <v>196</v>
      </c>
      <c r="B1555">
        <v>220.35752674259135</v>
      </c>
    </row>
    <row r="1556" spans="1:2" x14ac:dyDescent="0.25">
      <c r="A1556" t="s">
        <v>196</v>
      </c>
      <c r="B1556">
        <v>220.35752674259135</v>
      </c>
    </row>
    <row r="1557" spans="1:2" x14ac:dyDescent="0.25">
      <c r="A1557" t="s">
        <v>196</v>
      </c>
      <c r="B1557">
        <v>220.35752674259135</v>
      </c>
    </row>
    <row r="1558" spans="1:2" x14ac:dyDescent="0.25">
      <c r="A1558" t="s">
        <v>196</v>
      </c>
      <c r="B1558">
        <v>221.23081749277083</v>
      </c>
    </row>
    <row r="1559" spans="1:2" x14ac:dyDescent="0.25">
      <c r="A1559" t="s">
        <v>196</v>
      </c>
      <c r="B1559">
        <v>222.29369869177188</v>
      </c>
    </row>
    <row r="1560" spans="1:2" x14ac:dyDescent="0.25">
      <c r="A1560" t="s">
        <v>196</v>
      </c>
      <c r="B1560">
        <v>222.29369869177188</v>
      </c>
    </row>
    <row r="1561" spans="1:2" x14ac:dyDescent="0.25">
      <c r="A1561" t="s">
        <v>196</v>
      </c>
      <c r="B1561">
        <v>222.29369869177188</v>
      </c>
    </row>
    <row r="1562" spans="1:2" x14ac:dyDescent="0.25">
      <c r="A1562" t="s">
        <v>196</v>
      </c>
      <c r="B1562">
        <v>222.78722665065135</v>
      </c>
    </row>
    <row r="1563" spans="1:2" x14ac:dyDescent="0.25">
      <c r="A1563" t="s">
        <v>196</v>
      </c>
      <c r="B1563">
        <v>224.51159540279022</v>
      </c>
    </row>
    <row r="1564" spans="1:2" x14ac:dyDescent="0.25">
      <c r="A1564" t="s">
        <v>196</v>
      </c>
      <c r="B1564">
        <v>226.82591394231338</v>
      </c>
    </row>
    <row r="1565" spans="1:2" x14ac:dyDescent="0.25">
      <c r="A1565" t="s">
        <v>196</v>
      </c>
      <c r="B1565">
        <v>229.14023918843208</v>
      </c>
    </row>
    <row r="1566" spans="1:2" x14ac:dyDescent="0.25">
      <c r="A1566" t="s">
        <v>196</v>
      </c>
      <c r="B1566">
        <v>230.75920766415854</v>
      </c>
    </row>
    <row r="1567" spans="1:2" x14ac:dyDescent="0.25">
      <c r="A1567" t="s">
        <v>196</v>
      </c>
      <c r="B1567">
        <v>236.2305943914543</v>
      </c>
    </row>
    <row r="1568" spans="1:2" x14ac:dyDescent="0.25">
      <c r="A1568" t="s">
        <v>196</v>
      </c>
      <c r="B1568">
        <v>238.93610288893086</v>
      </c>
    </row>
    <row r="1569" spans="1:2" x14ac:dyDescent="0.25">
      <c r="A1569" t="s">
        <v>196</v>
      </c>
      <c r="B1569">
        <v>238.93610288893086</v>
      </c>
    </row>
    <row r="1570" spans="1:2" x14ac:dyDescent="0.25">
      <c r="A1570" t="s">
        <v>196</v>
      </c>
      <c r="B1570">
        <v>238.93610288893086</v>
      </c>
    </row>
    <row r="1571" spans="1:2" x14ac:dyDescent="0.25">
      <c r="A1571" t="s">
        <v>196</v>
      </c>
      <c r="B1571">
        <v>241.60027089281434</v>
      </c>
    </row>
    <row r="1572" spans="1:2" x14ac:dyDescent="0.25">
      <c r="A1572" t="s">
        <v>196</v>
      </c>
      <c r="B1572">
        <v>243.71940546056763</v>
      </c>
    </row>
    <row r="1573" spans="1:2" x14ac:dyDescent="0.25">
      <c r="A1573" t="s">
        <v>196</v>
      </c>
      <c r="B1573">
        <v>243.71946516012278</v>
      </c>
    </row>
    <row r="1574" spans="1:2" x14ac:dyDescent="0.25">
      <c r="A1574" t="s">
        <v>196</v>
      </c>
      <c r="B1574">
        <v>243.71946516012278</v>
      </c>
    </row>
    <row r="1575" spans="1:2" x14ac:dyDescent="0.25">
      <c r="A1575" t="s">
        <v>196</v>
      </c>
      <c r="B1575">
        <v>245.3405066533212</v>
      </c>
    </row>
    <row r="1576" spans="1:2" x14ac:dyDescent="0.25">
      <c r="A1576" t="s">
        <v>196</v>
      </c>
      <c r="B1576">
        <v>245.3405066533212</v>
      </c>
    </row>
    <row r="1577" spans="1:2" x14ac:dyDescent="0.25">
      <c r="A1577" t="s">
        <v>196</v>
      </c>
      <c r="B1577">
        <v>245.3405066533212</v>
      </c>
    </row>
    <row r="1578" spans="1:2" x14ac:dyDescent="0.25">
      <c r="A1578" t="s">
        <v>196</v>
      </c>
      <c r="B1578">
        <v>246.89652617462374</v>
      </c>
    </row>
    <row r="1579" spans="1:2" x14ac:dyDescent="0.25">
      <c r="A1579" t="s">
        <v>196</v>
      </c>
      <c r="B1579">
        <v>248.9491641100054</v>
      </c>
    </row>
    <row r="1580" spans="1:2" x14ac:dyDescent="0.25">
      <c r="A1580" t="s">
        <v>196</v>
      </c>
      <c r="B1580">
        <v>252.73952409679347</v>
      </c>
    </row>
    <row r="1581" spans="1:2" x14ac:dyDescent="0.25">
      <c r="A1581" t="s">
        <v>196</v>
      </c>
      <c r="B1581">
        <v>254.05023659785672</v>
      </c>
    </row>
    <row r="1582" spans="1:2" x14ac:dyDescent="0.25">
      <c r="A1582" t="s">
        <v>196</v>
      </c>
      <c r="B1582">
        <v>256.4425050044382</v>
      </c>
    </row>
    <row r="1583" spans="1:2" x14ac:dyDescent="0.25">
      <c r="A1583" t="s">
        <v>196</v>
      </c>
      <c r="B1583">
        <v>256.4425050044382</v>
      </c>
    </row>
    <row r="1584" spans="1:2" x14ac:dyDescent="0.25">
      <c r="A1584" t="s">
        <v>196</v>
      </c>
      <c r="B1584">
        <v>258.65756461781558</v>
      </c>
    </row>
    <row r="1585" spans="1:2" x14ac:dyDescent="0.25">
      <c r="A1585" t="s">
        <v>196</v>
      </c>
      <c r="B1585">
        <v>263.56063799547405</v>
      </c>
    </row>
    <row r="1586" spans="1:2" x14ac:dyDescent="0.25">
      <c r="A1586" t="s">
        <v>196</v>
      </c>
      <c r="B1586">
        <v>263.56063799547405</v>
      </c>
    </row>
    <row r="1587" spans="1:2" x14ac:dyDescent="0.25">
      <c r="A1587" t="s">
        <v>196</v>
      </c>
      <c r="B1587">
        <v>274.13043682343488</v>
      </c>
    </row>
    <row r="1588" spans="1:2" x14ac:dyDescent="0.25">
      <c r="A1588" t="s">
        <v>196</v>
      </c>
      <c r="B1588">
        <v>280.51398471312228</v>
      </c>
    </row>
    <row r="1589" spans="1:2" x14ac:dyDescent="0.25">
      <c r="A1589" t="s">
        <v>196</v>
      </c>
      <c r="B1589">
        <v>287.45556347160232</v>
      </c>
    </row>
    <row r="1590" spans="1:2" x14ac:dyDescent="0.25">
      <c r="A1590" t="s">
        <v>196</v>
      </c>
      <c r="B1590">
        <v>287.45556347160232</v>
      </c>
    </row>
    <row r="1591" spans="1:2" x14ac:dyDescent="0.25">
      <c r="A1591" t="s">
        <v>196</v>
      </c>
      <c r="B1591">
        <v>287.45556347160232</v>
      </c>
    </row>
    <row r="1592" spans="1:2" x14ac:dyDescent="0.25">
      <c r="A1592" t="s">
        <v>196</v>
      </c>
      <c r="B1592">
        <v>288.8590434155243</v>
      </c>
    </row>
    <row r="1593" spans="1:2" x14ac:dyDescent="0.25">
      <c r="A1593" t="s">
        <v>196</v>
      </c>
      <c r="B1593">
        <v>288.9610035076139</v>
      </c>
    </row>
    <row r="1594" spans="1:2" x14ac:dyDescent="0.25">
      <c r="A1594" t="s">
        <v>196</v>
      </c>
      <c r="B1594">
        <v>293.96896318095776</v>
      </c>
    </row>
    <row r="1595" spans="1:2" x14ac:dyDescent="0.25">
      <c r="A1595" t="s">
        <v>196</v>
      </c>
      <c r="B1595">
        <v>298.48969889892453</v>
      </c>
    </row>
    <row r="1596" spans="1:2" x14ac:dyDescent="0.25">
      <c r="A1596" t="s">
        <v>196</v>
      </c>
      <c r="B1596">
        <v>298.48969889892453</v>
      </c>
    </row>
    <row r="1597" spans="1:2" x14ac:dyDescent="0.25">
      <c r="A1597" t="s">
        <v>196</v>
      </c>
      <c r="B1597">
        <v>309.65824489856089</v>
      </c>
    </row>
    <row r="1598" spans="1:2" x14ac:dyDescent="0.25">
      <c r="A1598" t="s">
        <v>196</v>
      </c>
      <c r="B1598">
        <v>316.20557808150107</v>
      </c>
    </row>
    <row r="1599" spans="1:2" x14ac:dyDescent="0.25">
      <c r="A1599" t="s">
        <v>196</v>
      </c>
      <c r="B1599">
        <v>316.20557808150107</v>
      </c>
    </row>
    <row r="1600" spans="1:2" x14ac:dyDescent="0.25">
      <c r="A1600" t="s">
        <v>196</v>
      </c>
      <c r="B1600">
        <v>318.56844168370833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15BC-F7DB-4E87-B9D6-19CC582093D3}">
  <dimension ref="A1:B1600"/>
  <sheetViews>
    <sheetView topLeftCell="A19" zoomScale="98" zoomScaleNormal="98" workbookViewId="0">
      <selection activeCell="E26" sqref="E26"/>
    </sheetView>
  </sheetViews>
  <sheetFormatPr defaultRowHeight="15" x14ac:dyDescent="0.25"/>
  <cols>
    <col min="1" max="1" width="21.42578125" bestFit="1" customWidth="1"/>
  </cols>
  <sheetData>
    <row r="1" spans="1:2" x14ac:dyDescent="0.25">
      <c r="A1" t="s">
        <v>198</v>
      </c>
      <c r="B1">
        <v>1.95599365234375</v>
      </c>
    </row>
    <row r="2" spans="1:2" x14ac:dyDescent="0.25">
      <c r="A2" t="s">
        <v>198</v>
      </c>
      <c r="B2">
        <v>24.508602065841227</v>
      </c>
    </row>
    <row r="3" spans="1:2" x14ac:dyDescent="0.25">
      <c r="A3" t="s">
        <v>198</v>
      </c>
      <c r="B3">
        <v>27.324890280959298</v>
      </c>
    </row>
    <row r="4" spans="1:2" x14ac:dyDescent="0.25">
      <c r="A4" t="s">
        <v>198</v>
      </c>
      <c r="B4">
        <v>33.424164554035535</v>
      </c>
    </row>
    <row r="5" spans="1:2" x14ac:dyDescent="0.25">
      <c r="A5" t="s">
        <v>198</v>
      </c>
      <c r="B5">
        <v>33.766086958391604</v>
      </c>
    </row>
    <row r="6" spans="1:2" x14ac:dyDescent="0.25">
      <c r="A6" t="s">
        <v>198</v>
      </c>
      <c r="B6">
        <v>35.424491037601037</v>
      </c>
    </row>
    <row r="7" spans="1:2" x14ac:dyDescent="0.25">
      <c r="A7" t="s">
        <v>198</v>
      </c>
      <c r="B7">
        <v>35.424491037601037</v>
      </c>
    </row>
    <row r="8" spans="1:2" x14ac:dyDescent="0.25">
      <c r="A8" t="s">
        <v>198</v>
      </c>
      <c r="B8">
        <v>35.693597407170259</v>
      </c>
    </row>
    <row r="9" spans="1:2" x14ac:dyDescent="0.25">
      <c r="A9" t="s">
        <v>198</v>
      </c>
      <c r="B9">
        <v>36.905717936741524</v>
      </c>
    </row>
    <row r="10" spans="1:2" x14ac:dyDescent="0.25">
      <c r="A10" t="s">
        <v>198</v>
      </c>
      <c r="B10">
        <v>37.112499256938591</v>
      </c>
    </row>
    <row r="11" spans="1:2" x14ac:dyDescent="0.25">
      <c r="A11" t="s">
        <v>198</v>
      </c>
      <c r="B11">
        <v>37.979124223389512</v>
      </c>
    </row>
    <row r="12" spans="1:2" x14ac:dyDescent="0.25">
      <c r="A12" t="s">
        <v>198</v>
      </c>
      <c r="B12">
        <v>38.25485249435787</v>
      </c>
    </row>
    <row r="13" spans="1:2" x14ac:dyDescent="0.25">
      <c r="A13" t="s">
        <v>198</v>
      </c>
      <c r="B13">
        <v>38.429652392499818</v>
      </c>
    </row>
    <row r="14" spans="1:2" x14ac:dyDescent="0.25">
      <c r="A14" t="s">
        <v>198</v>
      </c>
      <c r="B14">
        <v>38.429652392499818</v>
      </c>
    </row>
    <row r="15" spans="1:2" x14ac:dyDescent="0.25">
      <c r="A15" t="s">
        <v>198</v>
      </c>
      <c r="B15">
        <v>38.578308557003773</v>
      </c>
    </row>
    <row r="16" spans="1:2" x14ac:dyDescent="0.25">
      <c r="A16" t="s">
        <v>198</v>
      </c>
      <c r="B16">
        <v>38.578308557003773</v>
      </c>
    </row>
    <row r="17" spans="1:2" x14ac:dyDescent="0.25">
      <c r="A17" t="s">
        <v>198</v>
      </c>
      <c r="B17">
        <v>39.119970703193566</v>
      </c>
    </row>
    <row r="18" spans="1:2" x14ac:dyDescent="0.25">
      <c r="A18" t="s">
        <v>198</v>
      </c>
      <c r="B18">
        <v>39.16873931602337</v>
      </c>
    </row>
    <row r="19" spans="1:2" x14ac:dyDescent="0.25">
      <c r="A19" t="s">
        <v>198</v>
      </c>
      <c r="B19">
        <v>39.16873931602337</v>
      </c>
    </row>
    <row r="20" spans="1:2" x14ac:dyDescent="0.25">
      <c r="A20" t="s">
        <v>198</v>
      </c>
      <c r="B20">
        <v>39.557091955423104</v>
      </c>
    </row>
    <row r="21" spans="1:2" x14ac:dyDescent="0.25">
      <c r="A21" t="s">
        <v>198</v>
      </c>
      <c r="B21">
        <v>39.557091955423104</v>
      </c>
    </row>
    <row r="22" spans="1:2" x14ac:dyDescent="0.25">
      <c r="A22" t="s">
        <v>198</v>
      </c>
      <c r="B22">
        <v>39.894718906854308</v>
      </c>
    </row>
    <row r="23" spans="1:2" x14ac:dyDescent="0.25">
      <c r="A23" t="s">
        <v>198</v>
      </c>
      <c r="B23">
        <v>40.276457400924222</v>
      </c>
    </row>
    <row r="24" spans="1:2" x14ac:dyDescent="0.25">
      <c r="A24" t="s">
        <v>198</v>
      </c>
      <c r="B24">
        <v>40.276457400924222</v>
      </c>
    </row>
    <row r="25" spans="1:2" x14ac:dyDescent="0.25">
      <c r="A25" t="s">
        <v>198</v>
      </c>
      <c r="B25">
        <v>40.324302537830206</v>
      </c>
    </row>
    <row r="26" spans="1:2" x14ac:dyDescent="0.25">
      <c r="A26" t="s">
        <v>198</v>
      </c>
      <c r="B26">
        <v>41.86022619502095</v>
      </c>
    </row>
    <row r="27" spans="1:2" x14ac:dyDescent="0.25">
      <c r="A27" t="s">
        <v>198</v>
      </c>
      <c r="B27">
        <v>41.86022619502095</v>
      </c>
    </row>
    <row r="28" spans="1:2" x14ac:dyDescent="0.25">
      <c r="A28" t="s">
        <v>198</v>
      </c>
      <c r="B28">
        <v>42.133472055941759</v>
      </c>
    </row>
    <row r="29" spans="1:2" x14ac:dyDescent="0.25">
      <c r="A29" t="s">
        <v>198</v>
      </c>
      <c r="B29">
        <v>42.898462390918489</v>
      </c>
    </row>
    <row r="30" spans="1:2" x14ac:dyDescent="0.25">
      <c r="A30" t="s">
        <v>198</v>
      </c>
      <c r="B30">
        <v>42.898481871667599</v>
      </c>
    </row>
    <row r="31" spans="1:2" x14ac:dyDescent="0.25">
      <c r="A31" t="s">
        <v>198</v>
      </c>
      <c r="B31">
        <v>42.898481871667599</v>
      </c>
    </row>
    <row r="32" spans="1:2" x14ac:dyDescent="0.25">
      <c r="A32" t="s">
        <v>198</v>
      </c>
      <c r="B32">
        <v>42.942965153887577</v>
      </c>
    </row>
    <row r="33" spans="1:2" x14ac:dyDescent="0.25">
      <c r="A33" t="s">
        <v>198</v>
      </c>
      <c r="B33">
        <v>43.297895493489833</v>
      </c>
    </row>
    <row r="34" spans="1:2" x14ac:dyDescent="0.25">
      <c r="A34" t="s">
        <v>198</v>
      </c>
      <c r="B34">
        <v>43.297895493489833</v>
      </c>
    </row>
    <row r="35" spans="1:2" x14ac:dyDescent="0.25">
      <c r="A35" t="s">
        <v>198</v>
      </c>
      <c r="B35">
        <v>43.430291311161952</v>
      </c>
    </row>
    <row r="36" spans="1:2" x14ac:dyDescent="0.25">
      <c r="A36" t="s">
        <v>198</v>
      </c>
      <c r="B36">
        <v>43.430766868364557</v>
      </c>
    </row>
    <row r="37" spans="1:2" x14ac:dyDescent="0.25">
      <c r="A37" t="s">
        <v>198</v>
      </c>
      <c r="B37">
        <v>43.430766868364557</v>
      </c>
    </row>
    <row r="38" spans="1:2" x14ac:dyDescent="0.25">
      <c r="A38" t="s">
        <v>198</v>
      </c>
      <c r="B38">
        <v>43.430766868364557</v>
      </c>
    </row>
    <row r="39" spans="1:2" x14ac:dyDescent="0.25">
      <c r="A39" t="s">
        <v>198</v>
      </c>
      <c r="B39">
        <v>43.737441872330884</v>
      </c>
    </row>
    <row r="40" spans="1:2" x14ac:dyDescent="0.25">
      <c r="A40" t="s">
        <v>198</v>
      </c>
      <c r="B40">
        <v>43.737441872330884</v>
      </c>
    </row>
    <row r="41" spans="1:2" x14ac:dyDescent="0.25">
      <c r="A41" t="s">
        <v>198</v>
      </c>
      <c r="B41">
        <v>44.689406907054313</v>
      </c>
    </row>
    <row r="42" spans="1:2" x14ac:dyDescent="0.25">
      <c r="A42" t="s">
        <v>198</v>
      </c>
      <c r="B42">
        <v>45.086059793496226</v>
      </c>
    </row>
    <row r="43" spans="1:2" x14ac:dyDescent="0.25">
      <c r="A43" t="s">
        <v>198</v>
      </c>
      <c r="B43">
        <v>45.113768407439252</v>
      </c>
    </row>
    <row r="44" spans="1:2" x14ac:dyDescent="0.25">
      <c r="A44" t="s">
        <v>198</v>
      </c>
      <c r="B44">
        <v>45.495414555596597</v>
      </c>
    </row>
    <row r="45" spans="1:2" x14ac:dyDescent="0.25">
      <c r="A45" t="s">
        <v>198</v>
      </c>
      <c r="B45">
        <v>45.495414555596597</v>
      </c>
    </row>
    <row r="46" spans="1:2" x14ac:dyDescent="0.25">
      <c r="A46" t="s">
        <v>198</v>
      </c>
      <c r="B46">
        <v>45.663372119786779</v>
      </c>
    </row>
    <row r="47" spans="1:2" x14ac:dyDescent="0.25">
      <c r="A47" t="s">
        <v>198</v>
      </c>
      <c r="B47">
        <v>45.663372119786779</v>
      </c>
    </row>
    <row r="48" spans="1:2" x14ac:dyDescent="0.25">
      <c r="A48" t="s">
        <v>198</v>
      </c>
      <c r="B48">
        <v>46.742699703985132</v>
      </c>
    </row>
    <row r="49" spans="1:2" x14ac:dyDescent="0.25">
      <c r="A49" t="s">
        <v>198</v>
      </c>
      <c r="B49">
        <v>46.907776114338922</v>
      </c>
    </row>
    <row r="50" spans="1:2" x14ac:dyDescent="0.25">
      <c r="A50" t="s">
        <v>198</v>
      </c>
      <c r="B50">
        <v>47.025236148440285</v>
      </c>
    </row>
    <row r="51" spans="1:2" x14ac:dyDescent="0.25">
      <c r="A51" t="s">
        <v>198</v>
      </c>
      <c r="B51">
        <v>47.025236148440285</v>
      </c>
    </row>
    <row r="52" spans="1:2" x14ac:dyDescent="0.25">
      <c r="A52" t="s">
        <v>198</v>
      </c>
      <c r="B52">
        <v>47.025349756453629</v>
      </c>
    </row>
    <row r="53" spans="1:2" x14ac:dyDescent="0.25">
      <c r="A53" t="s">
        <v>198</v>
      </c>
      <c r="B53">
        <v>47.26888409247136</v>
      </c>
    </row>
    <row r="54" spans="1:2" x14ac:dyDescent="0.25">
      <c r="A54" t="s">
        <v>198</v>
      </c>
      <c r="B54">
        <v>47.30956103218201</v>
      </c>
    </row>
    <row r="55" spans="1:2" x14ac:dyDescent="0.25">
      <c r="A55" t="s">
        <v>198</v>
      </c>
      <c r="B55">
        <v>47.363144160163237</v>
      </c>
    </row>
    <row r="56" spans="1:2" x14ac:dyDescent="0.25">
      <c r="A56" t="s">
        <v>198</v>
      </c>
      <c r="B56">
        <v>47.631811201831177</v>
      </c>
    </row>
    <row r="57" spans="1:2" x14ac:dyDescent="0.25">
      <c r="A57" t="s">
        <v>198</v>
      </c>
      <c r="B57">
        <v>47.951970499183339</v>
      </c>
    </row>
    <row r="58" spans="1:2" x14ac:dyDescent="0.25">
      <c r="A58" t="s">
        <v>198</v>
      </c>
      <c r="B58">
        <v>48.388788228323321</v>
      </c>
    </row>
    <row r="59" spans="1:2" x14ac:dyDescent="0.25">
      <c r="A59" t="s">
        <v>198</v>
      </c>
      <c r="B59">
        <v>48.900209960957248</v>
      </c>
    </row>
    <row r="60" spans="1:2" x14ac:dyDescent="0.25">
      <c r="A60" t="s">
        <v>198</v>
      </c>
      <c r="B60">
        <v>49.056263488434332</v>
      </c>
    </row>
    <row r="61" spans="1:2" x14ac:dyDescent="0.25">
      <c r="A61" t="s">
        <v>198</v>
      </c>
      <c r="B61">
        <v>49.056263488434332</v>
      </c>
    </row>
    <row r="62" spans="1:2" x14ac:dyDescent="0.25">
      <c r="A62" t="s">
        <v>198</v>
      </c>
      <c r="B62">
        <v>49.367149424709908</v>
      </c>
    </row>
    <row r="63" spans="1:2" x14ac:dyDescent="0.25">
      <c r="A63" t="s">
        <v>198</v>
      </c>
      <c r="B63">
        <v>49.367149424709908</v>
      </c>
    </row>
    <row r="64" spans="1:2" x14ac:dyDescent="0.25">
      <c r="A64" t="s">
        <v>198</v>
      </c>
      <c r="B64">
        <v>49.367267921437787</v>
      </c>
    </row>
    <row r="65" spans="1:2" x14ac:dyDescent="0.25">
      <c r="A65" t="s">
        <v>198</v>
      </c>
      <c r="B65">
        <v>49.367267921437787</v>
      </c>
    </row>
    <row r="66" spans="1:2" x14ac:dyDescent="0.25">
      <c r="A66" t="s">
        <v>198</v>
      </c>
      <c r="B66">
        <v>49.868412997534811</v>
      </c>
    </row>
    <row r="67" spans="1:2" x14ac:dyDescent="0.25">
      <c r="A67" t="s">
        <v>198</v>
      </c>
      <c r="B67">
        <v>49.86843244877214</v>
      </c>
    </row>
    <row r="68" spans="1:2" x14ac:dyDescent="0.25">
      <c r="A68" t="s">
        <v>198</v>
      </c>
      <c r="B68">
        <v>50.098053031971155</v>
      </c>
    </row>
    <row r="69" spans="1:2" x14ac:dyDescent="0.25">
      <c r="A69" t="s">
        <v>198</v>
      </c>
      <c r="B69">
        <v>50.098053031971155</v>
      </c>
    </row>
    <row r="70" spans="1:2" x14ac:dyDescent="0.25">
      <c r="A70" t="s">
        <v>198</v>
      </c>
      <c r="B70">
        <v>50.136192360923054</v>
      </c>
    </row>
    <row r="71" spans="1:2" x14ac:dyDescent="0.25">
      <c r="A71" t="s">
        <v>198</v>
      </c>
      <c r="B71">
        <v>50.136229865109513</v>
      </c>
    </row>
    <row r="72" spans="1:2" x14ac:dyDescent="0.25">
      <c r="A72" t="s">
        <v>198</v>
      </c>
      <c r="B72">
        <v>50.136229865109513</v>
      </c>
    </row>
    <row r="73" spans="1:2" x14ac:dyDescent="0.25">
      <c r="A73" t="s">
        <v>198</v>
      </c>
      <c r="B73">
        <v>50.136229865109513</v>
      </c>
    </row>
    <row r="74" spans="1:2" x14ac:dyDescent="0.25">
      <c r="A74" t="s">
        <v>198</v>
      </c>
      <c r="B74">
        <v>50.855928861185049</v>
      </c>
    </row>
    <row r="75" spans="1:2" x14ac:dyDescent="0.25">
      <c r="A75" t="s">
        <v>198</v>
      </c>
      <c r="B75">
        <v>51.006317513190638</v>
      </c>
    </row>
    <row r="76" spans="1:2" x14ac:dyDescent="0.25">
      <c r="A76" t="s">
        <v>198</v>
      </c>
      <c r="B76">
        <v>51.006471992219382</v>
      </c>
    </row>
    <row r="77" spans="1:2" x14ac:dyDescent="0.25">
      <c r="A77" t="s">
        <v>198</v>
      </c>
      <c r="B77">
        <v>51.193446533039349</v>
      </c>
    </row>
    <row r="78" spans="1:2" x14ac:dyDescent="0.25">
      <c r="A78" t="s">
        <v>198</v>
      </c>
      <c r="B78">
        <v>51.193469853380392</v>
      </c>
    </row>
    <row r="79" spans="1:2" x14ac:dyDescent="0.25">
      <c r="A79" t="s">
        <v>198</v>
      </c>
      <c r="B79">
        <v>51.193469853380392</v>
      </c>
    </row>
    <row r="80" spans="1:2" x14ac:dyDescent="0.25">
      <c r="A80" t="s">
        <v>198</v>
      </c>
      <c r="B80">
        <v>51.342607068587235</v>
      </c>
    </row>
    <row r="81" spans="1:2" x14ac:dyDescent="0.25">
      <c r="A81" t="s">
        <v>198</v>
      </c>
      <c r="B81">
        <v>51.342607068587235</v>
      </c>
    </row>
    <row r="82" spans="1:2" x14ac:dyDescent="0.25">
      <c r="A82" t="s">
        <v>198</v>
      </c>
      <c r="B82">
        <v>51.342607068587235</v>
      </c>
    </row>
    <row r="83" spans="1:2" x14ac:dyDescent="0.25">
      <c r="A83" t="s">
        <v>198</v>
      </c>
      <c r="B83">
        <v>51.454772019611539</v>
      </c>
    </row>
    <row r="84" spans="1:2" x14ac:dyDescent="0.25">
      <c r="A84" t="s">
        <v>198</v>
      </c>
      <c r="B84">
        <v>51.640007821721873</v>
      </c>
    </row>
    <row r="85" spans="1:2" x14ac:dyDescent="0.25">
      <c r="A85" t="s">
        <v>198</v>
      </c>
      <c r="B85">
        <v>51.640007821721873</v>
      </c>
    </row>
    <row r="86" spans="1:2" x14ac:dyDescent="0.25">
      <c r="A86" t="s">
        <v>198</v>
      </c>
      <c r="B86">
        <v>51.787833767492593</v>
      </c>
    </row>
    <row r="87" spans="1:2" x14ac:dyDescent="0.25">
      <c r="A87" t="s">
        <v>198</v>
      </c>
      <c r="B87">
        <v>52.19256683525586</v>
      </c>
    </row>
    <row r="88" spans="1:2" x14ac:dyDescent="0.25">
      <c r="A88" t="s">
        <v>198</v>
      </c>
      <c r="B88">
        <v>52.557834903635602</v>
      </c>
    </row>
    <row r="89" spans="1:2" x14ac:dyDescent="0.25">
      <c r="A89" t="s">
        <v>198</v>
      </c>
      <c r="B89">
        <v>52.667143253010316</v>
      </c>
    </row>
    <row r="90" spans="1:2" x14ac:dyDescent="0.25">
      <c r="A90" t="s">
        <v>198</v>
      </c>
      <c r="B90">
        <v>52.828125266872263</v>
      </c>
    </row>
    <row r="91" spans="1:2" x14ac:dyDescent="0.25">
      <c r="A91" t="s">
        <v>198</v>
      </c>
      <c r="B91">
        <v>52.848195306010012</v>
      </c>
    </row>
    <row r="92" spans="1:2" x14ac:dyDescent="0.25">
      <c r="A92" t="s">
        <v>198</v>
      </c>
      <c r="B92">
        <v>52.848195306010012</v>
      </c>
    </row>
    <row r="93" spans="1:2" x14ac:dyDescent="0.25">
      <c r="A93" t="s">
        <v>198</v>
      </c>
      <c r="B93">
        <v>53.709813482843046</v>
      </c>
    </row>
    <row r="94" spans="1:2" x14ac:dyDescent="0.25">
      <c r="A94" t="s">
        <v>198</v>
      </c>
      <c r="B94">
        <v>54.10011130789767</v>
      </c>
    </row>
    <row r="95" spans="1:2" x14ac:dyDescent="0.25">
      <c r="A95" t="s">
        <v>198</v>
      </c>
      <c r="B95">
        <v>54.100326464146512</v>
      </c>
    </row>
    <row r="96" spans="1:2" x14ac:dyDescent="0.25">
      <c r="A96" t="s">
        <v>198</v>
      </c>
      <c r="B96">
        <v>54.100326464146512</v>
      </c>
    </row>
    <row r="97" spans="1:2" x14ac:dyDescent="0.25">
      <c r="A97" t="s">
        <v>198</v>
      </c>
      <c r="B97">
        <v>54.100326464146512</v>
      </c>
    </row>
    <row r="98" spans="1:2" x14ac:dyDescent="0.25">
      <c r="A98" t="s">
        <v>198</v>
      </c>
      <c r="B98">
        <v>55.081649821493116</v>
      </c>
    </row>
    <row r="99" spans="1:2" x14ac:dyDescent="0.25">
      <c r="A99" t="s">
        <v>198</v>
      </c>
      <c r="B99">
        <v>55.116136564979399</v>
      </c>
    </row>
    <row r="100" spans="1:2" x14ac:dyDescent="0.25">
      <c r="A100" t="s">
        <v>198</v>
      </c>
      <c r="B100">
        <v>55.116357502983824</v>
      </c>
    </row>
    <row r="101" spans="1:2" x14ac:dyDescent="0.25">
      <c r="A101" t="s">
        <v>198</v>
      </c>
      <c r="B101">
        <v>55.116357502983824</v>
      </c>
    </row>
    <row r="102" spans="1:2" x14ac:dyDescent="0.25">
      <c r="A102" t="s">
        <v>198</v>
      </c>
      <c r="B102">
        <v>55.220344252831111</v>
      </c>
    </row>
    <row r="103" spans="1:2" x14ac:dyDescent="0.25">
      <c r="A103" t="s">
        <v>198</v>
      </c>
      <c r="B103">
        <v>55.32050538339189</v>
      </c>
    </row>
    <row r="104" spans="1:2" x14ac:dyDescent="0.25">
      <c r="A104" t="s">
        <v>198</v>
      </c>
      <c r="B104">
        <v>55.358389283356345</v>
      </c>
    </row>
    <row r="105" spans="1:2" x14ac:dyDescent="0.25">
      <c r="A105" t="s">
        <v>198</v>
      </c>
      <c r="B105">
        <v>55.634443151541483</v>
      </c>
    </row>
    <row r="106" spans="1:2" x14ac:dyDescent="0.25">
      <c r="A106" t="s">
        <v>198</v>
      </c>
      <c r="B106">
        <v>56.011517889560686</v>
      </c>
    </row>
    <row r="107" spans="1:2" x14ac:dyDescent="0.25">
      <c r="A107" t="s">
        <v>198</v>
      </c>
      <c r="B107">
        <v>56.011517889560686</v>
      </c>
    </row>
    <row r="108" spans="1:2" x14ac:dyDescent="0.25">
      <c r="A108" t="s">
        <v>198</v>
      </c>
      <c r="B108">
        <v>56.41966947325497</v>
      </c>
    </row>
    <row r="109" spans="1:2" x14ac:dyDescent="0.25">
      <c r="A109" t="s">
        <v>198</v>
      </c>
      <c r="B109">
        <v>56.724059006264397</v>
      </c>
    </row>
    <row r="110" spans="1:2" x14ac:dyDescent="0.25">
      <c r="A110" t="s">
        <v>198</v>
      </c>
      <c r="B110">
        <v>56.724059006264397</v>
      </c>
    </row>
    <row r="111" spans="1:2" x14ac:dyDescent="0.25">
      <c r="A111" t="s">
        <v>198</v>
      </c>
      <c r="B111">
        <v>56.75963228627699</v>
      </c>
    </row>
    <row r="112" spans="1:2" x14ac:dyDescent="0.25">
      <c r="A112" t="s">
        <v>198</v>
      </c>
      <c r="B112">
        <v>56.858724185787594</v>
      </c>
    </row>
    <row r="113" spans="1:2" x14ac:dyDescent="0.25">
      <c r="A113" t="s">
        <v>198</v>
      </c>
      <c r="B113">
        <v>56.858724185787594</v>
      </c>
    </row>
    <row r="114" spans="1:2" x14ac:dyDescent="0.25">
      <c r="A114" t="s">
        <v>198</v>
      </c>
      <c r="B114">
        <v>56.959747047865761</v>
      </c>
    </row>
    <row r="115" spans="1:2" x14ac:dyDescent="0.25">
      <c r="A115" t="s">
        <v>198</v>
      </c>
      <c r="B115">
        <v>57.026955725847465</v>
      </c>
    </row>
    <row r="116" spans="1:2" x14ac:dyDescent="0.25">
      <c r="A116" t="s">
        <v>198</v>
      </c>
      <c r="B116">
        <v>57.027350348448955</v>
      </c>
    </row>
    <row r="117" spans="1:2" x14ac:dyDescent="0.25">
      <c r="A117" t="s">
        <v>198</v>
      </c>
      <c r="B117">
        <v>57.127142969364314</v>
      </c>
    </row>
    <row r="118" spans="1:2" x14ac:dyDescent="0.25">
      <c r="A118" t="s">
        <v>198</v>
      </c>
      <c r="B118">
        <v>57.127266267769372</v>
      </c>
    </row>
    <row r="119" spans="1:2" x14ac:dyDescent="0.25">
      <c r="A119" t="s">
        <v>198</v>
      </c>
      <c r="B119">
        <v>57.26104262107652</v>
      </c>
    </row>
    <row r="120" spans="1:2" x14ac:dyDescent="0.25">
      <c r="A120" t="s">
        <v>198</v>
      </c>
      <c r="B120">
        <v>57.26104262107652</v>
      </c>
    </row>
    <row r="121" spans="1:2" x14ac:dyDescent="0.25">
      <c r="A121" t="s">
        <v>198</v>
      </c>
      <c r="B121">
        <v>57.353702973230476</v>
      </c>
    </row>
    <row r="122" spans="1:2" x14ac:dyDescent="0.25">
      <c r="A122" t="s">
        <v>198</v>
      </c>
      <c r="B122">
        <v>57.527401629266187</v>
      </c>
    </row>
    <row r="123" spans="1:2" x14ac:dyDescent="0.25">
      <c r="A123" t="s">
        <v>198</v>
      </c>
      <c r="B123">
        <v>57.561053559730361</v>
      </c>
    </row>
    <row r="124" spans="1:2" x14ac:dyDescent="0.25">
      <c r="A124" t="s">
        <v>198</v>
      </c>
      <c r="B124">
        <v>57.760073199869083</v>
      </c>
    </row>
    <row r="125" spans="1:2" x14ac:dyDescent="0.25">
      <c r="A125" t="s">
        <v>198</v>
      </c>
      <c r="B125">
        <v>57.760073199869083</v>
      </c>
    </row>
    <row r="126" spans="1:2" x14ac:dyDescent="0.25">
      <c r="A126" t="s">
        <v>198</v>
      </c>
      <c r="B126">
        <v>57.760073199869083</v>
      </c>
    </row>
    <row r="127" spans="1:2" x14ac:dyDescent="0.25">
      <c r="A127" t="s">
        <v>198</v>
      </c>
      <c r="B127">
        <v>58.353092324472414</v>
      </c>
    </row>
    <row r="128" spans="1:2" x14ac:dyDescent="0.25">
      <c r="A128" t="s">
        <v>198</v>
      </c>
      <c r="B128">
        <v>58.614860704010809</v>
      </c>
    </row>
    <row r="129" spans="1:2" x14ac:dyDescent="0.25">
      <c r="A129" t="s">
        <v>198</v>
      </c>
      <c r="B129">
        <v>58.614860704010809</v>
      </c>
    </row>
    <row r="130" spans="1:2" x14ac:dyDescent="0.25">
      <c r="A130" t="s">
        <v>198</v>
      </c>
      <c r="B130">
        <v>58.614860704010809</v>
      </c>
    </row>
    <row r="131" spans="1:2" x14ac:dyDescent="0.25">
      <c r="A131" t="s">
        <v>198</v>
      </c>
      <c r="B131">
        <v>58.634674365792797</v>
      </c>
    </row>
    <row r="132" spans="1:2" x14ac:dyDescent="0.25">
      <c r="A132" t="s">
        <v>198</v>
      </c>
      <c r="B132">
        <v>58.712570709249299</v>
      </c>
    </row>
    <row r="133" spans="1:2" x14ac:dyDescent="0.25">
      <c r="A133" t="s">
        <v>198</v>
      </c>
      <c r="B133">
        <v>58.842851091687706</v>
      </c>
    </row>
    <row r="134" spans="1:2" x14ac:dyDescent="0.25">
      <c r="A134" t="s">
        <v>198</v>
      </c>
      <c r="B134">
        <v>59.585805750873277</v>
      </c>
    </row>
    <row r="135" spans="1:2" x14ac:dyDescent="0.25">
      <c r="A135" t="s">
        <v>198</v>
      </c>
      <c r="B135">
        <v>59.617791185564379</v>
      </c>
    </row>
    <row r="136" spans="1:2" x14ac:dyDescent="0.25">
      <c r="A136" t="s">
        <v>198</v>
      </c>
      <c r="B136">
        <v>59.61788930796672</v>
      </c>
    </row>
    <row r="137" spans="1:2" x14ac:dyDescent="0.25">
      <c r="A137" t="s">
        <v>198</v>
      </c>
      <c r="B137">
        <v>59.617929357897665</v>
      </c>
    </row>
    <row r="138" spans="1:2" x14ac:dyDescent="0.25">
      <c r="A138" t="s">
        <v>198</v>
      </c>
      <c r="B138">
        <v>59.873980727073722</v>
      </c>
    </row>
    <row r="139" spans="1:2" x14ac:dyDescent="0.25">
      <c r="A139" t="s">
        <v>198</v>
      </c>
      <c r="B139">
        <v>60.25625644354831</v>
      </c>
    </row>
    <row r="140" spans="1:2" x14ac:dyDescent="0.25">
      <c r="A140" t="s">
        <v>198</v>
      </c>
      <c r="B140">
        <v>60.635986328125</v>
      </c>
    </row>
    <row r="141" spans="1:2" x14ac:dyDescent="0.25">
      <c r="A141" t="s">
        <v>198</v>
      </c>
      <c r="B141">
        <v>60.656933491485425</v>
      </c>
    </row>
    <row r="142" spans="1:2" x14ac:dyDescent="0.25">
      <c r="A142" t="s">
        <v>198</v>
      </c>
      <c r="B142">
        <v>60.730608504672034</v>
      </c>
    </row>
    <row r="143" spans="1:2" x14ac:dyDescent="0.25">
      <c r="A143" t="s">
        <v>198</v>
      </c>
      <c r="B143">
        <v>60.7621379344871</v>
      </c>
    </row>
    <row r="144" spans="1:2" x14ac:dyDescent="0.25">
      <c r="A144" t="s">
        <v>198</v>
      </c>
      <c r="B144">
        <v>60.7621379344871</v>
      </c>
    </row>
    <row r="145" spans="1:2" x14ac:dyDescent="0.25">
      <c r="A145" t="s">
        <v>198</v>
      </c>
      <c r="B145">
        <v>60.762195404616222</v>
      </c>
    </row>
    <row r="146" spans="1:2" x14ac:dyDescent="0.25">
      <c r="A146" t="s">
        <v>198</v>
      </c>
      <c r="B146">
        <v>60.762195404616222</v>
      </c>
    </row>
    <row r="147" spans="1:2" x14ac:dyDescent="0.25">
      <c r="A147" t="s">
        <v>198</v>
      </c>
      <c r="B147">
        <v>60.762322133655609</v>
      </c>
    </row>
    <row r="148" spans="1:2" x14ac:dyDescent="0.25">
      <c r="A148" t="s">
        <v>198</v>
      </c>
      <c r="B148">
        <v>60.797851865810927</v>
      </c>
    </row>
    <row r="149" spans="1:2" x14ac:dyDescent="0.25">
      <c r="A149" t="s">
        <v>198</v>
      </c>
      <c r="B149">
        <v>60.919313227018776</v>
      </c>
    </row>
    <row r="150" spans="1:2" x14ac:dyDescent="0.25">
      <c r="A150" t="s">
        <v>198</v>
      </c>
      <c r="B150">
        <v>61.107492117750418</v>
      </c>
    </row>
    <row r="151" spans="1:2" x14ac:dyDescent="0.25">
      <c r="A151" t="s">
        <v>198</v>
      </c>
      <c r="B151">
        <v>61.107492117750418</v>
      </c>
    </row>
    <row r="152" spans="1:2" x14ac:dyDescent="0.25">
      <c r="A152" t="s">
        <v>198</v>
      </c>
      <c r="B152">
        <v>61.138677563479817</v>
      </c>
    </row>
    <row r="153" spans="1:2" x14ac:dyDescent="0.25">
      <c r="A153" t="s">
        <v>198</v>
      </c>
      <c r="B153">
        <v>61.419716708946048</v>
      </c>
    </row>
    <row r="154" spans="1:2" x14ac:dyDescent="0.25">
      <c r="A154" t="s">
        <v>198</v>
      </c>
      <c r="B154">
        <v>61.854075758950927</v>
      </c>
    </row>
    <row r="155" spans="1:2" x14ac:dyDescent="0.25">
      <c r="A155" t="s">
        <v>198</v>
      </c>
      <c r="B155">
        <v>62.162732078218376</v>
      </c>
    </row>
    <row r="156" spans="1:2" x14ac:dyDescent="0.25">
      <c r="A156" t="s">
        <v>198</v>
      </c>
      <c r="B156">
        <v>62.162732078218376</v>
      </c>
    </row>
    <row r="157" spans="1:2" x14ac:dyDescent="0.25">
      <c r="A157" t="s">
        <v>198</v>
      </c>
      <c r="B157">
        <v>62.497101202087968</v>
      </c>
    </row>
    <row r="158" spans="1:2" x14ac:dyDescent="0.25">
      <c r="A158" t="s">
        <v>198</v>
      </c>
      <c r="B158">
        <v>62.988019925543867</v>
      </c>
    </row>
    <row r="159" spans="1:2" x14ac:dyDescent="0.25">
      <c r="A159" t="s">
        <v>198</v>
      </c>
      <c r="B159">
        <v>62.988019925543867</v>
      </c>
    </row>
    <row r="160" spans="1:2" x14ac:dyDescent="0.25">
      <c r="A160" t="s">
        <v>198</v>
      </c>
      <c r="B160">
        <v>62.988019925543867</v>
      </c>
    </row>
    <row r="161" spans="1:2" x14ac:dyDescent="0.25">
      <c r="A161" t="s">
        <v>198</v>
      </c>
      <c r="B161">
        <v>62.988038879076079</v>
      </c>
    </row>
    <row r="162" spans="1:2" x14ac:dyDescent="0.25">
      <c r="A162" t="s">
        <v>198</v>
      </c>
      <c r="B162">
        <v>63.07947527359989</v>
      </c>
    </row>
    <row r="163" spans="1:2" x14ac:dyDescent="0.25">
      <c r="A163" t="s">
        <v>198</v>
      </c>
      <c r="B163">
        <v>63.200253419667987</v>
      </c>
    </row>
    <row r="164" spans="1:2" x14ac:dyDescent="0.25">
      <c r="A164" t="s">
        <v>198</v>
      </c>
      <c r="B164">
        <v>63.200253419667987</v>
      </c>
    </row>
    <row r="165" spans="1:2" x14ac:dyDescent="0.25">
      <c r="A165" t="s">
        <v>198</v>
      </c>
      <c r="B165">
        <v>63.200287421499993</v>
      </c>
    </row>
    <row r="166" spans="1:2" x14ac:dyDescent="0.25">
      <c r="A166" t="s">
        <v>198</v>
      </c>
      <c r="B166">
        <v>63.200287421499993</v>
      </c>
    </row>
    <row r="167" spans="1:2" x14ac:dyDescent="0.25">
      <c r="A167" t="s">
        <v>198</v>
      </c>
      <c r="B167">
        <v>63.200287421499993</v>
      </c>
    </row>
    <row r="168" spans="1:2" x14ac:dyDescent="0.25">
      <c r="A168" t="s">
        <v>198</v>
      </c>
      <c r="B168">
        <v>63.472138737452738</v>
      </c>
    </row>
    <row r="169" spans="1:2" x14ac:dyDescent="0.25">
      <c r="A169" t="s">
        <v>198</v>
      </c>
      <c r="B169">
        <v>63.622605907935018</v>
      </c>
    </row>
    <row r="170" spans="1:2" x14ac:dyDescent="0.25">
      <c r="A170" t="s">
        <v>198</v>
      </c>
      <c r="B170">
        <v>63.622681435029911</v>
      </c>
    </row>
    <row r="171" spans="1:2" x14ac:dyDescent="0.25">
      <c r="A171" t="s">
        <v>198</v>
      </c>
      <c r="B171">
        <v>63.622681435029911</v>
      </c>
    </row>
    <row r="172" spans="1:2" x14ac:dyDescent="0.25">
      <c r="A172" t="s">
        <v>198</v>
      </c>
      <c r="B172">
        <v>63.86273072419538</v>
      </c>
    </row>
    <row r="173" spans="1:2" x14ac:dyDescent="0.25">
      <c r="A173" t="s">
        <v>198</v>
      </c>
      <c r="B173">
        <v>63.862765074360773</v>
      </c>
    </row>
    <row r="174" spans="1:2" x14ac:dyDescent="0.25">
      <c r="A174" t="s">
        <v>198</v>
      </c>
      <c r="B174">
        <v>63.862789844012049</v>
      </c>
    </row>
    <row r="175" spans="1:2" x14ac:dyDescent="0.25">
      <c r="A175" t="s">
        <v>198</v>
      </c>
      <c r="B175">
        <v>63.862789844012049</v>
      </c>
    </row>
    <row r="176" spans="1:2" x14ac:dyDescent="0.25">
      <c r="A176" t="s">
        <v>198</v>
      </c>
      <c r="B176">
        <v>63.862928179209938</v>
      </c>
    </row>
    <row r="177" spans="1:2" x14ac:dyDescent="0.25">
      <c r="A177" t="s">
        <v>198</v>
      </c>
      <c r="B177">
        <v>63.862928179209938</v>
      </c>
    </row>
    <row r="178" spans="1:2" x14ac:dyDescent="0.25">
      <c r="A178" t="s">
        <v>198</v>
      </c>
      <c r="B178">
        <v>64.518117846808479</v>
      </c>
    </row>
    <row r="179" spans="1:2" x14ac:dyDescent="0.25">
      <c r="A179" t="s">
        <v>198</v>
      </c>
      <c r="B179">
        <v>64.78458319857063</v>
      </c>
    </row>
    <row r="180" spans="1:2" x14ac:dyDescent="0.25">
      <c r="A180" t="s">
        <v>198</v>
      </c>
      <c r="B180">
        <v>64.78458319857063</v>
      </c>
    </row>
    <row r="181" spans="1:2" x14ac:dyDescent="0.25">
      <c r="A181" t="s">
        <v>198</v>
      </c>
      <c r="B181">
        <v>65.02041437074125</v>
      </c>
    </row>
    <row r="182" spans="1:2" x14ac:dyDescent="0.25">
      <c r="A182" t="s">
        <v>198</v>
      </c>
      <c r="B182">
        <v>65.020440076294705</v>
      </c>
    </row>
    <row r="183" spans="1:2" x14ac:dyDescent="0.25">
      <c r="A183" t="s">
        <v>198</v>
      </c>
      <c r="B183">
        <v>65.606267214747263</v>
      </c>
    </row>
    <row r="184" spans="1:2" x14ac:dyDescent="0.25">
      <c r="A184" t="s">
        <v>198</v>
      </c>
      <c r="B184">
        <v>65.722761703255344</v>
      </c>
    </row>
    <row r="185" spans="1:2" x14ac:dyDescent="0.25">
      <c r="A185" t="s">
        <v>198</v>
      </c>
      <c r="B185">
        <v>65.722761703255344</v>
      </c>
    </row>
    <row r="186" spans="1:2" x14ac:dyDescent="0.25">
      <c r="A186" t="s">
        <v>198</v>
      </c>
      <c r="B186">
        <v>65.751855345512652</v>
      </c>
    </row>
    <row r="187" spans="1:2" x14ac:dyDescent="0.25">
      <c r="A187" t="s">
        <v>198</v>
      </c>
      <c r="B187">
        <v>65.751855345512652</v>
      </c>
    </row>
    <row r="188" spans="1:2" x14ac:dyDescent="0.25">
      <c r="A188" t="s">
        <v>198</v>
      </c>
      <c r="B188">
        <v>65.751855345512652</v>
      </c>
    </row>
    <row r="189" spans="1:2" x14ac:dyDescent="0.25">
      <c r="A189" t="s">
        <v>198</v>
      </c>
      <c r="B189">
        <v>65.751870778846822</v>
      </c>
    </row>
    <row r="190" spans="1:2" x14ac:dyDescent="0.25">
      <c r="A190" t="s">
        <v>198</v>
      </c>
      <c r="B190">
        <v>65.751870778846822</v>
      </c>
    </row>
    <row r="191" spans="1:2" x14ac:dyDescent="0.25">
      <c r="A191" t="s">
        <v>198</v>
      </c>
      <c r="B191">
        <v>65.751871686694059</v>
      </c>
    </row>
    <row r="192" spans="1:2" x14ac:dyDescent="0.25">
      <c r="A192" t="s">
        <v>198</v>
      </c>
      <c r="B192">
        <v>66.618651875374184</v>
      </c>
    </row>
    <row r="193" spans="1:2" x14ac:dyDescent="0.25">
      <c r="A193" t="s">
        <v>198</v>
      </c>
      <c r="B193">
        <v>66.84832910807107</v>
      </c>
    </row>
    <row r="194" spans="1:2" x14ac:dyDescent="0.25">
      <c r="A194" t="s">
        <v>198</v>
      </c>
      <c r="B194">
        <v>67.304495089234322</v>
      </c>
    </row>
    <row r="195" spans="1:2" x14ac:dyDescent="0.25">
      <c r="A195" t="s">
        <v>198</v>
      </c>
      <c r="B195">
        <v>67.446559173104148</v>
      </c>
    </row>
    <row r="196" spans="1:2" x14ac:dyDescent="0.25">
      <c r="A196" t="s">
        <v>198</v>
      </c>
      <c r="B196">
        <v>67.446664491957776</v>
      </c>
    </row>
    <row r="197" spans="1:2" x14ac:dyDescent="0.25">
      <c r="A197" t="s">
        <v>198</v>
      </c>
      <c r="B197">
        <v>67.446664491957776</v>
      </c>
    </row>
    <row r="198" spans="1:2" x14ac:dyDescent="0.25">
      <c r="A198" t="s">
        <v>198</v>
      </c>
      <c r="B198">
        <v>67.531484018849284</v>
      </c>
    </row>
    <row r="199" spans="1:2" x14ac:dyDescent="0.25">
      <c r="A199" t="s">
        <v>198</v>
      </c>
      <c r="B199">
        <v>67.531484018849284</v>
      </c>
    </row>
    <row r="200" spans="1:2" x14ac:dyDescent="0.25">
      <c r="A200" t="s">
        <v>198</v>
      </c>
      <c r="B200">
        <v>67.559941458624493</v>
      </c>
    </row>
    <row r="201" spans="1:2" x14ac:dyDescent="0.25">
      <c r="A201" t="s">
        <v>198</v>
      </c>
      <c r="B201">
        <v>67.559941458624493</v>
      </c>
    </row>
    <row r="202" spans="1:2" x14ac:dyDescent="0.25">
      <c r="A202" t="s">
        <v>198</v>
      </c>
      <c r="B202">
        <v>67.559964430850442</v>
      </c>
    </row>
    <row r="203" spans="1:2" x14ac:dyDescent="0.25">
      <c r="A203" t="s">
        <v>198</v>
      </c>
      <c r="B203">
        <v>67.559964430850442</v>
      </c>
    </row>
    <row r="204" spans="1:2" x14ac:dyDescent="0.25">
      <c r="A204" t="s">
        <v>198</v>
      </c>
      <c r="B204">
        <v>67.559964430850442</v>
      </c>
    </row>
    <row r="205" spans="1:2" x14ac:dyDescent="0.25">
      <c r="A205" t="s">
        <v>198</v>
      </c>
      <c r="B205">
        <v>67.786094817663837</v>
      </c>
    </row>
    <row r="206" spans="1:2" x14ac:dyDescent="0.25">
      <c r="A206" t="s">
        <v>198</v>
      </c>
      <c r="B206">
        <v>67.786094817663837</v>
      </c>
    </row>
    <row r="207" spans="1:2" x14ac:dyDescent="0.25">
      <c r="A207" t="s">
        <v>198</v>
      </c>
      <c r="B207">
        <v>67.786138847715392</v>
      </c>
    </row>
    <row r="208" spans="1:2" x14ac:dyDescent="0.25">
      <c r="A208" t="s">
        <v>198</v>
      </c>
      <c r="B208">
        <v>67.786138847715392</v>
      </c>
    </row>
    <row r="209" spans="1:2" x14ac:dyDescent="0.25">
      <c r="A209" t="s">
        <v>198</v>
      </c>
      <c r="B209">
        <v>68.123609620635463</v>
      </c>
    </row>
    <row r="210" spans="1:2" x14ac:dyDescent="0.25">
      <c r="A210" t="s">
        <v>198</v>
      </c>
      <c r="B210">
        <v>68.123609620635463</v>
      </c>
    </row>
    <row r="211" spans="1:2" x14ac:dyDescent="0.25">
      <c r="A211" t="s">
        <v>198</v>
      </c>
      <c r="B211">
        <v>68.236074238289916</v>
      </c>
    </row>
    <row r="212" spans="1:2" x14ac:dyDescent="0.25">
      <c r="A212" t="s">
        <v>198</v>
      </c>
      <c r="B212">
        <v>68.320158793591119</v>
      </c>
    </row>
    <row r="213" spans="1:2" x14ac:dyDescent="0.25">
      <c r="A213" t="s">
        <v>198</v>
      </c>
      <c r="B213">
        <v>68.320158793591119</v>
      </c>
    </row>
    <row r="214" spans="1:2" x14ac:dyDescent="0.25">
      <c r="A214" t="s">
        <v>198</v>
      </c>
      <c r="B214">
        <v>68.431923567801604</v>
      </c>
    </row>
    <row r="215" spans="1:2" x14ac:dyDescent="0.25">
      <c r="A215" t="s">
        <v>198</v>
      </c>
      <c r="B215">
        <v>68.68322734231154</v>
      </c>
    </row>
    <row r="216" spans="1:2" x14ac:dyDescent="0.25">
      <c r="A216" t="s">
        <v>198</v>
      </c>
      <c r="B216">
        <v>68.905546826739737</v>
      </c>
    </row>
    <row r="217" spans="1:2" x14ac:dyDescent="0.25">
      <c r="A217" t="s">
        <v>198</v>
      </c>
      <c r="B217">
        <v>68.905639086731398</v>
      </c>
    </row>
    <row r="218" spans="1:2" x14ac:dyDescent="0.25">
      <c r="A218" t="s">
        <v>198</v>
      </c>
      <c r="B218">
        <v>69.127396552070707</v>
      </c>
    </row>
    <row r="219" spans="1:2" x14ac:dyDescent="0.25">
      <c r="A219" t="s">
        <v>198</v>
      </c>
      <c r="B219">
        <v>69.155060463402123</v>
      </c>
    </row>
    <row r="220" spans="1:2" x14ac:dyDescent="0.25">
      <c r="A220" t="s">
        <v>198</v>
      </c>
      <c r="B220">
        <v>69.155062621314869</v>
      </c>
    </row>
    <row r="221" spans="1:2" x14ac:dyDescent="0.25">
      <c r="A221" t="s">
        <v>198</v>
      </c>
      <c r="B221">
        <v>69.155062621314869</v>
      </c>
    </row>
    <row r="222" spans="1:2" x14ac:dyDescent="0.25">
      <c r="A222" t="s">
        <v>198</v>
      </c>
      <c r="B222">
        <v>69.210422386884474</v>
      </c>
    </row>
    <row r="223" spans="1:2" x14ac:dyDescent="0.25">
      <c r="A223" t="s">
        <v>198</v>
      </c>
      <c r="B223">
        <v>69.659580878289034</v>
      </c>
    </row>
    <row r="224" spans="1:2" x14ac:dyDescent="0.25">
      <c r="A224" t="s">
        <v>198</v>
      </c>
      <c r="B224">
        <v>69.898570054102208</v>
      </c>
    </row>
    <row r="225" spans="1:2" x14ac:dyDescent="0.25">
      <c r="A225" t="s">
        <v>198</v>
      </c>
      <c r="B225">
        <v>70.061018357196971</v>
      </c>
    </row>
    <row r="226" spans="1:2" x14ac:dyDescent="0.25">
      <c r="A226" t="s">
        <v>198</v>
      </c>
      <c r="B226">
        <v>70.061018357196971</v>
      </c>
    </row>
    <row r="227" spans="1:2" x14ac:dyDescent="0.25">
      <c r="A227" t="s">
        <v>198</v>
      </c>
      <c r="B227">
        <v>70.061018357196971</v>
      </c>
    </row>
    <row r="228" spans="1:2" x14ac:dyDescent="0.25">
      <c r="A228" t="s">
        <v>198</v>
      </c>
      <c r="B228">
        <v>70.876231744825816</v>
      </c>
    </row>
    <row r="229" spans="1:2" x14ac:dyDescent="0.25">
      <c r="A229" t="s">
        <v>198</v>
      </c>
      <c r="B229">
        <v>70.876231744825816</v>
      </c>
    </row>
    <row r="230" spans="1:2" x14ac:dyDescent="0.25">
      <c r="A230" t="s">
        <v>198</v>
      </c>
      <c r="B230">
        <v>70.876309227687997</v>
      </c>
    </row>
    <row r="231" spans="1:2" x14ac:dyDescent="0.25">
      <c r="A231" t="s">
        <v>198</v>
      </c>
      <c r="B231">
        <v>70.876342915876236</v>
      </c>
    </row>
    <row r="232" spans="1:2" x14ac:dyDescent="0.25">
      <c r="A232" t="s">
        <v>198</v>
      </c>
      <c r="B232">
        <v>70.8763698664429</v>
      </c>
    </row>
    <row r="233" spans="1:2" x14ac:dyDescent="0.25">
      <c r="A233" t="s">
        <v>198</v>
      </c>
      <c r="B233">
        <v>70.8763698664429</v>
      </c>
    </row>
    <row r="234" spans="1:2" x14ac:dyDescent="0.25">
      <c r="A234" t="s">
        <v>198</v>
      </c>
      <c r="B234">
        <v>70.876374498546383</v>
      </c>
    </row>
    <row r="235" spans="1:2" x14ac:dyDescent="0.25">
      <c r="A235" t="s">
        <v>198</v>
      </c>
      <c r="B235">
        <v>71.118830918224731</v>
      </c>
    </row>
    <row r="236" spans="1:2" x14ac:dyDescent="0.25">
      <c r="A236" t="s">
        <v>198</v>
      </c>
      <c r="B236">
        <v>71.118867009542527</v>
      </c>
    </row>
    <row r="237" spans="1:2" x14ac:dyDescent="0.25">
      <c r="A237" t="s">
        <v>198</v>
      </c>
      <c r="B237">
        <v>71.118867009542527</v>
      </c>
    </row>
    <row r="238" spans="1:2" x14ac:dyDescent="0.25">
      <c r="A238" t="s">
        <v>198</v>
      </c>
      <c r="B238">
        <v>71.628055912640818</v>
      </c>
    </row>
    <row r="239" spans="1:2" x14ac:dyDescent="0.25">
      <c r="A239" t="s">
        <v>198</v>
      </c>
      <c r="B239">
        <v>71.73481185836566</v>
      </c>
    </row>
    <row r="240" spans="1:2" x14ac:dyDescent="0.25">
      <c r="A240" t="s">
        <v>198</v>
      </c>
      <c r="B240">
        <v>71.73481185836566</v>
      </c>
    </row>
    <row r="241" spans="1:2" x14ac:dyDescent="0.25">
      <c r="A241" t="s">
        <v>198</v>
      </c>
      <c r="B241">
        <v>72.133731656118897</v>
      </c>
    </row>
    <row r="242" spans="1:2" x14ac:dyDescent="0.25">
      <c r="A242" t="s">
        <v>198</v>
      </c>
      <c r="B242">
        <v>72.13745741421738</v>
      </c>
    </row>
    <row r="243" spans="1:2" x14ac:dyDescent="0.25">
      <c r="A243" t="s">
        <v>198</v>
      </c>
      <c r="B243">
        <v>72.13745741421738</v>
      </c>
    </row>
    <row r="244" spans="1:2" x14ac:dyDescent="0.25">
      <c r="A244" t="s">
        <v>198</v>
      </c>
      <c r="B244">
        <v>72.160201683793147</v>
      </c>
    </row>
    <row r="245" spans="1:2" x14ac:dyDescent="0.25">
      <c r="A245" t="s">
        <v>198</v>
      </c>
      <c r="B245">
        <v>72.398316332962779</v>
      </c>
    </row>
    <row r="246" spans="1:2" x14ac:dyDescent="0.25">
      <c r="A246" t="s">
        <v>198</v>
      </c>
      <c r="B246">
        <v>72.793393472569079</v>
      </c>
    </row>
    <row r="247" spans="1:2" x14ac:dyDescent="0.25">
      <c r="A247" t="s">
        <v>198</v>
      </c>
      <c r="B247">
        <v>72.793393472569079</v>
      </c>
    </row>
    <row r="248" spans="1:2" x14ac:dyDescent="0.25">
      <c r="A248" t="s">
        <v>198</v>
      </c>
      <c r="B248">
        <v>72.793642759081379</v>
      </c>
    </row>
    <row r="249" spans="1:2" x14ac:dyDescent="0.25">
      <c r="A249" t="s">
        <v>198</v>
      </c>
      <c r="B249">
        <v>72.793642759081379</v>
      </c>
    </row>
    <row r="250" spans="1:2" x14ac:dyDescent="0.25">
      <c r="A250" t="s">
        <v>198</v>
      </c>
      <c r="B250">
        <v>73.029812857743806</v>
      </c>
    </row>
    <row r="251" spans="1:2" x14ac:dyDescent="0.25">
      <c r="A251" t="s">
        <v>198</v>
      </c>
      <c r="B251">
        <v>73.082327202555547</v>
      </c>
    </row>
    <row r="252" spans="1:2" x14ac:dyDescent="0.25">
      <c r="A252" t="s">
        <v>198</v>
      </c>
      <c r="B252">
        <v>73.082327202555547</v>
      </c>
    </row>
    <row r="253" spans="1:2" x14ac:dyDescent="0.25">
      <c r="A253" t="s">
        <v>198</v>
      </c>
      <c r="B253">
        <v>73.239092741115584</v>
      </c>
    </row>
    <row r="254" spans="1:2" x14ac:dyDescent="0.25">
      <c r="A254" t="s">
        <v>198</v>
      </c>
      <c r="B254">
        <v>73.421831660549714</v>
      </c>
    </row>
    <row r="255" spans="1:2" x14ac:dyDescent="0.25">
      <c r="A255" t="s">
        <v>198</v>
      </c>
      <c r="B255">
        <v>73.499706561294133</v>
      </c>
    </row>
    <row r="256" spans="1:2" x14ac:dyDescent="0.25">
      <c r="A256" t="s">
        <v>198</v>
      </c>
      <c r="B256">
        <v>73.49989660282246</v>
      </c>
    </row>
    <row r="257" spans="1:2" x14ac:dyDescent="0.25">
      <c r="A257" t="s">
        <v>198</v>
      </c>
      <c r="B257">
        <v>73.525751397297441</v>
      </c>
    </row>
    <row r="258" spans="1:2" x14ac:dyDescent="0.25">
      <c r="A258" t="s">
        <v>198</v>
      </c>
      <c r="B258">
        <v>73.525751397297441</v>
      </c>
    </row>
    <row r="259" spans="1:2" x14ac:dyDescent="0.25">
      <c r="A259" t="s">
        <v>198</v>
      </c>
      <c r="B259">
        <v>73.655754771689971</v>
      </c>
    </row>
    <row r="260" spans="1:2" x14ac:dyDescent="0.25">
      <c r="A260" t="s">
        <v>198</v>
      </c>
      <c r="B260">
        <v>73.811390585380011</v>
      </c>
    </row>
    <row r="261" spans="1:2" x14ac:dyDescent="0.25">
      <c r="A261" t="s">
        <v>198</v>
      </c>
      <c r="B261">
        <v>73.811504614079425</v>
      </c>
    </row>
    <row r="262" spans="1:2" x14ac:dyDescent="0.25">
      <c r="A262" t="s">
        <v>198</v>
      </c>
      <c r="B262">
        <v>73.941053208412114</v>
      </c>
    </row>
    <row r="263" spans="1:2" x14ac:dyDescent="0.25">
      <c r="A263" t="s">
        <v>198</v>
      </c>
      <c r="B263">
        <v>74.353654867889489</v>
      </c>
    </row>
    <row r="264" spans="1:2" x14ac:dyDescent="0.25">
      <c r="A264" t="s">
        <v>198</v>
      </c>
      <c r="B264">
        <v>74.353743579081893</v>
      </c>
    </row>
    <row r="265" spans="1:2" x14ac:dyDescent="0.25">
      <c r="A265" t="s">
        <v>198</v>
      </c>
      <c r="B265">
        <v>74.353916586012971</v>
      </c>
    </row>
    <row r="266" spans="1:2" x14ac:dyDescent="0.25">
      <c r="A266" t="s">
        <v>198</v>
      </c>
      <c r="B266">
        <v>74.353916586012971</v>
      </c>
    </row>
    <row r="267" spans="1:2" x14ac:dyDescent="0.25">
      <c r="A267" t="s">
        <v>198</v>
      </c>
      <c r="B267">
        <v>74.482251678750998</v>
      </c>
    </row>
    <row r="268" spans="1:2" x14ac:dyDescent="0.25">
      <c r="A268" t="s">
        <v>198</v>
      </c>
      <c r="B268">
        <v>75.502612539698944</v>
      </c>
    </row>
    <row r="269" spans="1:2" x14ac:dyDescent="0.25">
      <c r="A269" t="s">
        <v>198</v>
      </c>
      <c r="B269">
        <v>75.578710525075039</v>
      </c>
    </row>
    <row r="270" spans="1:2" x14ac:dyDescent="0.25">
      <c r="A270" t="s">
        <v>198</v>
      </c>
      <c r="B270">
        <v>75.578710525075039</v>
      </c>
    </row>
    <row r="271" spans="1:2" x14ac:dyDescent="0.25">
      <c r="A271" t="s">
        <v>198</v>
      </c>
      <c r="B271">
        <v>76.083259226066048</v>
      </c>
    </row>
    <row r="272" spans="1:2" x14ac:dyDescent="0.25">
      <c r="A272" t="s">
        <v>198</v>
      </c>
      <c r="B272">
        <v>76.083259226066048</v>
      </c>
    </row>
    <row r="273" spans="1:2" x14ac:dyDescent="0.25">
      <c r="A273" t="s">
        <v>198</v>
      </c>
      <c r="B273">
        <v>76.183651708931848</v>
      </c>
    </row>
    <row r="274" spans="1:2" x14ac:dyDescent="0.25">
      <c r="A274" t="s">
        <v>198</v>
      </c>
      <c r="B274">
        <v>76.183653569822184</v>
      </c>
    </row>
    <row r="275" spans="1:2" x14ac:dyDescent="0.25">
      <c r="A275" t="s">
        <v>198</v>
      </c>
      <c r="B275">
        <v>76.183654843083005</v>
      </c>
    </row>
    <row r="276" spans="1:2" x14ac:dyDescent="0.25">
      <c r="A276" t="s">
        <v>198</v>
      </c>
      <c r="B276">
        <v>76.183687751530911</v>
      </c>
    </row>
    <row r="277" spans="1:2" x14ac:dyDescent="0.25">
      <c r="A277" t="s">
        <v>198</v>
      </c>
      <c r="B277">
        <v>76.28390620306736</v>
      </c>
    </row>
    <row r="278" spans="1:2" x14ac:dyDescent="0.25">
      <c r="A278" t="s">
        <v>198</v>
      </c>
      <c r="B278">
        <v>76.28390620306736</v>
      </c>
    </row>
    <row r="279" spans="1:2" x14ac:dyDescent="0.25">
      <c r="A279" t="s">
        <v>198</v>
      </c>
      <c r="B279">
        <v>76.309069223096699</v>
      </c>
    </row>
    <row r="280" spans="1:2" x14ac:dyDescent="0.25">
      <c r="A280" t="s">
        <v>198</v>
      </c>
      <c r="B280">
        <v>76.384245581447615</v>
      </c>
    </row>
    <row r="281" spans="1:2" x14ac:dyDescent="0.25">
      <c r="A281" t="s">
        <v>198</v>
      </c>
      <c r="B281">
        <v>76.384274496048931</v>
      </c>
    </row>
    <row r="282" spans="1:2" x14ac:dyDescent="0.25">
      <c r="A282" t="s">
        <v>198</v>
      </c>
      <c r="B282">
        <v>76.384288953320336</v>
      </c>
    </row>
    <row r="283" spans="1:2" x14ac:dyDescent="0.25">
      <c r="A283" t="s">
        <v>198</v>
      </c>
      <c r="B283">
        <v>76.509356899620471</v>
      </c>
    </row>
    <row r="284" spans="1:2" x14ac:dyDescent="0.25">
      <c r="A284" t="s">
        <v>198</v>
      </c>
      <c r="B284">
        <v>76.509356899620471</v>
      </c>
    </row>
    <row r="285" spans="1:2" x14ac:dyDescent="0.25">
      <c r="A285" t="s">
        <v>198</v>
      </c>
      <c r="B285">
        <v>77.15663877624273</v>
      </c>
    </row>
    <row r="286" spans="1:2" x14ac:dyDescent="0.25">
      <c r="A286" t="s">
        <v>198</v>
      </c>
      <c r="B286">
        <v>77.15663877624273</v>
      </c>
    </row>
    <row r="287" spans="1:2" x14ac:dyDescent="0.25">
      <c r="A287" t="s">
        <v>198</v>
      </c>
      <c r="B287">
        <v>77.156722330576613</v>
      </c>
    </row>
    <row r="288" spans="1:2" x14ac:dyDescent="0.25">
      <c r="A288" t="s">
        <v>198</v>
      </c>
      <c r="B288">
        <v>77.181438764822744</v>
      </c>
    </row>
    <row r="289" spans="1:2" x14ac:dyDescent="0.25">
      <c r="A289" t="s">
        <v>198</v>
      </c>
      <c r="B289">
        <v>77.181438764822744</v>
      </c>
    </row>
    <row r="290" spans="1:2" x14ac:dyDescent="0.25">
      <c r="A290" t="s">
        <v>198</v>
      </c>
      <c r="B290">
        <v>77.18148980935743</v>
      </c>
    </row>
    <row r="291" spans="1:2" x14ac:dyDescent="0.25">
      <c r="A291" t="s">
        <v>198</v>
      </c>
      <c r="B291">
        <v>77.181495609885275</v>
      </c>
    </row>
    <row r="292" spans="1:2" x14ac:dyDescent="0.25">
      <c r="A292" t="s">
        <v>198</v>
      </c>
      <c r="B292">
        <v>77.181495609885275</v>
      </c>
    </row>
    <row r="293" spans="1:2" x14ac:dyDescent="0.25">
      <c r="A293" t="s">
        <v>198</v>
      </c>
      <c r="B293">
        <v>77.181710229178321</v>
      </c>
    </row>
    <row r="294" spans="1:2" x14ac:dyDescent="0.25">
      <c r="A294" t="s">
        <v>198</v>
      </c>
      <c r="B294">
        <v>77.181710229178321</v>
      </c>
    </row>
    <row r="295" spans="1:2" x14ac:dyDescent="0.25">
      <c r="A295" t="s">
        <v>198</v>
      </c>
      <c r="B295">
        <v>77.503088745932217</v>
      </c>
    </row>
    <row r="296" spans="1:2" x14ac:dyDescent="0.25">
      <c r="A296" t="s">
        <v>198</v>
      </c>
      <c r="B296">
        <v>77.87227010773654</v>
      </c>
    </row>
    <row r="297" spans="1:2" x14ac:dyDescent="0.25">
      <c r="A297" t="s">
        <v>198</v>
      </c>
      <c r="B297">
        <v>77.872815884983808</v>
      </c>
    </row>
    <row r="298" spans="1:2" x14ac:dyDescent="0.25">
      <c r="A298" t="s">
        <v>198</v>
      </c>
      <c r="B298">
        <v>77.896889771946817</v>
      </c>
    </row>
    <row r="299" spans="1:2" x14ac:dyDescent="0.25">
      <c r="A299" t="s">
        <v>198</v>
      </c>
      <c r="B299">
        <v>77.897007015711338</v>
      </c>
    </row>
    <row r="300" spans="1:2" x14ac:dyDescent="0.25">
      <c r="A300" t="s">
        <v>198</v>
      </c>
      <c r="B300">
        <v>78.166665851794491</v>
      </c>
    </row>
    <row r="301" spans="1:2" x14ac:dyDescent="0.25">
      <c r="A301" t="s">
        <v>198</v>
      </c>
      <c r="B301">
        <v>78.288868551896243</v>
      </c>
    </row>
    <row r="302" spans="1:2" x14ac:dyDescent="0.25">
      <c r="A302" t="s">
        <v>198</v>
      </c>
      <c r="B302">
        <v>78.288868551896243</v>
      </c>
    </row>
    <row r="303" spans="1:2" x14ac:dyDescent="0.25">
      <c r="A303" t="s">
        <v>198</v>
      </c>
      <c r="B303">
        <v>78.288941748331524</v>
      </c>
    </row>
    <row r="304" spans="1:2" x14ac:dyDescent="0.25">
      <c r="A304" t="s">
        <v>198</v>
      </c>
      <c r="B304">
        <v>78.337790284865235</v>
      </c>
    </row>
    <row r="305" spans="1:2" x14ac:dyDescent="0.25">
      <c r="A305" t="s">
        <v>198</v>
      </c>
      <c r="B305">
        <v>78.678850179639724</v>
      </c>
    </row>
    <row r="306" spans="1:2" x14ac:dyDescent="0.25">
      <c r="A306" t="s">
        <v>198</v>
      </c>
      <c r="B306">
        <v>78.678850179639724</v>
      </c>
    </row>
    <row r="307" spans="1:2" x14ac:dyDescent="0.25">
      <c r="A307" t="s">
        <v>198</v>
      </c>
      <c r="B307">
        <v>79.139581810519033</v>
      </c>
    </row>
    <row r="308" spans="1:2" x14ac:dyDescent="0.25">
      <c r="A308" t="s">
        <v>198</v>
      </c>
      <c r="B308">
        <v>79.260257003870194</v>
      </c>
    </row>
    <row r="309" spans="1:2" x14ac:dyDescent="0.25">
      <c r="A309" t="s">
        <v>198</v>
      </c>
      <c r="B309">
        <v>79.62152257453954</v>
      </c>
    </row>
    <row r="310" spans="1:2" x14ac:dyDescent="0.25">
      <c r="A310" t="s">
        <v>198</v>
      </c>
      <c r="B310">
        <v>79.62152257453954</v>
      </c>
    </row>
    <row r="311" spans="1:2" x14ac:dyDescent="0.25">
      <c r="A311" t="s">
        <v>198</v>
      </c>
      <c r="B311">
        <v>79.645363561602878</v>
      </c>
    </row>
    <row r="312" spans="1:2" x14ac:dyDescent="0.25">
      <c r="A312" t="s">
        <v>198</v>
      </c>
      <c r="B312">
        <v>79.645465115517581</v>
      </c>
    </row>
    <row r="313" spans="1:2" x14ac:dyDescent="0.25">
      <c r="A313" t="s">
        <v>198</v>
      </c>
      <c r="B313">
        <v>79.645465115517581</v>
      </c>
    </row>
    <row r="314" spans="1:2" x14ac:dyDescent="0.25">
      <c r="A314" t="s">
        <v>198</v>
      </c>
      <c r="B314">
        <v>79.645465115517581</v>
      </c>
    </row>
    <row r="315" spans="1:2" x14ac:dyDescent="0.25">
      <c r="A315" t="s">
        <v>198</v>
      </c>
      <c r="B315">
        <v>79.645546058927081</v>
      </c>
    </row>
    <row r="316" spans="1:2" x14ac:dyDescent="0.25">
      <c r="A316" t="s">
        <v>198</v>
      </c>
      <c r="B316">
        <v>79.645615572982962</v>
      </c>
    </row>
    <row r="317" spans="1:2" x14ac:dyDescent="0.25">
      <c r="A317" t="s">
        <v>198</v>
      </c>
      <c r="B317">
        <v>79.837270330833093</v>
      </c>
    </row>
    <row r="318" spans="1:2" x14ac:dyDescent="0.25">
      <c r="A318" t="s">
        <v>198</v>
      </c>
      <c r="B318">
        <v>79.837458744822499</v>
      </c>
    </row>
    <row r="319" spans="1:2" x14ac:dyDescent="0.25">
      <c r="A319" t="s">
        <v>198</v>
      </c>
      <c r="B319">
        <v>79.909131256401977</v>
      </c>
    </row>
    <row r="320" spans="1:2" x14ac:dyDescent="0.25">
      <c r="A320" t="s">
        <v>198</v>
      </c>
      <c r="B320">
        <v>80.19573974609375</v>
      </c>
    </row>
    <row r="321" spans="1:2" x14ac:dyDescent="0.25">
      <c r="A321" t="s">
        <v>198</v>
      </c>
      <c r="B321">
        <v>80.195979420816315</v>
      </c>
    </row>
    <row r="322" spans="1:2" x14ac:dyDescent="0.25">
      <c r="A322" t="s">
        <v>198</v>
      </c>
      <c r="B322">
        <v>80.195979420816315</v>
      </c>
    </row>
    <row r="323" spans="1:2" x14ac:dyDescent="0.25">
      <c r="A323" t="s">
        <v>198</v>
      </c>
      <c r="B323">
        <v>80.219956626918602</v>
      </c>
    </row>
    <row r="324" spans="1:2" x14ac:dyDescent="0.25">
      <c r="A324" t="s">
        <v>198</v>
      </c>
      <c r="B324">
        <v>80.410393729703557</v>
      </c>
    </row>
    <row r="325" spans="1:2" x14ac:dyDescent="0.25">
      <c r="A325" t="s">
        <v>198</v>
      </c>
      <c r="B325">
        <v>80.410393729703557</v>
      </c>
    </row>
    <row r="326" spans="1:2" x14ac:dyDescent="0.25">
      <c r="A326" t="s">
        <v>198</v>
      </c>
      <c r="B326">
        <v>80.410393729703557</v>
      </c>
    </row>
    <row r="327" spans="1:2" x14ac:dyDescent="0.25">
      <c r="A327" t="s">
        <v>198</v>
      </c>
      <c r="B327">
        <v>80.410410989259645</v>
      </c>
    </row>
    <row r="328" spans="1:2" x14ac:dyDescent="0.25">
      <c r="A328" t="s">
        <v>198</v>
      </c>
      <c r="B328">
        <v>80.553077828945931</v>
      </c>
    </row>
    <row r="329" spans="1:2" x14ac:dyDescent="0.25">
      <c r="A329" t="s">
        <v>198</v>
      </c>
      <c r="B329">
        <v>80.647948183545793</v>
      </c>
    </row>
    <row r="330" spans="1:2" x14ac:dyDescent="0.25">
      <c r="A330" t="s">
        <v>198</v>
      </c>
      <c r="B330">
        <v>80.789817818263089</v>
      </c>
    </row>
    <row r="331" spans="1:2" x14ac:dyDescent="0.25">
      <c r="A331" t="s">
        <v>198</v>
      </c>
      <c r="B331">
        <v>80.861438289615293</v>
      </c>
    </row>
    <row r="332" spans="1:2" x14ac:dyDescent="0.25">
      <c r="A332" t="s">
        <v>198</v>
      </c>
      <c r="B332">
        <v>81.684961960776178</v>
      </c>
    </row>
    <row r="333" spans="1:2" x14ac:dyDescent="0.25">
      <c r="A333" t="s">
        <v>198</v>
      </c>
      <c r="B333">
        <v>81.685065729180764</v>
      </c>
    </row>
    <row r="334" spans="1:2" x14ac:dyDescent="0.25">
      <c r="A334" t="s">
        <v>198</v>
      </c>
      <c r="B334">
        <v>81.685065729180764</v>
      </c>
    </row>
    <row r="335" spans="1:2" x14ac:dyDescent="0.25">
      <c r="A335" t="s">
        <v>198</v>
      </c>
      <c r="B335">
        <v>81.685137343993944</v>
      </c>
    </row>
    <row r="336" spans="1:2" x14ac:dyDescent="0.25">
      <c r="A336" t="s">
        <v>198</v>
      </c>
      <c r="B336">
        <v>81.918782880775183</v>
      </c>
    </row>
    <row r="337" spans="1:2" x14ac:dyDescent="0.25">
      <c r="A337" t="s">
        <v>198</v>
      </c>
      <c r="B337">
        <v>82.170375474742897</v>
      </c>
    </row>
    <row r="338" spans="1:2" x14ac:dyDescent="0.25">
      <c r="A338" t="s">
        <v>198</v>
      </c>
      <c r="B338">
        <v>82.231320854923226</v>
      </c>
    </row>
    <row r="339" spans="1:2" x14ac:dyDescent="0.25">
      <c r="A339" t="s">
        <v>198</v>
      </c>
      <c r="B339">
        <v>82.245151266727973</v>
      </c>
    </row>
    <row r="340" spans="1:2" x14ac:dyDescent="0.25">
      <c r="A340" t="s">
        <v>198</v>
      </c>
      <c r="B340">
        <v>82.268345312760104</v>
      </c>
    </row>
    <row r="341" spans="1:2" x14ac:dyDescent="0.25">
      <c r="A341" t="s">
        <v>198</v>
      </c>
      <c r="B341">
        <v>82.523474170814254</v>
      </c>
    </row>
    <row r="342" spans="1:2" x14ac:dyDescent="0.25">
      <c r="A342" t="s">
        <v>198</v>
      </c>
      <c r="B342">
        <v>82.523838732100728</v>
      </c>
    </row>
    <row r="343" spans="1:2" x14ac:dyDescent="0.25">
      <c r="A343" t="s">
        <v>198</v>
      </c>
      <c r="B343">
        <v>82.524446334277314</v>
      </c>
    </row>
    <row r="344" spans="1:2" x14ac:dyDescent="0.25">
      <c r="A344" t="s">
        <v>198</v>
      </c>
      <c r="B344">
        <v>82.893775421144753</v>
      </c>
    </row>
    <row r="345" spans="1:2" x14ac:dyDescent="0.25">
      <c r="A345" t="s">
        <v>198</v>
      </c>
      <c r="B345">
        <v>83.032274095094891</v>
      </c>
    </row>
    <row r="346" spans="1:2" x14ac:dyDescent="0.25">
      <c r="A346" t="s">
        <v>198</v>
      </c>
      <c r="B346">
        <v>83.170117250305339</v>
      </c>
    </row>
    <row r="347" spans="1:2" x14ac:dyDescent="0.25">
      <c r="A347" t="s">
        <v>198</v>
      </c>
      <c r="B347">
        <v>83.170117250305339</v>
      </c>
    </row>
    <row r="348" spans="1:2" x14ac:dyDescent="0.25">
      <c r="A348" t="s">
        <v>198</v>
      </c>
      <c r="B348">
        <v>83.216361649114191</v>
      </c>
    </row>
    <row r="349" spans="1:2" x14ac:dyDescent="0.25">
      <c r="A349" t="s">
        <v>198</v>
      </c>
      <c r="B349">
        <v>83.2186175482626</v>
      </c>
    </row>
    <row r="350" spans="1:2" x14ac:dyDescent="0.25">
      <c r="A350" t="s">
        <v>198</v>
      </c>
      <c r="B350">
        <v>83.285195241145999</v>
      </c>
    </row>
    <row r="351" spans="1:2" x14ac:dyDescent="0.25">
      <c r="A351" t="s">
        <v>198</v>
      </c>
      <c r="B351">
        <v>83.285787254109096</v>
      </c>
    </row>
    <row r="352" spans="1:2" x14ac:dyDescent="0.25">
      <c r="A352" t="s">
        <v>198</v>
      </c>
      <c r="B352">
        <v>83.285787254109096</v>
      </c>
    </row>
    <row r="353" spans="1:2" x14ac:dyDescent="0.25">
      <c r="A353" t="s">
        <v>198</v>
      </c>
      <c r="B353">
        <v>83.628976606982391</v>
      </c>
    </row>
    <row r="354" spans="1:2" x14ac:dyDescent="0.25">
      <c r="A354" t="s">
        <v>198</v>
      </c>
      <c r="B354">
        <v>83.629036564177298</v>
      </c>
    </row>
    <row r="355" spans="1:2" x14ac:dyDescent="0.25">
      <c r="A355" t="s">
        <v>198</v>
      </c>
      <c r="B355">
        <v>83.994202404001712</v>
      </c>
    </row>
    <row r="356" spans="1:2" x14ac:dyDescent="0.25">
      <c r="A356" t="s">
        <v>198</v>
      </c>
      <c r="B356">
        <v>83.994206845705676</v>
      </c>
    </row>
    <row r="357" spans="1:2" x14ac:dyDescent="0.25">
      <c r="A357" t="s">
        <v>198</v>
      </c>
      <c r="B357">
        <v>84.130751896370015</v>
      </c>
    </row>
    <row r="358" spans="1:2" x14ac:dyDescent="0.25">
      <c r="A358" t="s">
        <v>198</v>
      </c>
      <c r="B358">
        <v>84.130751896370015</v>
      </c>
    </row>
    <row r="359" spans="1:2" x14ac:dyDescent="0.25">
      <c r="A359" t="s">
        <v>198</v>
      </c>
      <c r="B359">
        <v>84.312171326910189</v>
      </c>
    </row>
    <row r="360" spans="1:2" x14ac:dyDescent="0.25">
      <c r="A360" t="s">
        <v>198</v>
      </c>
      <c r="B360">
        <v>84.380561636770366</v>
      </c>
    </row>
    <row r="361" spans="1:2" x14ac:dyDescent="0.25">
      <c r="A361" t="s">
        <v>198</v>
      </c>
      <c r="B361">
        <v>84.380561636770366</v>
      </c>
    </row>
    <row r="362" spans="1:2" x14ac:dyDescent="0.25">
      <c r="A362" t="s">
        <v>198</v>
      </c>
      <c r="B362">
        <v>84.380561636770366</v>
      </c>
    </row>
    <row r="363" spans="1:2" x14ac:dyDescent="0.25">
      <c r="A363" t="s">
        <v>198</v>
      </c>
      <c r="B363">
        <v>84.651978150128954</v>
      </c>
    </row>
    <row r="364" spans="1:2" x14ac:dyDescent="0.25">
      <c r="A364" t="s">
        <v>198</v>
      </c>
      <c r="B364">
        <v>84.85515476847084</v>
      </c>
    </row>
    <row r="365" spans="1:2" x14ac:dyDescent="0.25">
      <c r="A365" t="s">
        <v>198</v>
      </c>
      <c r="B365">
        <v>84.922878658751699</v>
      </c>
    </row>
    <row r="366" spans="1:2" x14ac:dyDescent="0.25">
      <c r="A366" t="s">
        <v>198</v>
      </c>
      <c r="B366">
        <v>84.922878658751699</v>
      </c>
    </row>
    <row r="367" spans="1:2" x14ac:dyDescent="0.25">
      <c r="A367" t="s">
        <v>198</v>
      </c>
      <c r="B367">
        <v>84.922968630166565</v>
      </c>
    </row>
    <row r="368" spans="1:2" x14ac:dyDescent="0.25">
      <c r="A368" t="s">
        <v>198</v>
      </c>
      <c r="B368">
        <v>84.922995340381505</v>
      </c>
    </row>
    <row r="369" spans="1:2" x14ac:dyDescent="0.25">
      <c r="A369" t="s">
        <v>198</v>
      </c>
      <c r="B369">
        <v>85.394473210013999</v>
      </c>
    </row>
    <row r="370" spans="1:2" x14ac:dyDescent="0.25">
      <c r="A370" t="s">
        <v>198</v>
      </c>
      <c r="B370">
        <v>85.796804418683365</v>
      </c>
    </row>
    <row r="371" spans="1:2" x14ac:dyDescent="0.25">
      <c r="A371" t="s">
        <v>198</v>
      </c>
      <c r="B371">
        <v>85.796804418683365</v>
      </c>
    </row>
    <row r="372" spans="1:2" x14ac:dyDescent="0.25">
      <c r="A372" t="s">
        <v>198</v>
      </c>
      <c r="B372">
        <v>85.897294786063767</v>
      </c>
    </row>
    <row r="373" spans="1:2" x14ac:dyDescent="0.25">
      <c r="A373" t="s">
        <v>198</v>
      </c>
      <c r="B373">
        <v>85.930565217248173</v>
      </c>
    </row>
    <row r="374" spans="1:2" x14ac:dyDescent="0.25">
      <c r="A374" t="s">
        <v>198</v>
      </c>
      <c r="B374">
        <v>86.152802574550535</v>
      </c>
    </row>
    <row r="375" spans="1:2" x14ac:dyDescent="0.25">
      <c r="A375" t="s">
        <v>198</v>
      </c>
      <c r="B375">
        <v>86.153063785035641</v>
      </c>
    </row>
    <row r="376" spans="1:2" x14ac:dyDescent="0.25">
      <c r="A376" t="s">
        <v>198</v>
      </c>
      <c r="B376">
        <v>86.418532973107745</v>
      </c>
    </row>
    <row r="377" spans="1:2" x14ac:dyDescent="0.25">
      <c r="A377" t="s">
        <v>198</v>
      </c>
      <c r="B377">
        <v>86.418532973107745</v>
      </c>
    </row>
    <row r="378" spans="1:2" x14ac:dyDescent="0.25">
      <c r="A378" t="s">
        <v>198</v>
      </c>
      <c r="B378">
        <v>86.617946336413368</v>
      </c>
    </row>
    <row r="379" spans="1:2" x14ac:dyDescent="0.25">
      <c r="A379" t="s">
        <v>198</v>
      </c>
      <c r="B379">
        <v>86.859669992396647</v>
      </c>
    </row>
    <row r="380" spans="1:2" x14ac:dyDescent="0.25">
      <c r="A380" t="s">
        <v>198</v>
      </c>
      <c r="B380">
        <v>86.859669992396647</v>
      </c>
    </row>
    <row r="381" spans="1:2" x14ac:dyDescent="0.25">
      <c r="A381" t="s">
        <v>198</v>
      </c>
      <c r="B381">
        <v>86.859669992396647</v>
      </c>
    </row>
    <row r="382" spans="1:2" x14ac:dyDescent="0.25">
      <c r="A382" t="s">
        <v>198</v>
      </c>
      <c r="B382">
        <v>87.234111621475634</v>
      </c>
    </row>
    <row r="383" spans="1:2" x14ac:dyDescent="0.25">
      <c r="A383" t="s">
        <v>198</v>
      </c>
      <c r="B383">
        <v>87.234175772549818</v>
      </c>
    </row>
    <row r="384" spans="1:2" x14ac:dyDescent="0.25">
      <c r="A384" t="s">
        <v>198</v>
      </c>
      <c r="B384">
        <v>87.234175772549818</v>
      </c>
    </row>
    <row r="385" spans="1:2" x14ac:dyDescent="0.25">
      <c r="A385" t="s">
        <v>198</v>
      </c>
      <c r="B385">
        <v>87.474943795314601</v>
      </c>
    </row>
    <row r="386" spans="1:2" x14ac:dyDescent="0.25">
      <c r="A386" t="s">
        <v>198</v>
      </c>
      <c r="B386">
        <v>87.474943795314601</v>
      </c>
    </row>
    <row r="387" spans="1:2" x14ac:dyDescent="0.25">
      <c r="A387" t="s">
        <v>198</v>
      </c>
      <c r="B387">
        <v>87.475006575543617</v>
      </c>
    </row>
    <row r="388" spans="1:2" x14ac:dyDescent="0.25">
      <c r="A388" t="s">
        <v>198</v>
      </c>
      <c r="B388">
        <v>87.867718835363647</v>
      </c>
    </row>
    <row r="389" spans="1:2" x14ac:dyDescent="0.25">
      <c r="A389" t="s">
        <v>198</v>
      </c>
      <c r="B389">
        <v>87.89507337644261</v>
      </c>
    </row>
    <row r="390" spans="1:2" x14ac:dyDescent="0.25">
      <c r="A390" t="s">
        <v>198</v>
      </c>
      <c r="B390">
        <v>87.911252483422444</v>
      </c>
    </row>
    <row r="391" spans="1:2" x14ac:dyDescent="0.25">
      <c r="A391" t="s">
        <v>198</v>
      </c>
      <c r="B391">
        <v>88.215159799675149</v>
      </c>
    </row>
    <row r="392" spans="1:2" x14ac:dyDescent="0.25">
      <c r="A392" t="s">
        <v>198</v>
      </c>
      <c r="B392">
        <v>88.215275509650198</v>
      </c>
    </row>
    <row r="393" spans="1:2" x14ac:dyDescent="0.25">
      <c r="A393" t="s">
        <v>198</v>
      </c>
      <c r="B393">
        <v>88.258959660179016</v>
      </c>
    </row>
    <row r="394" spans="1:2" x14ac:dyDescent="0.25">
      <c r="A394" t="s">
        <v>198</v>
      </c>
      <c r="B394">
        <v>88.258959660179016</v>
      </c>
    </row>
    <row r="395" spans="1:2" x14ac:dyDescent="0.25">
      <c r="A395" t="s">
        <v>198</v>
      </c>
      <c r="B395">
        <v>88.366944768516788</v>
      </c>
    </row>
    <row r="396" spans="1:2" x14ac:dyDescent="0.25">
      <c r="A396" t="s">
        <v>198</v>
      </c>
      <c r="B396">
        <v>88.388706139770818</v>
      </c>
    </row>
    <row r="397" spans="1:2" x14ac:dyDescent="0.25">
      <c r="A397" t="s">
        <v>198</v>
      </c>
      <c r="B397">
        <v>88.453625096550553</v>
      </c>
    </row>
    <row r="398" spans="1:2" x14ac:dyDescent="0.25">
      <c r="A398" t="s">
        <v>198</v>
      </c>
      <c r="B398">
        <v>88.798790853792298</v>
      </c>
    </row>
    <row r="399" spans="1:2" x14ac:dyDescent="0.25">
      <c r="A399" t="s">
        <v>198</v>
      </c>
      <c r="B399">
        <v>89.292936347095448</v>
      </c>
    </row>
    <row r="400" spans="1:2" x14ac:dyDescent="0.25">
      <c r="A400" t="s">
        <v>198</v>
      </c>
      <c r="B400">
        <v>89.293058014026798</v>
      </c>
    </row>
    <row r="401" spans="1:2" x14ac:dyDescent="0.25">
      <c r="A401" t="s">
        <v>198</v>
      </c>
      <c r="B401">
        <v>89.400131910690405</v>
      </c>
    </row>
    <row r="402" spans="1:2" x14ac:dyDescent="0.25">
      <c r="A402" t="s">
        <v>198</v>
      </c>
      <c r="B402">
        <v>89.400131910690405</v>
      </c>
    </row>
    <row r="403" spans="1:2" x14ac:dyDescent="0.25">
      <c r="A403" t="s">
        <v>198</v>
      </c>
      <c r="B403">
        <v>89.569965086316017</v>
      </c>
    </row>
    <row r="404" spans="1:2" x14ac:dyDescent="0.25">
      <c r="A404" t="s">
        <v>198</v>
      </c>
      <c r="B404">
        <v>89.7418630553762</v>
      </c>
    </row>
    <row r="405" spans="1:2" x14ac:dyDescent="0.25">
      <c r="A405" t="s">
        <v>198</v>
      </c>
      <c r="B405">
        <v>89.912248209011977</v>
      </c>
    </row>
    <row r="406" spans="1:2" x14ac:dyDescent="0.25">
      <c r="A406" t="s">
        <v>198</v>
      </c>
      <c r="B406">
        <v>89.99733109498851</v>
      </c>
    </row>
    <row r="407" spans="1:2" x14ac:dyDescent="0.25">
      <c r="A407" t="s">
        <v>198</v>
      </c>
      <c r="B407">
        <v>90.103373306737865</v>
      </c>
    </row>
    <row r="408" spans="1:2" x14ac:dyDescent="0.25">
      <c r="A408" t="s">
        <v>198</v>
      </c>
      <c r="B408">
        <v>90.167704860601219</v>
      </c>
    </row>
    <row r="409" spans="1:2" x14ac:dyDescent="0.25">
      <c r="A409" t="s">
        <v>198</v>
      </c>
      <c r="B409">
        <v>90.315486715347134</v>
      </c>
    </row>
    <row r="410" spans="1:2" x14ac:dyDescent="0.25">
      <c r="A410" t="s">
        <v>198</v>
      </c>
      <c r="B410">
        <v>90.442587257437481</v>
      </c>
    </row>
    <row r="411" spans="1:2" x14ac:dyDescent="0.25">
      <c r="A411" t="s">
        <v>198</v>
      </c>
      <c r="B411">
        <v>90.4426215776014</v>
      </c>
    </row>
    <row r="412" spans="1:2" x14ac:dyDescent="0.25">
      <c r="A412" t="s">
        <v>198</v>
      </c>
      <c r="B412">
        <v>90.990797949865552</v>
      </c>
    </row>
    <row r="413" spans="1:2" x14ac:dyDescent="0.25">
      <c r="A413" t="s">
        <v>198</v>
      </c>
      <c r="B413">
        <v>91.011768635138139</v>
      </c>
    </row>
    <row r="414" spans="1:2" x14ac:dyDescent="0.25">
      <c r="A414" t="s">
        <v>198</v>
      </c>
      <c r="B414">
        <v>91.011768635138139</v>
      </c>
    </row>
    <row r="415" spans="1:2" x14ac:dyDescent="0.25">
      <c r="A415" t="s">
        <v>198</v>
      </c>
      <c r="B415">
        <v>91.01186144145835</v>
      </c>
    </row>
    <row r="416" spans="1:2" x14ac:dyDescent="0.25">
      <c r="A416" t="s">
        <v>198</v>
      </c>
      <c r="B416">
        <v>91.01186144145835</v>
      </c>
    </row>
    <row r="417" spans="1:2" x14ac:dyDescent="0.25">
      <c r="A417" t="s">
        <v>198</v>
      </c>
      <c r="B417">
        <v>91.179825626599111</v>
      </c>
    </row>
    <row r="418" spans="1:2" x14ac:dyDescent="0.25">
      <c r="A418" t="s">
        <v>198</v>
      </c>
      <c r="B418">
        <v>91.179825626599111</v>
      </c>
    </row>
    <row r="419" spans="1:2" x14ac:dyDescent="0.25">
      <c r="A419" t="s">
        <v>198</v>
      </c>
      <c r="B419">
        <v>91.179825626599111</v>
      </c>
    </row>
    <row r="420" spans="1:2" x14ac:dyDescent="0.25">
      <c r="A420" t="s">
        <v>198</v>
      </c>
      <c r="B420">
        <v>91.179825626599111</v>
      </c>
    </row>
    <row r="421" spans="1:2" x14ac:dyDescent="0.25">
      <c r="A421" t="s">
        <v>198</v>
      </c>
      <c r="B421">
        <v>91.179849194597466</v>
      </c>
    </row>
    <row r="422" spans="1:2" x14ac:dyDescent="0.25">
      <c r="A422" t="s">
        <v>198</v>
      </c>
      <c r="B422">
        <v>91.179849194597466</v>
      </c>
    </row>
    <row r="423" spans="1:2" x14ac:dyDescent="0.25">
      <c r="A423" t="s">
        <v>198</v>
      </c>
      <c r="B423">
        <v>91.660998849833888</v>
      </c>
    </row>
    <row r="424" spans="1:2" x14ac:dyDescent="0.25">
      <c r="A424" t="s">
        <v>198</v>
      </c>
      <c r="B424">
        <v>91.661214732397269</v>
      </c>
    </row>
    <row r="425" spans="1:2" x14ac:dyDescent="0.25">
      <c r="A425" t="s">
        <v>198</v>
      </c>
      <c r="B425">
        <v>91.682031420280353</v>
      </c>
    </row>
    <row r="426" spans="1:2" x14ac:dyDescent="0.25">
      <c r="A426" t="s">
        <v>198</v>
      </c>
      <c r="B426">
        <v>91.682031420280353</v>
      </c>
    </row>
    <row r="427" spans="1:2" x14ac:dyDescent="0.25">
      <c r="A427" t="s">
        <v>198</v>
      </c>
      <c r="B427">
        <v>91.848675835954367</v>
      </c>
    </row>
    <row r="428" spans="1:2" x14ac:dyDescent="0.25">
      <c r="A428" t="s">
        <v>198</v>
      </c>
      <c r="B428">
        <v>91.848675835954367</v>
      </c>
    </row>
    <row r="429" spans="1:2" x14ac:dyDescent="0.25">
      <c r="A429" t="s">
        <v>198</v>
      </c>
      <c r="B429">
        <v>91.952836225444315</v>
      </c>
    </row>
    <row r="430" spans="1:2" x14ac:dyDescent="0.25">
      <c r="A430" t="s">
        <v>198</v>
      </c>
      <c r="B430">
        <v>91.952836225444315</v>
      </c>
    </row>
    <row r="431" spans="1:2" x14ac:dyDescent="0.25">
      <c r="A431" t="s">
        <v>198</v>
      </c>
      <c r="B431">
        <v>91.952836225444315</v>
      </c>
    </row>
    <row r="432" spans="1:2" x14ac:dyDescent="0.25">
      <c r="A432" t="s">
        <v>198</v>
      </c>
      <c r="B432">
        <v>92.014347670099696</v>
      </c>
    </row>
    <row r="433" spans="1:2" x14ac:dyDescent="0.25">
      <c r="A433" t="s">
        <v>198</v>
      </c>
      <c r="B433">
        <v>92.07762933530023</v>
      </c>
    </row>
    <row r="434" spans="1:2" x14ac:dyDescent="0.25">
      <c r="A434" t="s">
        <v>198</v>
      </c>
      <c r="B434">
        <v>92.259970813927396</v>
      </c>
    </row>
    <row r="435" spans="1:2" x14ac:dyDescent="0.25">
      <c r="A435" t="s">
        <v>198</v>
      </c>
      <c r="B435">
        <v>92.259970813927396</v>
      </c>
    </row>
    <row r="436" spans="1:2" x14ac:dyDescent="0.25">
      <c r="A436" t="s">
        <v>198</v>
      </c>
      <c r="B436">
        <v>92.265130728759175</v>
      </c>
    </row>
    <row r="437" spans="1:2" x14ac:dyDescent="0.25">
      <c r="A437" t="s">
        <v>198</v>
      </c>
      <c r="B437">
        <v>92.265135904488702</v>
      </c>
    </row>
    <row r="438" spans="1:2" x14ac:dyDescent="0.25">
      <c r="A438" t="s">
        <v>198</v>
      </c>
      <c r="B438">
        <v>92.391827074725299</v>
      </c>
    </row>
    <row r="439" spans="1:2" x14ac:dyDescent="0.25">
      <c r="A439" t="s">
        <v>198</v>
      </c>
      <c r="B439">
        <v>92.678123429028403</v>
      </c>
    </row>
    <row r="440" spans="1:2" x14ac:dyDescent="0.25">
      <c r="A440" t="s">
        <v>198</v>
      </c>
      <c r="B440">
        <v>92.678253533818008</v>
      </c>
    </row>
    <row r="441" spans="1:2" x14ac:dyDescent="0.25">
      <c r="A441" t="s">
        <v>198</v>
      </c>
      <c r="B441">
        <v>92.760754027019701</v>
      </c>
    </row>
    <row r="442" spans="1:2" x14ac:dyDescent="0.25">
      <c r="A442" t="s">
        <v>198</v>
      </c>
      <c r="B442">
        <v>92.760754027019701</v>
      </c>
    </row>
    <row r="443" spans="1:2" x14ac:dyDescent="0.25">
      <c r="A443" t="s">
        <v>198</v>
      </c>
      <c r="B443">
        <v>92.760754027019701</v>
      </c>
    </row>
    <row r="444" spans="1:2" x14ac:dyDescent="0.25">
      <c r="A444" t="s">
        <v>198</v>
      </c>
      <c r="B444">
        <v>92.781118463678041</v>
      </c>
    </row>
    <row r="445" spans="1:2" x14ac:dyDescent="0.25">
      <c r="A445" t="s">
        <v>198</v>
      </c>
      <c r="B445">
        <v>92.781195667730501</v>
      </c>
    </row>
    <row r="446" spans="1:2" x14ac:dyDescent="0.25">
      <c r="A446" t="s">
        <v>198</v>
      </c>
      <c r="B446">
        <v>92.781504483900221</v>
      </c>
    </row>
    <row r="447" spans="1:2" x14ac:dyDescent="0.25">
      <c r="A447" t="s">
        <v>198</v>
      </c>
      <c r="B447">
        <v>92.987148890324065</v>
      </c>
    </row>
    <row r="448" spans="1:2" x14ac:dyDescent="0.25">
      <c r="A448" t="s">
        <v>198</v>
      </c>
      <c r="B448">
        <v>93.254234196820462</v>
      </c>
    </row>
    <row r="449" spans="1:2" x14ac:dyDescent="0.25">
      <c r="A449" t="s">
        <v>198</v>
      </c>
      <c r="B449">
        <v>93.254234196820462</v>
      </c>
    </row>
    <row r="450" spans="1:2" x14ac:dyDescent="0.25">
      <c r="A450" t="s">
        <v>198</v>
      </c>
      <c r="B450">
        <v>93.254234196820462</v>
      </c>
    </row>
    <row r="451" spans="1:2" x14ac:dyDescent="0.25">
      <c r="A451" t="s">
        <v>198</v>
      </c>
      <c r="B451">
        <v>93.315816606031149</v>
      </c>
    </row>
    <row r="452" spans="1:2" x14ac:dyDescent="0.25">
      <c r="A452" t="s">
        <v>198</v>
      </c>
      <c r="B452">
        <v>93.315816606031149</v>
      </c>
    </row>
    <row r="453" spans="1:2" x14ac:dyDescent="0.25">
      <c r="A453" t="s">
        <v>198</v>
      </c>
      <c r="B453">
        <v>93.602319934832778</v>
      </c>
    </row>
    <row r="454" spans="1:2" x14ac:dyDescent="0.25">
      <c r="A454" t="s">
        <v>198</v>
      </c>
      <c r="B454">
        <v>93.602319934832778</v>
      </c>
    </row>
    <row r="455" spans="1:2" x14ac:dyDescent="0.25">
      <c r="A455" t="s">
        <v>198</v>
      </c>
      <c r="B455">
        <v>93.602345762708012</v>
      </c>
    </row>
    <row r="456" spans="1:2" x14ac:dyDescent="0.25">
      <c r="A456" t="s">
        <v>198</v>
      </c>
      <c r="B456">
        <v>93.815475934732916</v>
      </c>
    </row>
    <row r="457" spans="1:2" x14ac:dyDescent="0.25">
      <c r="A457" t="s">
        <v>198</v>
      </c>
      <c r="B457">
        <v>93.815475934732916</v>
      </c>
    </row>
    <row r="458" spans="1:2" x14ac:dyDescent="0.25">
      <c r="A458" t="s">
        <v>198</v>
      </c>
      <c r="B458">
        <v>93.908373145612046</v>
      </c>
    </row>
    <row r="459" spans="1:2" x14ac:dyDescent="0.25">
      <c r="A459" t="s">
        <v>198</v>
      </c>
      <c r="B459">
        <v>93.908373145612046</v>
      </c>
    </row>
    <row r="460" spans="1:2" x14ac:dyDescent="0.25">
      <c r="A460" t="s">
        <v>198</v>
      </c>
      <c r="B460">
        <v>94.050872146388286</v>
      </c>
    </row>
    <row r="461" spans="1:2" x14ac:dyDescent="0.25">
      <c r="A461" t="s">
        <v>198</v>
      </c>
      <c r="B461">
        <v>94.07165625070509</v>
      </c>
    </row>
    <row r="462" spans="1:2" x14ac:dyDescent="0.25">
      <c r="A462" t="s">
        <v>198</v>
      </c>
      <c r="B462">
        <v>94.07165625070509</v>
      </c>
    </row>
    <row r="463" spans="1:2" x14ac:dyDescent="0.25">
      <c r="A463" t="s">
        <v>198</v>
      </c>
      <c r="B463">
        <v>94.07165625070509</v>
      </c>
    </row>
    <row r="464" spans="1:2" x14ac:dyDescent="0.25">
      <c r="A464" t="s">
        <v>198</v>
      </c>
      <c r="B464">
        <v>94.091659885622519</v>
      </c>
    </row>
    <row r="465" spans="1:2" x14ac:dyDescent="0.25">
      <c r="A465" t="s">
        <v>198</v>
      </c>
      <c r="B465">
        <v>94.208185692605895</v>
      </c>
    </row>
    <row r="466" spans="1:2" x14ac:dyDescent="0.25">
      <c r="A466" t="s">
        <v>198</v>
      </c>
      <c r="B466">
        <v>94.213479980756489</v>
      </c>
    </row>
    <row r="467" spans="1:2" x14ac:dyDescent="0.25">
      <c r="A467" t="s">
        <v>198</v>
      </c>
      <c r="B467">
        <v>94.396033287628043</v>
      </c>
    </row>
    <row r="468" spans="1:2" x14ac:dyDescent="0.25">
      <c r="A468" t="s">
        <v>198</v>
      </c>
      <c r="B468">
        <v>94.416321218217789</v>
      </c>
    </row>
    <row r="469" spans="1:2" x14ac:dyDescent="0.25">
      <c r="A469" t="s">
        <v>198</v>
      </c>
      <c r="B469">
        <v>94.416321218217789</v>
      </c>
    </row>
    <row r="470" spans="1:2" x14ac:dyDescent="0.25">
      <c r="A470" t="s">
        <v>198</v>
      </c>
      <c r="B470">
        <v>94.416321218217789</v>
      </c>
    </row>
    <row r="471" spans="1:2" x14ac:dyDescent="0.25">
      <c r="A471" t="s">
        <v>198</v>
      </c>
      <c r="B471">
        <v>94.416321218217789</v>
      </c>
    </row>
    <row r="472" spans="1:2" x14ac:dyDescent="0.25">
      <c r="A472" t="s">
        <v>198</v>
      </c>
      <c r="B472">
        <v>94.537919092651066</v>
      </c>
    </row>
    <row r="473" spans="1:2" x14ac:dyDescent="0.25">
      <c r="A473" t="s">
        <v>198</v>
      </c>
      <c r="B473">
        <v>94.69944290599895</v>
      </c>
    </row>
    <row r="474" spans="1:2" x14ac:dyDescent="0.25">
      <c r="A474" t="s">
        <v>198</v>
      </c>
      <c r="B474">
        <v>94.69944290599895</v>
      </c>
    </row>
    <row r="475" spans="1:2" x14ac:dyDescent="0.25">
      <c r="A475" t="s">
        <v>198</v>
      </c>
      <c r="B475">
        <v>95.363808181930452</v>
      </c>
    </row>
    <row r="476" spans="1:2" x14ac:dyDescent="0.25">
      <c r="A476" t="s">
        <v>198</v>
      </c>
      <c r="B476">
        <v>95.363808181930452</v>
      </c>
    </row>
    <row r="477" spans="1:2" x14ac:dyDescent="0.25">
      <c r="A477" t="s">
        <v>198</v>
      </c>
      <c r="B477">
        <v>95.383834415547128</v>
      </c>
    </row>
    <row r="478" spans="1:2" x14ac:dyDescent="0.25">
      <c r="A478" t="s">
        <v>198</v>
      </c>
      <c r="B478">
        <v>95.383834415547128</v>
      </c>
    </row>
    <row r="479" spans="1:2" x14ac:dyDescent="0.25">
      <c r="A479" t="s">
        <v>198</v>
      </c>
      <c r="B479">
        <v>95.54413362863167</v>
      </c>
    </row>
    <row r="480" spans="1:2" x14ac:dyDescent="0.25">
      <c r="A480" t="s">
        <v>198</v>
      </c>
      <c r="B480">
        <v>95.845255106156046</v>
      </c>
    </row>
    <row r="481" spans="1:2" x14ac:dyDescent="0.25">
      <c r="A481" t="s">
        <v>198</v>
      </c>
      <c r="B481">
        <v>95.863951118218409</v>
      </c>
    </row>
    <row r="482" spans="1:2" x14ac:dyDescent="0.25">
      <c r="A482" t="s">
        <v>198</v>
      </c>
      <c r="B482">
        <v>95.863951118218409</v>
      </c>
    </row>
    <row r="483" spans="1:2" x14ac:dyDescent="0.25">
      <c r="A483" t="s">
        <v>198</v>
      </c>
      <c r="B483">
        <v>96.321733617095603</v>
      </c>
    </row>
    <row r="484" spans="1:2" x14ac:dyDescent="0.25">
      <c r="A484" t="s">
        <v>198</v>
      </c>
      <c r="B484">
        <v>96.321733617095603</v>
      </c>
    </row>
    <row r="485" spans="1:2" x14ac:dyDescent="0.25">
      <c r="A485" t="s">
        <v>198</v>
      </c>
      <c r="B485">
        <v>96.321873673417912</v>
      </c>
    </row>
    <row r="486" spans="1:2" x14ac:dyDescent="0.25">
      <c r="A486" t="s">
        <v>198</v>
      </c>
      <c r="B486">
        <v>96.321873673417912</v>
      </c>
    </row>
    <row r="487" spans="1:2" x14ac:dyDescent="0.25">
      <c r="A487" t="s">
        <v>198</v>
      </c>
      <c r="B487">
        <v>96.500361836613905</v>
      </c>
    </row>
    <row r="488" spans="1:2" x14ac:dyDescent="0.25">
      <c r="A488" t="s">
        <v>198</v>
      </c>
      <c r="B488">
        <v>96.500361836613905</v>
      </c>
    </row>
    <row r="489" spans="1:2" x14ac:dyDescent="0.25">
      <c r="A489" t="s">
        <v>198</v>
      </c>
      <c r="B489">
        <v>96.619275379516836</v>
      </c>
    </row>
    <row r="490" spans="1:2" x14ac:dyDescent="0.25">
      <c r="A490" t="s">
        <v>198</v>
      </c>
      <c r="B490">
        <v>96.619293064237866</v>
      </c>
    </row>
    <row r="491" spans="1:2" x14ac:dyDescent="0.25">
      <c r="A491" t="s">
        <v>198</v>
      </c>
      <c r="B491">
        <v>96.619334689248504</v>
      </c>
    </row>
    <row r="492" spans="1:2" x14ac:dyDescent="0.25">
      <c r="A492" t="s">
        <v>198</v>
      </c>
      <c r="B492">
        <v>96.619334689248504</v>
      </c>
    </row>
    <row r="493" spans="1:2" x14ac:dyDescent="0.25">
      <c r="A493" t="s">
        <v>198</v>
      </c>
      <c r="B493">
        <v>96.619334689248504</v>
      </c>
    </row>
    <row r="494" spans="1:2" x14ac:dyDescent="0.25">
      <c r="A494" t="s">
        <v>198</v>
      </c>
      <c r="B494">
        <v>96.777428424636497</v>
      </c>
    </row>
    <row r="495" spans="1:2" x14ac:dyDescent="0.25">
      <c r="A495" t="s">
        <v>198</v>
      </c>
      <c r="B495">
        <v>96.777539448607598</v>
      </c>
    </row>
    <row r="496" spans="1:2" x14ac:dyDescent="0.25">
      <c r="A496" t="s">
        <v>198</v>
      </c>
      <c r="B496">
        <v>96.856461108093157</v>
      </c>
    </row>
    <row r="497" spans="1:2" x14ac:dyDescent="0.25">
      <c r="A497" t="s">
        <v>198</v>
      </c>
      <c r="B497">
        <v>97.112995141895212</v>
      </c>
    </row>
    <row r="498" spans="1:2" x14ac:dyDescent="0.25">
      <c r="A498" t="s">
        <v>198</v>
      </c>
      <c r="B498">
        <v>97.290190528350877</v>
      </c>
    </row>
    <row r="499" spans="1:2" x14ac:dyDescent="0.25">
      <c r="A499" t="s">
        <v>198</v>
      </c>
      <c r="B499">
        <v>97.447248891424323</v>
      </c>
    </row>
    <row r="500" spans="1:2" x14ac:dyDescent="0.25">
      <c r="A500" t="s">
        <v>198</v>
      </c>
      <c r="B500">
        <v>97.447248891424323</v>
      </c>
    </row>
    <row r="501" spans="1:2" x14ac:dyDescent="0.25">
      <c r="A501" t="s">
        <v>198</v>
      </c>
      <c r="B501">
        <v>97.799975585974835</v>
      </c>
    </row>
    <row r="502" spans="1:2" x14ac:dyDescent="0.25">
      <c r="A502" t="s">
        <v>198</v>
      </c>
      <c r="B502">
        <v>97.799975585974835</v>
      </c>
    </row>
    <row r="503" spans="1:2" x14ac:dyDescent="0.25">
      <c r="A503" t="s">
        <v>198</v>
      </c>
      <c r="B503">
        <v>97.914215574885446</v>
      </c>
    </row>
    <row r="504" spans="1:2" x14ac:dyDescent="0.25">
      <c r="A504" t="s">
        <v>198</v>
      </c>
      <c r="B504">
        <v>97.914215574885446</v>
      </c>
    </row>
    <row r="505" spans="1:2" x14ac:dyDescent="0.25">
      <c r="A505" t="s">
        <v>198</v>
      </c>
      <c r="B505">
        <v>97.914215574885446</v>
      </c>
    </row>
    <row r="506" spans="1:2" x14ac:dyDescent="0.25">
      <c r="A506" t="s">
        <v>198</v>
      </c>
      <c r="B506">
        <v>97.914215574885446</v>
      </c>
    </row>
    <row r="507" spans="1:2" x14ac:dyDescent="0.25">
      <c r="A507" t="s">
        <v>198</v>
      </c>
      <c r="B507">
        <v>97.975864258109382</v>
      </c>
    </row>
    <row r="508" spans="1:2" x14ac:dyDescent="0.25">
      <c r="A508" t="s">
        <v>198</v>
      </c>
      <c r="B508">
        <v>97.975864258109382</v>
      </c>
    </row>
    <row r="509" spans="1:2" x14ac:dyDescent="0.25">
      <c r="A509" t="s">
        <v>198</v>
      </c>
      <c r="B509">
        <v>98.034393649956613</v>
      </c>
    </row>
    <row r="510" spans="1:2" x14ac:dyDescent="0.25">
      <c r="A510" t="s">
        <v>198</v>
      </c>
      <c r="B510">
        <v>98.034393649956613</v>
      </c>
    </row>
    <row r="511" spans="1:2" x14ac:dyDescent="0.25">
      <c r="A511" t="s">
        <v>198</v>
      </c>
      <c r="B511">
        <v>98.034476459265292</v>
      </c>
    </row>
    <row r="512" spans="1:2" x14ac:dyDescent="0.25">
      <c r="A512" t="s">
        <v>198</v>
      </c>
      <c r="B512">
        <v>98.113465141663866</v>
      </c>
    </row>
    <row r="513" spans="1:2" x14ac:dyDescent="0.25">
      <c r="A513" t="s">
        <v>198</v>
      </c>
      <c r="B513">
        <v>98.113465141663866</v>
      </c>
    </row>
    <row r="514" spans="1:2" x14ac:dyDescent="0.25">
      <c r="A514" t="s">
        <v>198</v>
      </c>
      <c r="B514">
        <v>98.113470008993119</v>
      </c>
    </row>
    <row r="515" spans="1:2" x14ac:dyDescent="0.25">
      <c r="A515" t="s">
        <v>198</v>
      </c>
      <c r="B515">
        <v>98.113470008993119</v>
      </c>
    </row>
    <row r="516" spans="1:2" x14ac:dyDescent="0.25">
      <c r="A516" t="s">
        <v>198</v>
      </c>
      <c r="B516">
        <v>98.113470008993119</v>
      </c>
    </row>
    <row r="517" spans="1:2" x14ac:dyDescent="0.25">
      <c r="A517" t="s">
        <v>198</v>
      </c>
      <c r="B517">
        <v>98.22931692803084</v>
      </c>
    </row>
    <row r="518" spans="1:2" x14ac:dyDescent="0.25">
      <c r="A518" t="s">
        <v>198</v>
      </c>
      <c r="B518">
        <v>98.229513209878846</v>
      </c>
    </row>
    <row r="519" spans="1:2" x14ac:dyDescent="0.25">
      <c r="A519" t="s">
        <v>198</v>
      </c>
      <c r="B519">
        <v>98.229513209878846</v>
      </c>
    </row>
    <row r="520" spans="1:2" x14ac:dyDescent="0.25">
      <c r="A520" t="s">
        <v>198</v>
      </c>
      <c r="B520">
        <v>98.287788919014872</v>
      </c>
    </row>
    <row r="521" spans="1:2" x14ac:dyDescent="0.25">
      <c r="A521" t="s">
        <v>198</v>
      </c>
      <c r="B521">
        <v>98.287788919014872</v>
      </c>
    </row>
    <row r="522" spans="1:2" x14ac:dyDescent="0.25">
      <c r="A522" t="s">
        <v>198</v>
      </c>
      <c r="B522">
        <v>98.287788919014872</v>
      </c>
    </row>
    <row r="523" spans="1:2" x14ac:dyDescent="0.25">
      <c r="A523" t="s">
        <v>198</v>
      </c>
      <c r="B523">
        <v>98.850617475993488</v>
      </c>
    </row>
    <row r="524" spans="1:2" x14ac:dyDescent="0.25">
      <c r="A524" t="s">
        <v>198</v>
      </c>
      <c r="B524">
        <v>98.908656390071428</v>
      </c>
    </row>
    <row r="525" spans="1:2" x14ac:dyDescent="0.25">
      <c r="A525" t="s">
        <v>198</v>
      </c>
      <c r="B525">
        <v>98.908656390071428</v>
      </c>
    </row>
    <row r="526" spans="1:2" x14ac:dyDescent="0.25">
      <c r="A526" t="s">
        <v>198</v>
      </c>
      <c r="B526">
        <v>98.985939826828655</v>
      </c>
    </row>
    <row r="527" spans="1:2" x14ac:dyDescent="0.25">
      <c r="A527" t="s">
        <v>198</v>
      </c>
      <c r="B527">
        <v>98.985939826828655</v>
      </c>
    </row>
    <row r="528" spans="1:2" x14ac:dyDescent="0.25">
      <c r="A528" t="s">
        <v>198</v>
      </c>
      <c r="B528">
        <v>99.31393702036415</v>
      </c>
    </row>
    <row r="529" spans="1:2" x14ac:dyDescent="0.25">
      <c r="A529" t="s">
        <v>198</v>
      </c>
      <c r="B529">
        <v>100.13856685275157</v>
      </c>
    </row>
    <row r="530" spans="1:2" x14ac:dyDescent="0.25">
      <c r="A530" t="s">
        <v>198</v>
      </c>
      <c r="B530">
        <v>100.44396482010316</v>
      </c>
    </row>
    <row r="531" spans="1:2" x14ac:dyDescent="0.25">
      <c r="A531" t="s">
        <v>198</v>
      </c>
      <c r="B531">
        <v>100.57725558253269</v>
      </c>
    </row>
    <row r="532" spans="1:2" x14ac:dyDescent="0.25">
      <c r="A532" t="s">
        <v>198</v>
      </c>
      <c r="B532">
        <v>100.9568667996802</v>
      </c>
    </row>
    <row r="533" spans="1:2" x14ac:dyDescent="0.25">
      <c r="A533" t="s">
        <v>198</v>
      </c>
      <c r="B533">
        <v>100.97594805157905</v>
      </c>
    </row>
    <row r="534" spans="1:2" x14ac:dyDescent="0.25">
      <c r="A534" t="s">
        <v>198</v>
      </c>
      <c r="B534">
        <v>100.97598470327026</v>
      </c>
    </row>
    <row r="535" spans="1:2" x14ac:dyDescent="0.25">
      <c r="A535" t="s">
        <v>198</v>
      </c>
      <c r="B535">
        <v>100.97598470327026</v>
      </c>
    </row>
    <row r="536" spans="1:2" x14ac:dyDescent="0.25">
      <c r="A536" t="s">
        <v>198</v>
      </c>
      <c r="B536">
        <v>101.48590561147246</v>
      </c>
    </row>
    <row r="537" spans="1:2" x14ac:dyDescent="0.25">
      <c r="A537" t="s">
        <v>198</v>
      </c>
      <c r="B537">
        <v>101.71205491286447</v>
      </c>
    </row>
    <row r="538" spans="1:2" x14ac:dyDescent="0.25">
      <c r="A538" t="s">
        <v>198</v>
      </c>
      <c r="B538">
        <v>101.71205491286447</v>
      </c>
    </row>
    <row r="539" spans="1:2" x14ac:dyDescent="0.25">
      <c r="A539" t="s">
        <v>198</v>
      </c>
      <c r="B539">
        <v>101.88113664018253</v>
      </c>
    </row>
    <row r="540" spans="1:2" x14ac:dyDescent="0.25">
      <c r="A540" t="s">
        <v>198</v>
      </c>
      <c r="B540">
        <v>101.88113664018253</v>
      </c>
    </row>
    <row r="541" spans="1:2" x14ac:dyDescent="0.25">
      <c r="A541" t="s">
        <v>198</v>
      </c>
      <c r="B541">
        <v>102.10633691146334</v>
      </c>
    </row>
    <row r="542" spans="1:2" x14ac:dyDescent="0.25">
      <c r="A542" t="s">
        <v>198</v>
      </c>
      <c r="B542">
        <v>102.10633691146334</v>
      </c>
    </row>
    <row r="543" spans="1:2" x14ac:dyDescent="0.25">
      <c r="A543" t="s">
        <v>198</v>
      </c>
      <c r="B543">
        <v>102.48015431364418</v>
      </c>
    </row>
    <row r="544" spans="1:2" x14ac:dyDescent="0.25">
      <c r="A544" t="s">
        <v>198</v>
      </c>
      <c r="B544">
        <v>102.48015431364418</v>
      </c>
    </row>
    <row r="545" spans="1:2" x14ac:dyDescent="0.25">
      <c r="A545" t="s">
        <v>198</v>
      </c>
      <c r="B545">
        <v>102.48020673659811</v>
      </c>
    </row>
    <row r="546" spans="1:2" x14ac:dyDescent="0.25">
      <c r="A546" t="s">
        <v>198</v>
      </c>
      <c r="B546">
        <v>102.48022989005482</v>
      </c>
    </row>
    <row r="547" spans="1:2" x14ac:dyDescent="0.25">
      <c r="A547" t="s">
        <v>198</v>
      </c>
      <c r="B547">
        <v>102.48037099515521</v>
      </c>
    </row>
    <row r="548" spans="1:2" x14ac:dyDescent="0.25">
      <c r="A548" t="s">
        <v>198</v>
      </c>
      <c r="B548">
        <v>102.55489362774294</v>
      </c>
    </row>
    <row r="549" spans="1:2" x14ac:dyDescent="0.25">
      <c r="A549" t="s">
        <v>198</v>
      </c>
      <c r="B549">
        <v>102.5549110893427</v>
      </c>
    </row>
    <row r="550" spans="1:2" x14ac:dyDescent="0.25">
      <c r="A550" t="s">
        <v>198</v>
      </c>
      <c r="B550">
        <v>102.62959828896824</v>
      </c>
    </row>
    <row r="551" spans="1:2" x14ac:dyDescent="0.25">
      <c r="A551" t="s">
        <v>198</v>
      </c>
      <c r="B551">
        <v>102.64820460846113</v>
      </c>
    </row>
    <row r="552" spans="1:2" x14ac:dyDescent="0.25">
      <c r="A552" t="s">
        <v>198</v>
      </c>
      <c r="B552">
        <v>102.64820460846113</v>
      </c>
    </row>
    <row r="553" spans="1:2" x14ac:dyDescent="0.25">
      <c r="A553" t="s">
        <v>198</v>
      </c>
      <c r="B553">
        <v>102.64822030961287</v>
      </c>
    </row>
    <row r="554" spans="1:2" x14ac:dyDescent="0.25">
      <c r="A554" t="s">
        <v>198</v>
      </c>
      <c r="B554">
        <v>102.94584266114708</v>
      </c>
    </row>
    <row r="555" spans="1:2" x14ac:dyDescent="0.25">
      <c r="A555" t="s">
        <v>198</v>
      </c>
      <c r="B555">
        <v>103.07578644708705</v>
      </c>
    </row>
    <row r="556" spans="1:2" x14ac:dyDescent="0.25">
      <c r="A556" t="s">
        <v>198</v>
      </c>
      <c r="B556">
        <v>103.27983069362611</v>
      </c>
    </row>
    <row r="557" spans="1:2" x14ac:dyDescent="0.25">
      <c r="A557" t="s">
        <v>198</v>
      </c>
      <c r="B557">
        <v>103.35384618863912</v>
      </c>
    </row>
    <row r="558" spans="1:2" x14ac:dyDescent="0.25">
      <c r="A558" t="s">
        <v>198</v>
      </c>
      <c r="B558">
        <v>103.35384618863912</v>
      </c>
    </row>
    <row r="559" spans="1:2" x14ac:dyDescent="0.25">
      <c r="A559" t="s">
        <v>198</v>
      </c>
      <c r="B559">
        <v>103.68513946523942</v>
      </c>
    </row>
    <row r="560" spans="1:2" x14ac:dyDescent="0.25">
      <c r="A560" t="s">
        <v>198</v>
      </c>
      <c r="B560">
        <v>103.74179363378852</v>
      </c>
    </row>
    <row r="561" spans="1:2" x14ac:dyDescent="0.25">
      <c r="A561" t="s">
        <v>198</v>
      </c>
      <c r="B561">
        <v>103.74207586446771</v>
      </c>
    </row>
    <row r="562" spans="1:2" x14ac:dyDescent="0.25">
      <c r="A562" t="s">
        <v>198</v>
      </c>
      <c r="B562">
        <v>103.94446891852184</v>
      </c>
    </row>
    <row r="563" spans="1:2" x14ac:dyDescent="0.25">
      <c r="A563" t="s">
        <v>198</v>
      </c>
      <c r="B563">
        <v>103.94446891852184</v>
      </c>
    </row>
    <row r="564" spans="1:2" x14ac:dyDescent="0.25">
      <c r="A564" t="s">
        <v>198</v>
      </c>
      <c r="B564">
        <v>103.94446891852184</v>
      </c>
    </row>
    <row r="565" spans="1:2" x14ac:dyDescent="0.25">
      <c r="A565" t="s">
        <v>198</v>
      </c>
      <c r="B565">
        <v>103.94446891852184</v>
      </c>
    </row>
    <row r="566" spans="1:2" x14ac:dyDescent="0.25">
      <c r="A566" t="s">
        <v>198</v>
      </c>
      <c r="B566">
        <v>103.96279297632938</v>
      </c>
    </row>
    <row r="567" spans="1:2" x14ac:dyDescent="0.25">
      <c r="A567" t="s">
        <v>198</v>
      </c>
      <c r="B567">
        <v>103.9628423549977</v>
      </c>
    </row>
    <row r="568" spans="1:2" x14ac:dyDescent="0.25">
      <c r="A568" t="s">
        <v>198</v>
      </c>
      <c r="B568">
        <v>103.9628423549977</v>
      </c>
    </row>
    <row r="569" spans="1:2" x14ac:dyDescent="0.25">
      <c r="A569" t="s">
        <v>198</v>
      </c>
      <c r="B569">
        <v>104.33024378265276</v>
      </c>
    </row>
    <row r="570" spans="1:2" x14ac:dyDescent="0.25">
      <c r="A570" t="s">
        <v>198</v>
      </c>
      <c r="B570">
        <v>104.33025694207504</v>
      </c>
    </row>
    <row r="571" spans="1:2" x14ac:dyDescent="0.25">
      <c r="A571" t="s">
        <v>198</v>
      </c>
      <c r="B571">
        <v>104.38521144158621</v>
      </c>
    </row>
    <row r="572" spans="1:2" x14ac:dyDescent="0.25">
      <c r="A572" t="s">
        <v>198</v>
      </c>
      <c r="B572">
        <v>104.84241890425733</v>
      </c>
    </row>
    <row r="573" spans="1:2" x14ac:dyDescent="0.25">
      <c r="A573" t="s">
        <v>198</v>
      </c>
      <c r="B573">
        <v>105.15205668779781</v>
      </c>
    </row>
    <row r="574" spans="1:2" x14ac:dyDescent="0.25">
      <c r="A574" t="s">
        <v>198</v>
      </c>
      <c r="B574">
        <v>105.27933979879246</v>
      </c>
    </row>
    <row r="575" spans="1:2" x14ac:dyDescent="0.25">
      <c r="A575" t="s">
        <v>198</v>
      </c>
      <c r="B575">
        <v>105.49127196050833</v>
      </c>
    </row>
    <row r="576" spans="1:2" x14ac:dyDescent="0.25">
      <c r="A576" t="s">
        <v>198</v>
      </c>
      <c r="B576">
        <v>105.64195093061716</v>
      </c>
    </row>
    <row r="577" spans="1:2" x14ac:dyDescent="0.25">
      <c r="A577" t="s">
        <v>198</v>
      </c>
      <c r="B577">
        <v>105.78701864958492</v>
      </c>
    </row>
    <row r="578" spans="1:2" x14ac:dyDescent="0.25">
      <c r="A578" t="s">
        <v>198</v>
      </c>
      <c r="B578">
        <v>105.85944243552112</v>
      </c>
    </row>
    <row r="579" spans="1:2" x14ac:dyDescent="0.25">
      <c r="A579" t="s">
        <v>198</v>
      </c>
      <c r="B579">
        <v>106.02165458291607</v>
      </c>
    </row>
    <row r="580" spans="1:2" x14ac:dyDescent="0.25">
      <c r="A580" t="s">
        <v>198</v>
      </c>
      <c r="B580">
        <v>106.02165458291607</v>
      </c>
    </row>
    <row r="581" spans="1:2" x14ac:dyDescent="0.25">
      <c r="A581" t="s">
        <v>198</v>
      </c>
      <c r="B581">
        <v>106.02188105788612</v>
      </c>
    </row>
    <row r="582" spans="1:2" x14ac:dyDescent="0.25">
      <c r="A582" t="s">
        <v>198</v>
      </c>
      <c r="B582">
        <v>106.41785159115251</v>
      </c>
    </row>
    <row r="583" spans="1:2" x14ac:dyDescent="0.25">
      <c r="A583" t="s">
        <v>198</v>
      </c>
      <c r="B583">
        <v>106.41785159115251</v>
      </c>
    </row>
    <row r="584" spans="1:2" x14ac:dyDescent="0.25">
      <c r="A584" t="s">
        <v>198</v>
      </c>
      <c r="B584">
        <v>106.41785159115251</v>
      </c>
    </row>
    <row r="585" spans="1:2" x14ac:dyDescent="0.25">
      <c r="A585" t="s">
        <v>198</v>
      </c>
      <c r="B585">
        <v>106.74094732642232</v>
      </c>
    </row>
    <row r="586" spans="1:2" x14ac:dyDescent="0.25">
      <c r="A586" t="s">
        <v>198</v>
      </c>
      <c r="B586">
        <v>107.22354391349995</v>
      </c>
    </row>
    <row r="587" spans="1:2" x14ac:dyDescent="0.25">
      <c r="A587" t="s">
        <v>198</v>
      </c>
      <c r="B587">
        <v>107.22354391349995</v>
      </c>
    </row>
    <row r="588" spans="1:2" x14ac:dyDescent="0.25">
      <c r="A588" t="s">
        <v>198</v>
      </c>
      <c r="B588">
        <v>107.22375212246972</v>
      </c>
    </row>
    <row r="589" spans="1:2" x14ac:dyDescent="0.25">
      <c r="A589" t="s">
        <v>198</v>
      </c>
      <c r="B589">
        <v>107.22375212246972</v>
      </c>
    </row>
    <row r="590" spans="1:2" x14ac:dyDescent="0.25">
      <c r="A590" t="s">
        <v>198</v>
      </c>
      <c r="B590">
        <v>107.22375212246972</v>
      </c>
    </row>
    <row r="591" spans="1:2" x14ac:dyDescent="0.25">
      <c r="A591" t="s">
        <v>198</v>
      </c>
      <c r="B591">
        <v>107.65108989490487</v>
      </c>
    </row>
    <row r="592" spans="1:2" x14ac:dyDescent="0.25">
      <c r="A592" t="s">
        <v>198</v>
      </c>
      <c r="B592">
        <v>107.91734275259788</v>
      </c>
    </row>
    <row r="593" spans="1:2" x14ac:dyDescent="0.25">
      <c r="A593" t="s">
        <v>198</v>
      </c>
      <c r="B593">
        <v>108.0235841098078</v>
      </c>
    </row>
    <row r="594" spans="1:2" x14ac:dyDescent="0.25">
      <c r="A594" t="s">
        <v>198</v>
      </c>
      <c r="B594">
        <v>108.48305815192182</v>
      </c>
    </row>
    <row r="595" spans="1:2" x14ac:dyDescent="0.25">
      <c r="A595" t="s">
        <v>198</v>
      </c>
      <c r="B595">
        <v>108.48305815192182</v>
      </c>
    </row>
    <row r="596" spans="1:2" x14ac:dyDescent="0.25">
      <c r="A596" t="s">
        <v>198</v>
      </c>
      <c r="B596">
        <v>108.64165854652069</v>
      </c>
    </row>
    <row r="597" spans="1:2" x14ac:dyDescent="0.25">
      <c r="A597" t="s">
        <v>198</v>
      </c>
      <c r="B597">
        <v>109.29956109290659</v>
      </c>
    </row>
    <row r="598" spans="1:2" x14ac:dyDescent="0.25">
      <c r="A598" t="s">
        <v>198</v>
      </c>
      <c r="B598">
        <v>109.29956109290659</v>
      </c>
    </row>
    <row r="599" spans="1:2" x14ac:dyDescent="0.25">
      <c r="A599" t="s">
        <v>198</v>
      </c>
      <c r="B599">
        <v>109.43108172787066</v>
      </c>
    </row>
    <row r="600" spans="1:2" x14ac:dyDescent="0.25">
      <c r="A600" t="s">
        <v>198</v>
      </c>
      <c r="B600">
        <v>109.43113736671117</v>
      </c>
    </row>
    <row r="601" spans="1:2" x14ac:dyDescent="0.25">
      <c r="A601" t="s">
        <v>198</v>
      </c>
      <c r="B601">
        <v>109.43113736671117</v>
      </c>
    </row>
    <row r="602" spans="1:2" x14ac:dyDescent="0.25">
      <c r="A602" t="s">
        <v>198</v>
      </c>
      <c r="B602">
        <v>109.55350403355014</v>
      </c>
    </row>
    <row r="603" spans="1:2" x14ac:dyDescent="0.25">
      <c r="A603" t="s">
        <v>198</v>
      </c>
      <c r="B603">
        <v>109.55350403355014</v>
      </c>
    </row>
    <row r="604" spans="1:2" x14ac:dyDescent="0.25">
      <c r="A604" t="s">
        <v>198</v>
      </c>
      <c r="B604">
        <v>109.8154515985068</v>
      </c>
    </row>
    <row r="605" spans="1:2" x14ac:dyDescent="0.25">
      <c r="A605" t="s">
        <v>198</v>
      </c>
      <c r="B605">
        <v>109.97176460375097</v>
      </c>
    </row>
    <row r="606" spans="1:2" x14ac:dyDescent="0.25">
      <c r="A606" t="s">
        <v>198</v>
      </c>
      <c r="B606">
        <v>110.12834898713608</v>
      </c>
    </row>
    <row r="607" spans="1:2" x14ac:dyDescent="0.25">
      <c r="A607" t="s">
        <v>198</v>
      </c>
      <c r="B607">
        <v>110.1629398509063</v>
      </c>
    </row>
    <row r="608" spans="1:2" x14ac:dyDescent="0.25">
      <c r="A608" t="s">
        <v>198</v>
      </c>
      <c r="B608">
        <v>110.1630514731376</v>
      </c>
    </row>
    <row r="609" spans="1:2" x14ac:dyDescent="0.25">
      <c r="A609" t="s">
        <v>198</v>
      </c>
      <c r="B609">
        <v>110.38850637199528</v>
      </c>
    </row>
    <row r="610" spans="1:2" x14ac:dyDescent="0.25">
      <c r="A610" t="s">
        <v>198</v>
      </c>
      <c r="B610">
        <v>110.68245247312565</v>
      </c>
    </row>
    <row r="611" spans="1:2" x14ac:dyDescent="0.25">
      <c r="A611" t="s">
        <v>198</v>
      </c>
      <c r="B611">
        <v>111.09668901653319</v>
      </c>
    </row>
    <row r="612" spans="1:2" x14ac:dyDescent="0.25">
      <c r="A612" t="s">
        <v>198</v>
      </c>
      <c r="B612">
        <v>111.09668901653319</v>
      </c>
    </row>
    <row r="613" spans="1:2" x14ac:dyDescent="0.25">
      <c r="A613" t="s">
        <v>198</v>
      </c>
      <c r="B613">
        <v>111.13032852178343</v>
      </c>
    </row>
    <row r="614" spans="1:2" x14ac:dyDescent="0.25">
      <c r="A614" t="s">
        <v>198</v>
      </c>
      <c r="B614">
        <v>111.76618629488905</v>
      </c>
    </row>
    <row r="615" spans="1:2" x14ac:dyDescent="0.25">
      <c r="A615" t="s">
        <v>198</v>
      </c>
      <c r="B615">
        <v>111.76618629488905</v>
      </c>
    </row>
    <row r="616" spans="1:2" x14ac:dyDescent="0.25">
      <c r="A616" t="s">
        <v>198</v>
      </c>
      <c r="B616">
        <v>111.76618629488905</v>
      </c>
    </row>
    <row r="617" spans="1:2" x14ac:dyDescent="0.25">
      <c r="A617" t="s">
        <v>198</v>
      </c>
      <c r="B617">
        <v>111.76618629488905</v>
      </c>
    </row>
    <row r="618" spans="1:2" x14ac:dyDescent="0.25">
      <c r="A618" t="s">
        <v>198</v>
      </c>
      <c r="B618">
        <v>111.88596306616466</v>
      </c>
    </row>
    <row r="619" spans="1:2" x14ac:dyDescent="0.25">
      <c r="A619" t="s">
        <v>198</v>
      </c>
      <c r="B619">
        <v>111.97132664962274</v>
      </c>
    </row>
    <row r="620" spans="1:2" x14ac:dyDescent="0.25">
      <c r="A620" t="s">
        <v>198</v>
      </c>
      <c r="B620">
        <v>111.97132664962274</v>
      </c>
    </row>
    <row r="621" spans="1:2" x14ac:dyDescent="0.25">
      <c r="A621" t="s">
        <v>198</v>
      </c>
      <c r="B621">
        <v>111.97132664962274</v>
      </c>
    </row>
    <row r="622" spans="1:2" x14ac:dyDescent="0.25">
      <c r="A622" t="s">
        <v>198</v>
      </c>
      <c r="B622">
        <v>112.09101934546423</v>
      </c>
    </row>
    <row r="623" spans="1:2" x14ac:dyDescent="0.25">
      <c r="A623" t="s">
        <v>198</v>
      </c>
      <c r="B623">
        <v>112.24445483480382</v>
      </c>
    </row>
    <row r="624" spans="1:2" x14ac:dyDescent="0.25">
      <c r="A624" t="s">
        <v>198</v>
      </c>
      <c r="B624">
        <v>112.32961480357044</v>
      </c>
    </row>
    <row r="625" spans="1:2" x14ac:dyDescent="0.25">
      <c r="A625" t="s">
        <v>198</v>
      </c>
      <c r="B625">
        <v>112.63573298511589</v>
      </c>
    </row>
    <row r="626" spans="1:2" x14ac:dyDescent="0.25">
      <c r="A626" t="s">
        <v>198</v>
      </c>
      <c r="B626">
        <v>112.7203691045756</v>
      </c>
    </row>
    <row r="627" spans="1:2" x14ac:dyDescent="0.25">
      <c r="A627" t="s">
        <v>198</v>
      </c>
      <c r="B627">
        <v>112.83683326207002</v>
      </c>
    </row>
    <row r="628" spans="1:2" x14ac:dyDescent="0.25">
      <c r="A628" t="s">
        <v>198</v>
      </c>
      <c r="B628">
        <v>113.05951941545874</v>
      </c>
    </row>
    <row r="629" spans="1:2" x14ac:dyDescent="0.25">
      <c r="A629" t="s">
        <v>198</v>
      </c>
      <c r="B629">
        <v>113.19504881774974</v>
      </c>
    </row>
    <row r="630" spans="1:2" x14ac:dyDescent="0.25">
      <c r="A630" t="s">
        <v>198</v>
      </c>
      <c r="B630">
        <v>113.19504881774974</v>
      </c>
    </row>
    <row r="631" spans="1:2" x14ac:dyDescent="0.25">
      <c r="A631" t="s">
        <v>198</v>
      </c>
      <c r="B631">
        <v>113.24744154974901</v>
      </c>
    </row>
    <row r="632" spans="1:2" x14ac:dyDescent="0.25">
      <c r="A632" t="s">
        <v>198</v>
      </c>
      <c r="B632">
        <v>113.24744154974901</v>
      </c>
    </row>
    <row r="633" spans="1:2" x14ac:dyDescent="0.25">
      <c r="A633" t="s">
        <v>198</v>
      </c>
      <c r="B633">
        <v>113.4648287668109</v>
      </c>
    </row>
    <row r="634" spans="1:2" x14ac:dyDescent="0.25">
      <c r="A634" t="s">
        <v>198</v>
      </c>
      <c r="B634">
        <v>113.46485875376464</v>
      </c>
    </row>
    <row r="635" spans="1:2" x14ac:dyDescent="0.25">
      <c r="A635" t="s">
        <v>198</v>
      </c>
      <c r="B635">
        <v>113.46485875376464</v>
      </c>
    </row>
    <row r="636" spans="1:2" x14ac:dyDescent="0.25">
      <c r="A636" t="s">
        <v>198</v>
      </c>
      <c r="B636">
        <v>113.46486506680804</v>
      </c>
    </row>
    <row r="637" spans="1:2" x14ac:dyDescent="0.25">
      <c r="A637" t="s">
        <v>198</v>
      </c>
      <c r="B637">
        <v>113.46486506680804</v>
      </c>
    </row>
    <row r="638" spans="1:2" x14ac:dyDescent="0.25">
      <c r="A638" t="s">
        <v>198</v>
      </c>
      <c r="B638">
        <v>113.46486506680804</v>
      </c>
    </row>
    <row r="639" spans="1:2" x14ac:dyDescent="0.25">
      <c r="A639" t="s">
        <v>198</v>
      </c>
      <c r="B639">
        <v>113.51573504964728</v>
      </c>
    </row>
    <row r="640" spans="1:2" x14ac:dyDescent="0.25">
      <c r="A640" t="s">
        <v>198</v>
      </c>
      <c r="B640">
        <v>113.80163537159928</v>
      </c>
    </row>
    <row r="641" spans="1:2" x14ac:dyDescent="0.25">
      <c r="A641" t="s">
        <v>198</v>
      </c>
      <c r="B641">
        <v>113.86623043600316</v>
      </c>
    </row>
    <row r="642" spans="1:2" x14ac:dyDescent="0.25">
      <c r="A642" t="s">
        <v>198</v>
      </c>
      <c r="B642">
        <v>113.93602412071468</v>
      </c>
    </row>
    <row r="643" spans="1:2" x14ac:dyDescent="0.25">
      <c r="A643" t="s">
        <v>198</v>
      </c>
      <c r="B643">
        <v>113.95259679843262</v>
      </c>
    </row>
    <row r="644" spans="1:2" x14ac:dyDescent="0.25">
      <c r="A644" t="s">
        <v>198</v>
      </c>
      <c r="B644">
        <v>113.95259679843262</v>
      </c>
    </row>
    <row r="645" spans="1:2" x14ac:dyDescent="0.25">
      <c r="A645" t="s">
        <v>198</v>
      </c>
      <c r="B645">
        <v>113.95276023476377</v>
      </c>
    </row>
    <row r="646" spans="1:2" x14ac:dyDescent="0.25">
      <c r="A646" t="s">
        <v>198</v>
      </c>
      <c r="B646">
        <v>114.25453253553874</v>
      </c>
    </row>
    <row r="647" spans="1:2" x14ac:dyDescent="0.25">
      <c r="A647" t="s">
        <v>198</v>
      </c>
      <c r="B647">
        <v>114.27128285764311</v>
      </c>
    </row>
    <row r="648" spans="1:2" x14ac:dyDescent="0.25">
      <c r="A648" t="s">
        <v>198</v>
      </c>
      <c r="B648">
        <v>114.80566639552259</v>
      </c>
    </row>
    <row r="649" spans="1:2" x14ac:dyDescent="0.25">
      <c r="A649" t="s">
        <v>198</v>
      </c>
      <c r="B649">
        <v>114.80596198295774</v>
      </c>
    </row>
    <row r="650" spans="1:2" x14ac:dyDescent="0.25">
      <c r="A650" t="s">
        <v>198</v>
      </c>
      <c r="B650">
        <v>114.80596198295774</v>
      </c>
    </row>
    <row r="651" spans="1:2" x14ac:dyDescent="0.25">
      <c r="A651" t="s">
        <v>198</v>
      </c>
      <c r="B651">
        <v>115.05550054492267</v>
      </c>
    </row>
    <row r="652" spans="1:2" x14ac:dyDescent="0.25">
      <c r="A652" t="s">
        <v>198</v>
      </c>
      <c r="B652">
        <v>115.05550054492267</v>
      </c>
    </row>
    <row r="653" spans="1:2" x14ac:dyDescent="0.25">
      <c r="A653" t="s">
        <v>198</v>
      </c>
      <c r="B653">
        <v>115.1606996133698</v>
      </c>
    </row>
    <row r="654" spans="1:2" x14ac:dyDescent="0.25">
      <c r="A654" t="s">
        <v>198</v>
      </c>
      <c r="B654">
        <v>115.47028249135313</v>
      </c>
    </row>
    <row r="655" spans="1:2" x14ac:dyDescent="0.25">
      <c r="A655" t="s">
        <v>198</v>
      </c>
      <c r="B655">
        <v>115.47028249135313</v>
      </c>
    </row>
    <row r="656" spans="1:2" x14ac:dyDescent="0.25">
      <c r="A656" t="s">
        <v>198</v>
      </c>
      <c r="B656">
        <v>115.73494897724063</v>
      </c>
    </row>
    <row r="657" spans="1:2" x14ac:dyDescent="0.25">
      <c r="A657" t="s">
        <v>198</v>
      </c>
      <c r="B657">
        <v>115.80121568188798</v>
      </c>
    </row>
    <row r="658" spans="1:2" x14ac:dyDescent="0.25">
      <c r="A658" t="s">
        <v>198</v>
      </c>
      <c r="B658">
        <v>115.99920334477808</v>
      </c>
    </row>
    <row r="659" spans="1:2" x14ac:dyDescent="0.25">
      <c r="A659" t="s">
        <v>198</v>
      </c>
      <c r="B659">
        <v>116.11463668048164</v>
      </c>
    </row>
    <row r="660" spans="1:2" x14ac:dyDescent="0.25">
      <c r="A660" t="s">
        <v>198</v>
      </c>
      <c r="B660">
        <v>116.34515155738083</v>
      </c>
    </row>
    <row r="661" spans="1:2" x14ac:dyDescent="0.25">
      <c r="A661" t="s">
        <v>198</v>
      </c>
      <c r="B661">
        <v>116.39430526793859</v>
      </c>
    </row>
    <row r="662" spans="1:2" x14ac:dyDescent="0.25">
      <c r="A662" t="s">
        <v>198</v>
      </c>
      <c r="B662">
        <v>116.65695876022866</v>
      </c>
    </row>
    <row r="663" spans="1:2" x14ac:dyDescent="0.25">
      <c r="A663" t="s">
        <v>198</v>
      </c>
      <c r="B663">
        <v>116.70617748827948</v>
      </c>
    </row>
    <row r="664" spans="1:2" x14ac:dyDescent="0.25">
      <c r="A664" t="s">
        <v>198</v>
      </c>
      <c r="B664">
        <v>117.04984140619123</v>
      </c>
    </row>
    <row r="665" spans="1:2" x14ac:dyDescent="0.25">
      <c r="A665" t="s">
        <v>198</v>
      </c>
      <c r="B665">
        <v>117.04994697076559</v>
      </c>
    </row>
    <row r="666" spans="1:2" x14ac:dyDescent="0.25">
      <c r="A666" t="s">
        <v>198</v>
      </c>
      <c r="B666">
        <v>117.04994697076559</v>
      </c>
    </row>
    <row r="667" spans="1:2" x14ac:dyDescent="0.25">
      <c r="A667" t="s">
        <v>198</v>
      </c>
      <c r="B667">
        <v>117.05004718062857</v>
      </c>
    </row>
    <row r="668" spans="1:2" x14ac:dyDescent="0.25">
      <c r="A668" t="s">
        <v>198</v>
      </c>
      <c r="B668">
        <v>117.18056001722806</v>
      </c>
    </row>
    <row r="669" spans="1:2" x14ac:dyDescent="0.25">
      <c r="A669" t="s">
        <v>198</v>
      </c>
      <c r="B669">
        <v>117.18058905333208</v>
      </c>
    </row>
    <row r="670" spans="1:2" x14ac:dyDescent="0.25">
      <c r="A670" t="s">
        <v>198</v>
      </c>
      <c r="B670">
        <v>117.39254807460024</v>
      </c>
    </row>
    <row r="671" spans="1:2" x14ac:dyDescent="0.25">
      <c r="A671" t="s">
        <v>198</v>
      </c>
      <c r="B671">
        <v>117.39254807460024</v>
      </c>
    </row>
    <row r="672" spans="1:2" x14ac:dyDescent="0.25">
      <c r="A672" t="s">
        <v>198</v>
      </c>
      <c r="B672">
        <v>117.57167375813471</v>
      </c>
    </row>
    <row r="673" spans="1:2" x14ac:dyDescent="0.25">
      <c r="A673" t="s">
        <v>198</v>
      </c>
      <c r="B673">
        <v>117.57167375813471</v>
      </c>
    </row>
    <row r="674" spans="1:2" x14ac:dyDescent="0.25">
      <c r="A674" t="s">
        <v>198</v>
      </c>
      <c r="B674">
        <v>117.68559921781103</v>
      </c>
    </row>
    <row r="675" spans="1:2" x14ac:dyDescent="0.25">
      <c r="A675" t="s">
        <v>198</v>
      </c>
      <c r="B675">
        <v>118.26928339655129</v>
      </c>
    </row>
    <row r="676" spans="1:2" x14ac:dyDescent="0.25">
      <c r="A676" t="s">
        <v>198</v>
      </c>
      <c r="B676">
        <v>118.60848176625896</v>
      </c>
    </row>
    <row r="677" spans="1:2" x14ac:dyDescent="0.25">
      <c r="A677" t="s">
        <v>198</v>
      </c>
      <c r="B677">
        <v>118.60850365861756</v>
      </c>
    </row>
    <row r="678" spans="1:2" x14ac:dyDescent="0.25">
      <c r="A678" t="s">
        <v>198</v>
      </c>
      <c r="B678">
        <v>118.78585678543075</v>
      </c>
    </row>
    <row r="679" spans="1:2" x14ac:dyDescent="0.25">
      <c r="A679" t="s">
        <v>198</v>
      </c>
      <c r="B679">
        <v>119.07519724032869</v>
      </c>
    </row>
    <row r="680" spans="1:2" x14ac:dyDescent="0.25">
      <c r="A680" t="s">
        <v>198</v>
      </c>
      <c r="B680">
        <v>119.31872618563696</v>
      </c>
    </row>
    <row r="681" spans="1:2" x14ac:dyDescent="0.25">
      <c r="A681" t="s">
        <v>198</v>
      </c>
      <c r="B681">
        <v>119.50808750222755</v>
      </c>
    </row>
    <row r="682" spans="1:2" x14ac:dyDescent="0.25">
      <c r="A682" t="s">
        <v>198</v>
      </c>
      <c r="B682">
        <v>119.50808750222755</v>
      </c>
    </row>
    <row r="683" spans="1:2" x14ac:dyDescent="0.25">
      <c r="A683" t="s">
        <v>198</v>
      </c>
      <c r="B683">
        <v>119.5722268101951</v>
      </c>
    </row>
    <row r="684" spans="1:2" x14ac:dyDescent="0.25">
      <c r="A684" t="s">
        <v>198</v>
      </c>
      <c r="B684">
        <v>119.7163126460149</v>
      </c>
    </row>
    <row r="685" spans="1:2" x14ac:dyDescent="0.25">
      <c r="A685" t="s">
        <v>198</v>
      </c>
      <c r="B685">
        <v>119.89183011764685</v>
      </c>
    </row>
    <row r="686" spans="1:2" x14ac:dyDescent="0.25">
      <c r="A686" t="s">
        <v>198</v>
      </c>
      <c r="B686">
        <v>120.09908675497134</v>
      </c>
    </row>
    <row r="687" spans="1:2" x14ac:dyDescent="0.25">
      <c r="A687" t="s">
        <v>198</v>
      </c>
      <c r="B687">
        <v>121.24044005608137</v>
      </c>
    </row>
    <row r="688" spans="1:2" x14ac:dyDescent="0.25">
      <c r="A688" t="s">
        <v>198</v>
      </c>
      <c r="B688">
        <v>121.83864262161727</v>
      </c>
    </row>
    <row r="689" spans="1:2" x14ac:dyDescent="0.25">
      <c r="A689" t="s">
        <v>198</v>
      </c>
      <c r="B689">
        <v>121.97959965889471</v>
      </c>
    </row>
    <row r="690" spans="1:2" x14ac:dyDescent="0.25">
      <c r="A690" t="s">
        <v>198</v>
      </c>
      <c r="B690">
        <v>121.97959965889471</v>
      </c>
    </row>
    <row r="691" spans="1:2" x14ac:dyDescent="0.25">
      <c r="A691" t="s">
        <v>198</v>
      </c>
      <c r="B691">
        <v>122.77701745632186</v>
      </c>
    </row>
    <row r="692" spans="1:2" x14ac:dyDescent="0.25">
      <c r="A692" t="s">
        <v>198</v>
      </c>
      <c r="B692">
        <v>123.35210898159585</v>
      </c>
    </row>
    <row r="693" spans="1:2" x14ac:dyDescent="0.25">
      <c r="A693" t="s">
        <v>198</v>
      </c>
      <c r="B693">
        <v>123.49177064588545</v>
      </c>
    </row>
    <row r="694" spans="1:2" x14ac:dyDescent="0.25">
      <c r="A694" t="s">
        <v>198</v>
      </c>
      <c r="B694">
        <v>124.40209472172923</v>
      </c>
    </row>
    <row r="695" spans="1:2" x14ac:dyDescent="0.25">
      <c r="A695" t="s">
        <v>198</v>
      </c>
      <c r="B695">
        <v>124.47948517513892</v>
      </c>
    </row>
    <row r="696" spans="1:2" x14ac:dyDescent="0.25">
      <c r="A696" t="s">
        <v>198</v>
      </c>
      <c r="B696">
        <v>125.24508205984205</v>
      </c>
    </row>
    <row r="697" spans="1:2" x14ac:dyDescent="0.25">
      <c r="A697" t="s">
        <v>198</v>
      </c>
      <c r="B697">
        <v>125.33693744680457</v>
      </c>
    </row>
    <row r="698" spans="1:2" x14ac:dyDescent="0.25">
      <c r="A698" t="s">
        <v>198</v>
      </c>
      <c r="B698">
        <v>125.45877252559215</v>
      </c>
    </row>
    <row r="699" spans="1:2" x14ac:dyDescent="0.25">
      <c r="A699" t="s">
        <v>198</v>
      </c>
      <c r="B699">
        <v>125.5654913677308</v>
      </c>
    </row>
    <row r="700" spans="1:2" x14ac:dyDescent="0.25">
      <c r="A700" t="s">
        <v>198</v>
      </c>
      <c r="B700">
        <v>125.58067002908324</v>
      </c>
    </row>
    <row r="701" spans="1:2" x14ac:dyDescent="0.25">
      <c r="A701" t="s">
        <v>198</v>
      </c>
      <c r="B701">
        <v>126.83922368469645</v>
      </c>
    </row>
    <row r="702" spans="1:2" x14ac:dyDescent="0.25">
      <c r="A702" t="s">
        <v>198</v>
      </c>
      <c r="B702">
        <v>126.91391715176151</v>
      </c>
    </row>
    <row r="703" spans="1:2" x14ac:dyDescent="0.25">
      <c r="A703" t="s">
        <v>198</v>
      </c>
      <c r="B703">
        <v>126.91391715176151</v>
      </c>
    </row>
    <row r="704" spans="1:2" x14ac:dyDescent="0.25">
      <c r="A704" t="s">
        <v>198</v>
      </c>
      <c r="B704">
        <v>127.0194002616015</v>
      </c>
    </row>
    <row r="705" spans="1:2" x14ac:dyDescent="0.25">
      <c r="A705" t="s">
        <v>198</v>
      </c>
      <c r="B705">
        <v>127.0194002616015</v>
      </c>
    </row>
    <row r="706" spans="1:2" x14ac:dyDescent="0.25">
      <c r="A706" t="s">
        <v>198</v>
      </c>
      <c r="B706">
        <v>127.0194002616015</v>
      </c>
    </row>
    <row r="707" spans="1:2" x14ac:dyDescent="0.25">
      <c r="A707" t="s">
        <v>198</v>
      </c>
      <c r="B707">
        <v>127.14002521221454</v>
      </c>
    </row>
    <row r="708" spans="1:2" x14ac:dyDescent="0.25">
      <c r="A708" t="s">
        <v>198</v>
      </c>
      <c r="B708">
        <v>128.03962851868675</v>
      </c>
    </row>
    <row r="709" spans="1:2" x14ac:dyDescent="0.25">
      <c r="A709" t="s">
        <v>198</v>
      </c>
      <c r="B709">
        <v>128.94773849351307</v>
      </c>
    </row>
    <row r="710" spans="1:2" x14ac:dyDescent="0.25">
      <c r="A710" t="s">
        <v>198</v>
      </c>
      <c r="B710">
        <v>128.94773849351307</v>
      </c>
    </row>
    <row r="711" spans="1:2" x14ac:dyDescent="0.25">
      <c r="A711" t="s">
        <v>198</v>
      </c>
      <c r="B711">
        <v>129.03656136402466</v>
      </c>
    </row>
    <row r="712" spans="1:2" x14ac:dyDescent="0.25">
      <c r="A712" t="s">
        <v>198</v>
      </c>
      <c r="B712">
        <v>129.03656136402466</v>
      </c>
    </row>
    <row r="713" spans="1:2" x14ac:dyDescent="0.25">
      <c r="A713" t="s">
        <v>198</v>
      </c>
      <c r="B713">
        <v>129.33300403615863</v>
      </c>
    </row>
    <row r="714" spans="1:2" x14ac:dyDescent="0.25">
      <c r="A714" t="s">
        <v>198</v>
      </c>
      <c r="B714">
        <v>129.4659138172789</v>
      </c>
    </row>
    <row r="715" spans="1:2" x14ac:dyDescent="0.25">
      <c r="A715" t="s">
        <v>198</v>
      </c>
      <c r="B715">
        <v>129.4659138172789</v>
      </c>
    </row>
    <row r="716" spans="1:2" x14ac:dyDescent="0.25">
      <c r="A716" t="s">
        <v>198</v>
      </c>
      <c r="B716">
        <v>129.46598205510048</v>
      </c>
    </row>
    <row r="717" spans="1:2" x14ac:dyDescent="0.25">
      <c r="A717" t="s">
        <v>198</v>
      </c>
      <c r="B717">
        <v>129.70205830578192</v>
      </c>
    </row>
    <row r="718" spans="1:2" x14ac:dyDescent="0.25">
      <c r="A718" t="s">
        <v>198</v>
      </c>
      <c r="B718">
        <v>130.48143024042776</v>
      </c>
    </row>
    <row r="719" spans="1:2" x14ac:dyDescent="0.25">
      <c r="A719" t="s">
        <v>198</v>
      </c>
      <c r="B719">
        <v>131.92481229436041</v>
      </c>
    </row>
    <row r="720" spans="1:2" x14ac:dyDescent="0.25">
      <c r="A720" t="s">
        <v>198</v>
      </c>
      <c r="B720">
        <v>132.50367768639276</v>
      </c>
    </row>
    <row r="721" spans="1:2" x14ac:dyDescent="0.25">
      <c r="A721" t="s">
        <v>198</v>
      </c>
      <c r="B721">
        <v>132.96487863730371</v>
      </c>
    </row>
    <row r="722" spans="1:2" x14ac:dyDescent="0.25">
      <c r="A722" t="s">
        <v>198</v>
      </c>
      <c r="B722">
        <v>133.0079982981963</v>
      </c>
    </row>
    <row r="723" spans="1:2" x14ac:dyDescent="0.25">
      <c r="A723" t="s">
        <v>198</v>
      </c>
      <c r="B723">
        <v>133.02273069468552</v>
      </c>
    </row>
    <row r="724" spans="1:2" x14ac:dyDescent="0.25">
      <c r="A724" t="s">
        <v>198</v>
      </c>
      <c r="B724">
        <v>133.23736468058047</v>
      </c>
    </row>
    <row r="725" spans="1:2" x14ac:dyDescent="0.25">
      <c r="A725" t="s">
        <v>198</v>
      </c>
      <c r="B725">
        <v>133.23736468058047</v>
      </c>
    </row>
    <row r="726" spans="1:2" x14ac:dyDescent="0.25">
      <c r="A726" t="s">
        <v>198</v>
      </c>
      <c r="B726">
        <v>133.81102605752002</v>
      </c>
    </row>
    <row r="727" spans="1:2" x14ac:dyDescent="0.25">
      <c r="A727" t="s">
        <v>198</v>
      </c>
      <c r="B727">
        <v>133.81102605752002</v>
      </c>
    </row>
    <row r="728" spans="1:2" x14ac:dyDescent="0.25">
      <c r="A728" t="s">
        <v>198</v>
      </c>
      <c r="B728">
        <v>134.16796966805072</v>
      </c>
    </row>
    <row r="729" spans="1:2" x14ac:dyDescent="0.25">
      <c r="A729" t="s">
        <v>198</v>
      </c>
      <c r="B729">
        <v>134.16796966805072</v>
      </c>
    </row>
    <row r="730" spans="1:2" x14ac:dyDescent="0.25">
      <c r="A730" t="s">
        <v>198</v>
      </c>
      <c r="B730">
        <v>134.85133541219662</v>
      </c>
    </row>
    <row r="731" spans="1:2" x14ac:dyDescent="0.25">
      <c r="A731" t="s">
        <v>198</v>
      </c>
      <c r="B731">
        <v>135.06323409698811</v>
      </c>
    </row>
    <row r="732" spans="1:2" x14ac:dyDescent="0.25">
      <c r="A732" t="s">
        <v>198</v>
      </c>
      <c r="B732">
        <v>135.06323409698811</v>
      </c>
    </row>
    <row r="733" spans="1:2" x14ac:dyDescent="0.25">
      <c r="A733" t="s">
        <v>198</v>
      </c>
      <c r="B733">
        <v>135.09277660878504</v>
      </c>
    </row>
    <row r="734" spans="1:2" x14ac:dyDescent="0.25">
      <c r="A734" t="s">
        <v>198</v>
      </c>
      <c r="B734">
        <v>135.19058020095585</v>
      </c>
    </row>
    <row r="735" spans="1:2" x14ac:dyDescent="0.25">
      <c r="A735" t="s">
        <v>198</v>
      </c>
      <c r="B735">
        <v>135.36023920748337</v>
      </c>
    </row>
    <row r="736" spans="1:2" x14ac:dyDescent="0.25">
      <c r="A736" t="s">
        <v>198</v>
      </c>
      <c r="B736">
        <v>135.36023920748337</v>
      </c>
    </row>
    <row r="737" spans="1:2" x14ac:dyDescent="0.25">
      <c r="A737" t="s">
        <v>198</v>
      </c>
      <c r="B737">
        <v>135.36023920748337</v>
      </c>
    </row>
    <row r="738" spans="1:2" x14ac:dyDescent="0.25">
      <c r="A738" t="s">
        <v>198</v>
      </c>
      <c r="B738">
        <v>135.41685723242435</v>
      </c>
    </row>
    <row r="739" spans="1:2" x14ac:dyDescent="0.25">
      <c r="A739" t="s">
        <v>198</v>
      </c>
      <c r="B739">
        <v>135.79773365593954</v>
      </c>
    </row>
    <row r="740" spans="1:2" x14ac:dyDescent="0.25">
      <c r="A740" t="s">
        <v>198</v>
      </c>
      <c r="B740">
        <v>136.93395789625376</v>
      </c>
    </row>
    <row r="741" spans="1:2" x14ac:dyDescent="0.25">
      <c r="A741" t="s">
        <v>198</v>
      </c>
      <c r="B741">
        <v>136.99102096209148</v>
      </c>
    </row>
    <row r="742" spans="1:2" x14ac:dyDescent="0.25">
      <c r="A742" t="s">
        <v>198</v>
      </c>
      <c r="B742">
        <v>137.14340461910842</v>
      </c>
    </row>
    <row r="743" spans="1:2" x14ac:dyDescent="0.25">
      <c r="A743" t="s">
        <v>198</v>
      </c>
      <c r="B743">
        <v>137.14340461910842</v>
      </c>
    </row>
    <row r="744" spans="1:2" x14ac:dyDescent="0.25">
      <c r="A744" t="s">
        <v>198</v>
      </c>
      <c r="B744">
        <v>137.14340461910842</v>
      </c>
    </row>
    <row r="745" spans="1:2" x14ac:dyDescent="0.25">
      <c r="A745" t="s">
        <v>198</v>
      </c>
      <c r="B745">
        <v>138.64145196875259</v>
      </c>
    </row>
    <row r="746" spans="1:2" x14ac:dyDescent="0.25">
      <c r="A746" t="s">
        <v>198</v>
      </c>
      <c r="B746">
        <v>138.64145196875259</v>
      </c>
    </row>
    <row r="747" spans="1:2" x14ac:dyDescent="0.25">
      <c r="A747" t="s">
        <v>198</v>
      </c>
      <c r="B747">
        <v>139.20629011253072</v>
      </c>
    </row>
    <row r="748" spans="1:2" x14ac:dyDescent="0.25">
      <c r="A748" t="s">
        <v>198</v>
      </c>
      <c r="B748">
        <v>140.24667515895959</v>
      </c>
    </row>
    <row r="749" spans="1:2" x14ac:dyDescent="0.25">
      <c r="A749" t="s">
        <v>198</v>
      </c>
      <c r="B749">
        <v>143.00024485384753</v>
      </c>
    </row>
    <row r="750" spans="1:2" x14ac:dyDescent="0.25">
      <c r="A750" t="s">
        <v>198</v>
      </c>
      <c r="B750">
        <v>143.10908391359314</v>
      </c>
    </row>
    <row r="751" spans="1:2" x14ac:dyDescent="0.25">
      <c r="A751" t="s">
        <v>198</v>
      </c>
      <c r="B751">
        <v>143.10908391359314</v>
      </c>
    </row>
    <row r="752" spans="1:2" x14ac:dyDescent="0.25">
      <c r="A752" t="s">
        <v>198</v>
      </c>
      <c r="B752">
        <v>143.10908391359314</v>
      </c>
    </row>
    <row r="753" spans="1:2" x14ac:dyDescent="0.25">
      <c r="A753" t="s">
        <v>198</v>
      </c>
      <c r="B753">
        <v>143.26971729363109</v>
      </c>
    </row>
    <row r="754" spans="1:2" x14ac:dyDescent="0.25">
      <c r="A754" t="s">
        <v>198</v>
      </c>
      <c r="B754">
        <v>145.07283171891979</v>
      </c>
    </row>
    <row r="755" spans="1:2" x14ac:dyDescent="0.25">
      <c r="A755" t="s">
        <v>198</v>
      </c>
      <c r="B755">
        <v>145.37711129895126</v>
      </c>
    </row>
    <row r="756" spans="1:2" x14ac:dyDescent="0.25">
      <c r="A756" t="s">
        <v>198</v>
      </c>
      <c r="B756">
        <v>145.96808109854939</v>
      </c>
    </row>
    <row r="757" spans="1:2" x14ac:dyDescent="0.25">
      <c r="A757" t="s">
        <v>198</v>
      </c>
      <c r="B757">
        <v>146.17749811492109</v>
      </c>
    </row>
    <row r="758" spans="1:2" x14ac:dyDescent="0.25">
      <c r="A758" t="s">
        <v>198</v>
      </c>
      <c r="B758">
        <v>146.17749811492109</v>
      </c>
    </row>
    <row r="759" spans="1:2" x14ac:dyDescent="0.25">
      <c r="A759" t="s">
        <v>198</v>
      </c>
      <c r="B759">
        <v>147.11652970912701</v>
      </c>
    </row>
    <row r="760" spans="1:2" x14ac:dyDescent="0.25">
      <c r="A760" t="s">
        <v>198</v>
      </c>
      <c r="B760">
        <v>148.05029812622232</v>
      </c>
    </row>
    <row r="761" spans="1:2" x14ac:dyDescent="0.25">
      <c r="A761" t="s">
        <v>198</v>
      </c>
      <c r="B761">
        <v>148.77162013412226</v>
      </c>
    </row>
    <row r="762" spans="1:2" x14ac:dyDescent="0.25">
      <c r="A762" t="s">
        <v>198</v>
      </c>
      <c r="B762">
        <v>148.97767345043405</v>
      </c>
    </row>
    <row r="763" spans="1:2" x14ac:dyDescent="0.25">
      <c r="A763" t="s">
        <v>198</v>
      </c>
      <c r="B763">
        <v>149.69546114635119</v>
      </c>
    </row>
    <row r="764" spans="1:2" x14ac:dyDescent="0.25">
      <c r="A764" t="s">
        <v>198</v>
      </c>
      <c r="B764">
        <v>151.53645538411891</v>
      </c>
    </row>
    <row r="765" spans="1:2" x14ac:dyDescent="0.25">
      <c r="A765" t="s">
        <v>198</v>
      </c>
      <c r="B765">
        <v>151.63626332597755</v>
      </c>
    </row>
    <row r="766" spans="1:2" x14ac:dyDescent="0.25">
      <c r="A766" t="s">
        <v>198</v>
      </c>
      <c r="B766">
        <v>151.63626332597755</v>
      </c>
    </row>
    <row r="767" spans="1:2" x14ac:dyDescent="0.25">
      <c r="A767" t="s">
        <v>198</v>
      </c>
      <c r="B767">
        <v>152.36732535681674</v>
      </c>
    </row>
    <row r="768" spans="1:2" x14ac:dyDescent="0.25">
      <c r="A768" t="s">
        <v>198</v>
      </c>
      <c r="B768">
        <v>152.36732535681674</v>
      </c>
    </row>
    <row r="769" spans="1:2" x14ac:dyDescent="0.25">
      <c r="A769" t="s">
        <v>198</v>
      </c>
      <c r="B769">
        <v>152.36732535681674</v>
      </c>
    </row>
    <row r="770" spans="1:2" x14ac:dyDescent="0.25">
      <c r="A770" t="s">
        <v>198</v>
      </c>
      <c r="B770">
        <v>152.88159206240698</v>
      </c>
    </row>
    <row r="771" spans="1:2" x14ac:dyDescent="0.25">
      <c r="A771" t="s">
        <v>198</v>
      </c>
      <c r="B771">
        <v>154.75878415417009</v>
      </c>
    </row>
    <row r="772" spans="1:2" x14ac:dyDescent="0.25">
      <c r="A772" t="s">
        <v>198</v>
      </c>
      <c r="B772">
        <v>154.75878415417009</v>
      </c>
    </row>
    <row r="773" spans="1:2" x14ac:dyDescent="0.25">
      <c r="A773" t="s">
        <v>198</v>
      </c>
      <c r="B773">
        <v>155.75704542645101</v>
      </c>
    </row>
    <row r="774" spans="1:2" x14ac:dyDescent="0.25">
      <c r="A774" t="s">
        <v>198</v>
      </c>
      <c r="B774">
        <v>156.11304061037816</v>
      </c>
    </row>
    <row r="775" spans="1:2" x14ac:dyDescent="0.25">
      <c r="A775" t="s">
        <v>198</v>
      </c>
      <c r="B775">
        <v>156.48001098632832</v>
      </c>
    </row>
    <row r="776" spans="1:2" x14ac:dyDescent="0.25">
      <c r="A776" t="s">
        <v>198</v>
      </c>
      <c r="B776">
        <v>156.48001098632832</v>
      </c>
    </row>
    <row r="777" spans="1:2" x14ac:dyDescent="0.25">
      <c r="A777" t="s">
        <v>198</v>
      </c>
      <c r="B777">
        <v>156.91933993168828</v>
      </c>
    </row>
    <row r="778" spans="1:2" x14ac:dyDescent="0.25">
      <c r="A778" t="s">
        <v>198</v>
      </c>
      <c r="B778">
        <v>158.04919398878312</v>
      </c>
    </row>
    <row r="779" spans="1:2" x14ac:dyDescent="0.25">
      <c r="A779" t="s">
        <v>198</v>
      </c>
      <c r="B779">
        <v>159.29097482483746</v>
      </c>
    </row>
    <row r="780" spans="1:2" x14ac:dyDescent="0.25">
      <c r="A780" t="s">
        <v>198</v>
      </c>
      <c r="B780">
        <v>160.40390896980489</v>
      </c>
    </row>
    <row r="781" spans="1:2" x14ac:dyDescent="0.25">
      <c r="A781" t="s">
        <v>198</v>
      </c>
      <c r="B781">
        <v>160.68989640030873</v>
      </c>
    </row>
    <row r="782" spans="1:2" x14ac:dyDescent="0.25">
      <c r="A782" t="s">
        <v>198</v>
      </c>
      <c r="B782">
        <v>160.68989640030873</v>
      </c>
    </row>
    <row r="783" spans="1:2" x14ac:dyDescent="0.25">
      <c r="A783" t="s">
        <v>198</v>
      </c>
      <c r="B783">
        <v>161.12970495806627</v>
      </c>
    </row>
    <row r="784" spans="1:2" x14ac:dyDescent="0.25">
      <c r="A784" t="s">
        <v>198</v>
      </c>
      <c r="B784">
        <v>161.12970495806627</v>
      </c>
    </row>
    <row r="785" spans="1:2" x14ac:dyDescent="0.25">
      <c r="A785" t="s">
        <v>198</v>
      </c>
      <c r="B785">
        <v>161.12970495806627</v>
      </c>
    </row>
    <row r="786" spans="1:2" x14ac:dyDescent="0.25">
      <c r="A786" t="s">
        <v>198</v>
      </c>
      <c r="B786">
        <v>163.29913839641736</v>
      </c>
    </row>
    <row r="787" spans="1:2" x14ac:dyDescent="0.25">
      <c r="A787" t="s">
        <v>198</v>
      </c>
      <c r="B787">
        <v>163.29913839641736</v>
      </c>
    </row>
    <row r="788" spans="1:2" x14ac:dyDescent="0.25">
      <c r="A788" t="s">
        <v>198</v>
      </c>
      <c r="B788">
        <v>163.46369165563354</v>
      </c>
    </row>
    <row r="789" spans="1:2" x14ac:dyDescent="0.25">
      <c r="A789" t="s">
        <v>198</v>
      </c>
      <c r="B789">
        <v>166.79972572600002</v>
      </c>
    </row>
    <row r="790" spans="1:2" x14ac:dyDescent="0.25">
      <c r="A790" t="s">
        <v>198</v>
      </c>
      <c r="B790">
        <v>169.58645084490303</v>
      </c>
    </row>
    <row r="791" spans="1:2" x14ac:dyDescent="0.25">
      <c r="A791" t="s">
        <v>198</v>
      </c>
      <c r="B791">
        <v>174.95004317641383</v>
      </c>
    </row>
    <row r="792" spans="1:2" x14ac:dyDescent="0.25">
      <c r="A792" t="s">
        <v>198</v>
      </c>
      <c r="B792">
        <v>174.95004317641383</v>
      </c>
    </row>
    <row r="793" spans="1:2" x14ac:dyDescent="0.25">
      <c r="A793" t="s">
        <v>198</v>
      </c>
      <c r="B793">
        <v>185.819946289065</v>
      </c>
    </row>
    <row r="794" spans="1:2" x14ac:dyDescent="0.25">
      <c r="A794" t="s">
        <v>198</v>
      </c>
      <c r="B794">
        <v>188.52835686632176</v>
      </c>
    </row>
    <row r="795" spans="1:2" x14ac:dyDescent="0.25">
      <c r="A795" t="s">
        <v>198</v>
      </c>
      <c r="B795">
        <v>192.41496889733679</v>
      </c>
    </row>
    <row r="796" spans="1:2" x14ac:dyDescent="0.25">
      <c r="A796" t="s">
        <v>198</v>
      </c>
      <c r="B796">
        <v>192.89173836404134</v>
      </c>
    </row>
    <row r="797" spans="1:2" x14ac:dyDescent="0.25">
      <c r="A797" t="s">
        <v>198</v>
      </c>
      <c r="B797">
        <v>192.89173836404134</v>
      </c>
    </row>
    <row r="798" spans="1:2" x14ac:dyDescent="0.25">
      <c r="A798" t="s">
        <v>198</v>
      </c>
      <c r="B798">
        <v>202.6137407006097</v>
      </c>
    </row>
    <row r="799" spans="1:2" x14ac:dyDescent="0.25">
      <c r="A799" t="s">
        <v>198</v>
      </c>
      <c r="B799">
        <v>202.6137407006097</v>
      </c>
    </row>
    <row r="800" spans="1:2" x14ac:dyDescent="0.25">
      <c r="A800" t="s">
        <v>198</v>
      </c>
      <c r="B800">
        <v>211.25706544314414</v>
      </c>
    </row>
    <row r="801" spans="1:2" x14ac:dyDescent="0.25">
      <c r="A801" t="s">
        <v>196</v>
      </c>
      <c r="B801">
        <v>6.9432373046875</v>
      </c>
    </row>
    <row r="802" spans="1:2" x14ac:dyDescent="0.25">
      <c r="A802" t="s">
        <v>196</v>
      </c>
      <c r="B802">
        <v>7.3191171220234201</v>
      </c>
    </row>
    <row r="803" spans="1:2" x14ac:dyDescent="0.25">
      <c r="A803" t="s">
        <v>196</v>
      </c>
      <c r="B803">
        <v>8.3447397604855258</v>
      </c>
    </row>
    <row r="804" spans="1:2" x14ac:dyDescent="0.25">
      <c r="A804" t="s">
        <v>196</v>
      </c>
      <c r="B804">
        <v>8.3447947763296639</v>
      </c>
    </row>
    <row r="805" spans="1:2" x14ac:dyDescent="0.25">
      <c r="A805" t="s">
        <v>196</v>
      </c>
      <c r="B805">
        <v>10.350344318392285</v>
      </c>
    </row>
    <row r="806" spans="1:2" x14ac:dyDescent="0.25">
      <c r="A806" t="s">
        <v>196</v>
      </c>
      <c r="B806">
        <v>10.350344318392285</v>
      </c>
    </row>
    <row r="807" spans="1:2" x14ac:dyDescent="0.25">
      <c r="A807" t="s">
        <v>196</v>
      </c>
      <c r="B807">
        <v>11.572128295898438</v>
      </c>
    </row>
    <row r="808" spans="1:2" x14ac:dyDescent="0.25">
      <c r="A808" t="s">
        <v>196</v>
      </c>
      <c r="B808">
        <v>11.572128295898438</v>
      </c>
    </row>
    <row r="809" spans="1:2" x14ac:dyDescent="0.25">
      <c r="A809" t="s">
        <v>196</v>
      </c>
      <c r="B809">
        <v>11.572128295898438</v>
      </c>
    </row>
    <row r="810" spans="1:2" x14ac:dyDescent="0.25">
      <c r="A810" t="s">
        <v>196</v>
      </c>
      <c r="B810">
        <v>11.801375812800227</v>
      </c>
    </row>
    <row r="811" spans="1:2" x14ac:dyDescent="0.25">
      <c r="A811" t="s">
        <v>196</v>
      </c>
      <c r="B811">
        <v>12.463575509189862</v>
      </c>
    </row>
    <row r="812" spans="1:2" x14ac:dyDescent="0.25">
      <c r="A812" t="s">
        <v>196</v>
      </c>
      <c r="B812">
        <v>12.463575509189862</v>
      </c>
    </row>
    <row r="813" spans="1:2" x14ac:dyDescent="0.25">
      <c r="A813" t="s">
        <v>196</v>
      </c>
      <c r="B813">
        <v>12.463575509189862</v>
      </c>
    </row>
    <row r="814" spans="1:2" x14ac:dyDescent="0.25">
      <c r="A814" t="s">
        <v>196</v>
      </c>
      <c r="B814">
        <v>13.495224083760652</v>
      </c>
    </row>
    <row r="815" spans="1:2" x14ac:dyDescent="0.25">
      <c r="A815" t="s">
        <v>196</v>
      </c>
      <c r="B815">
        <v>14.077847314105988</v>
      </c>
    </row>
    <row r="816" spans="1:2" x14ac:dyDescent="0.25">
      <c r="A816" t="s">
        <v>196</v>
      </c>
      <c r="B816">
        <v>14.078138303406428</v>
      </c>
    </row>
    <row r="817" spans="1:2" x14ac:dyDescent="0.25">
      <c r="A817" t="s">
        <v>196</v>
      </c>
      <c r="B817">
        <v>14.078148337481394</v>
      </c>
    </row>
    <row r="818" spans="1:2" x14ac:dyDescent="0.25">
      <c r="A818" t="s">
        <v>196</v>
      </c>
      <c r="B818">
        <v>14.637751718323747</v>
      </c>
    </row>
    <row r="819" spans="1:2" x14ac:dyDescent="0.25">
      <c r="A819" t="s">
        <v>196</v>
      </c>
      <c r="B819">
        <v>14.637751718323747</v>
      </c>
    </row>
    <row r="820" spans="1:2" x14ac:dyDescent="0.25">
      <c r="A820" t="s">
        <v>196</v>
      </c>
      <c r="B820">
        <v>14.637751718323747</v>
      </c>
    </row>
    <row r="821" spans="1:2" x14ac:dyDescent="0.25">
      <c r="A821" t="s">
        <v>196</v>
      </c>
      <c r="B821">
        <v>14.637751718323747</v>
      </c>
    </row>
    <row r="822" spans="1:2" x14ac:dyDescent="0.25">
      <c r="A822" t="s">
        <v>196</v>
      </c>
      <c r="B822">
        <v>14.637761368819756</v>
      </c>
    </row>
    <row r="823" spans="1:2" x14ac:dyDescent="0.25">
      <c r="A823" t="s">
        <v>196</v>
      </c>
      <c r="B823">
        <v>14.819683240688953</v>
      </c>
    </row>
    <row r="824" spans="1:2" x14ac:dyDescent="0.25">
      <c r="A824" t="s">
        <v>196</v>
      </c>
      <c r="B824">
        <v>15.525714371799717</v>
      </c>
    </row>
    <row r="825" spans="1:2" x14ac:dyDescent="0.25">
      <c r="A825" t="s">
        <v>196</v>
      </c>
      <c r="B825">
        <v>16.20098876953125</v>
      </c>
    </row>
    <row r="826" spans="1:2" x14ac:dyDescent="0.25">
      <c r="A826" t="s">
        <v>196</v>
      </c>
      <c r="B826">
        <v>16.365465097454731</v>
      </c>
    </row>
    <row r="827" spans="1:2" x14ac:dyDescent="0.25">
      <c r="A827" t="s">
        <v>196</v>
      </c>
      <c r="B827">
        <v>16.365482360767462</v>
      </c>
    </row>
    <row r="828" spans="1:2" x14ac:dyDescent="0.25">
      <c r="A828" t="s">
        <v>196</v>
      </c>
      <c r="B828">
        <v>16.365482360767462</v>
      </c>
    </row>
    <row r="829" spans="1:2" x14ac:dyDescent="0.25">
      <c r="A829" t="s">
        <v>196</v>
      </c>
      <c r="B829">
        <v>16.36557730957248</v>
      </c>
    </row>
    <row r="830" spans="1:2" x14ac:dyDescent="0.25">
      <c r="A830" t="s">
        <v>196</v>
      </c>
      <c r="B830">
        <v>16.36557730957248</v>
      </c>
    </row>
    <row r="831" spans="1:2" x14ac:dyDescent="0.25">
      <c r="A831" t="s">
        <v>196</v>
      </c>
      <c r="B831">
        <v>16.365594572539212</v>
      </c>
    </row>
    <row r="832" spans="1:2" x14ac:dyDescent="0.25">
      <c r="A832" t="s">
        <v>196</v>
      </c>
      <c r="B832">
        <v>16.365594572539212</v>
      </c>
    </row>
    <row r="833" spans="1:2" x14ac:dyDescent="0.25">
      <c r="A833" t="s">
        <v>196</v>
      </c>
      <c r="B833">
        <v>16.689538768305265</v>
      </c>
    </row>
    <row r="834" spans="1:2" x14ac:dyDescent="0.25">
      <c r="A834" t="s">
        <v>196</v>
      </c>
      <c r="B834">
        <v>17.626213620912516</v>
      </c>
    </row>
    <row r="835" spans="1:2" x14ac:dyDescent="0.25">
      <c r="A835" t="s">
        <v>196</v>
      </c>
      <c r="B835">
        <v>17.626213620912516</v>
      </c>
    </row>
    <row r="836" spans="1:2" x14ac:dyDescent="0.25">
      <c r="A836" t="s">
        <v>196</v>
      </c>
      <c r="B836">
        <v>18.216583332117104</v>
      </c>
    </row>
    <row r="837" spans="1:2" x14ac:dyDescent="0.25">
      <c r="A837" t="s">
        <v>196</v>
      </c>
      <c r="B837">
        <v>18.659558660048095</v>
      </c>
    </row>
    <row r="838" spans="1:2" x14ac:dyDescent="0.25">
      <c r="A838" t="s">
        <v>196</v>
      </c>
      <c r="B838">
        <v>18.659558660048095</v>
      </c>
    </row>
    <row r="839" spans="1:2" x14ac:dyDescent="0.25">
      <c r="A839" t="s">
        <v>196</v>
      </c>
      <c r="B839">
        <v>19.085188139165645</v>
      </c>
    </row>
    <row r="840" spans="1:2" x14ac:dyDescent="0.25">
      <c r="A840" t="s">
        <v>196</v>
      </c>
      <c r="B840">
        <v>19.638591780444671</v>
      </c>
    </row>
    <row r="841" spans="1:2" x14ac:dyDescent="0.25">
      <c r="A841" t="s">
        <v>196</v>
      </c>
      <c r="B841">
        <v>19.774560439497595</v>
      </c>
    </row>
    <row r="842" spans="1:2" x14ac:dyDescent="0.25">
      <c r="A842" t="s">
        <v>196</v>
      </c>
      <c r="B842">
        <v>19.774560439497595</v>
      </c>
    </row>
    <row r="843" spans="1:2" x14ac:dyDescent="0.25">
      <c r="A843" t="s">
        <v>196</v>
      </c>
      <c r="B843">
        <v>19.774560439497595</v>
      </c>
    </row>
    <row r="844" spans="1:2" x14ac:dyDescent="0.25">
      <c r="A844" t="s">
        <v>196</v>
      </c>
      <c r="B844">
        <v>19.774560439497595</v>
      </c>
    </row>
    <row r="845" spans="1:2" x14ac:dyDescent="0.25">
      <c r="A845" t="s">
        <v>196</v>
      </c>
      <c r="B845">
        <v>20.700961594301354</v>
      </c>
    </row>
    <row r="846" spans="1:2" x14ac:dyDescent="0.25">
      <c r="A846" t="s">
        <v>196</v>
      </c>
      <c r="B846">
        <v>20.957977972506654</v>
      </c>
    </row>
    <row r="847" spans="1:2" x14ac:dyDescent="0.25">
      <c r="A847" t="s">
        <v>196</v>
      </c>
      <c r="B847">
        <v>20.958079075393293</v>
      </c>
    </row>
    <row r="848" spans="1:2" x14ac:dyDescent="0.25">
      <c r="A848" t="s">
        <v>196</v>
      </c>
      <c r="B848">
        <v>20.958079075393293</v>
      </c>
    </row>
    <row r="849" spans="1:2" x14ac:dyDescent="0.25">
      <c r="A849" t="s">
        <v>196</v>
      </c>
      <c r="B849">
        <v>21.337938672672884</v>
      </c>
    </row>
    <row r="850" spans="1:2" x14ac:dyDescent="0.25">
      <c r="A850" t="s">
        <v>196</v>
      </c>
      <c r="B850">
        <v>21.337961843293186</v>
      </c>
    </row>
    <row r="851" spans="1:2" x14ac:dyDescent="0.25">
      <c r="A851" t="s">
        <v>196</v>
      </c>
      <c r="B851">
        <v>21.337961843293186</v>
      </c>
    </row>
    <row r="852" spans="1:2" x14ac:dyDescent="0.25">
      <c r="A852" t="s">
        <v>196</v>
      </c>
      <c r="B852">
        <v>21.338018114878825</v>
      </c>
    </row>
    <row r="853" spans="1:2" x14ac:dyDescent="0.25">
      <c r="A853" t="s">
        <v>196</v>
      </c>
      <c r="B853">
        <v>21.834319490631341</v>
      </c>
    </row>
    <row r="854" spans="1:2" x14ac:dyDescent="0.25">
      <c r="A854" t="s">
        <v>196</v>
      </c>
      <c r="B854">
        <v>23.144262695364006</v>
      </c>
    </row>
    <row r="855" spans="1:2" x14ac:dyDescent="0.25">
      <c r="A855" t="s">
        <v>196</v>
      </c>
      <c r="B855">
        <v>23.144262695364006</v>
      </c>
    </row>
    <row r="856" spans="1:2" x14ac:dyDescent="0.25">
      <c r="A856" t="s">
        <v>196</v>
      </c>
      <c r="B856">
        <v>23.259838499489508</v>
      </c>
    </row>
    <row r="857" spans="1:2" x14ac:dyDescent="0.25">
      <c r="A857" t="s">
        <v>196</v>
      </c>
      <c r="B857">
        <v>23.602411229318633</v>
      </c>
    </row>
    <row r="858" spans="1:2" x14ac:dyDescent="0.25">
      <c r="A858" t="s">
        <v>196</v>
      </c>
      <c r="B858">
        <v>23.828507330926591</v>
      </c>
    </row>
    <row r="859" spans="1:2" x14ac:dyDescent="0.25">
      <c r="A859" t="s">
        <v>196</v>
      </c>
      <c r="B859">
        <v>23.828507330926591</v>
      </c>
    </row>
    <row r="860" spans="1:2" x14ac:dyDescent="0.25">
      <c r="A860" t="s">
        <v>196</v>
      </c>
      <c r="B860">
        <v>24.163465565040127</v>
      </c>
    </row>
    <row r="861" spans="1:2" x14ac:dyDescent="0.25">
      <c r="A861" t="s">
        <v>196</v>
      </c>
      <c r="B861">
        <v>24.602623951594786</v>
      </c>
    </row>
    <row r="862" spans="1:2" x14ac:dyDescent="0.25">
      <c r="A862" t="s">
        <v>196</v>
      </c>
      <c r="B862">
        <v>24.602623951594786</v>
      </c>
    </row>
    <row r="863" spans="1:2" x14ac:dyDescent="0.25">
      <c r="A863" t="s">
        <v>196</v>
      </c>
      <c r="B863">
        <v>24.927287025699762</v>
      </c>
    </row>
    <row r="864" spans="1:2" x14ac:dyDescent="0.25">
      <c r="A864" t="s">
        <v>196</v>
      </c>
      <c r="B864">
        <v>25.034198119765168</v>
      </c>
    </row>
    <row r="865" spans="1:2" x14ac:dyDescent="0.25">
      <c r="A865" t="s">
        <v>196</v>
      </c>
      <c r="B865">
        <v>25.034248904107784</v>
      </c>
    </row>
    <row r="866" spans="1:2" x14ac:dyDescent="0.25">
      <c r="A866" t="s">
        <v>196</v>
      </c>
      <c r="B866">
        <v>25.034248904107784</v>
      </c>
    </row>
    <row r="867" spans="1:2" x14ac:dyDescent="0.25">
      <c r="A867" t="s">
        <v>196</v>
      </c>
      <c r="B867">
        <v>25.876230653461942</v>
      </c>
    </row>
    <row r="868" spans="1:2" x14ac:dyDescent="0.25">
      <c r="A868" t="s">
        <v>196</v>
      </c>
      <c r="B868">
        <v>25.876230653461942</v>
      </c>
    </row>
    <row r="869" spans="1:2" x14ac:dyDescent="0.25">
      <c r="A869" t="s">
        <v>196</v>
      </c>
      <c r="B869">
        <v>25.876230653461942</v>
      </c>
    </row>
    <row r="870" spans="1:2" x14ac:dyDescent="0.25">
      <c r="A870" t="s">
        <v>196</v>
      </c>
      <c r="B870">
        <v>26.184616407227857</v>
      </c>
    </row>
    <row r="871" spans="1:2" x14ac:dyDescent="0.25">
      <c r="A871" t="s">
        <v>196</v>
      </c>
      <c r="B871">
        <v>26.184616407227857</v>
      </c>
    </row>
    <row r="872" spans="1:2" x14ac:dyDescent="0.25">
      <c r="A872" t="s">
        <v>196</v>
      </c>
      <c r="B872">
        <v>26.184616407227857</v>
      </c>
    </row>
    <row r="873" spans="1:2" x14ac:dyDescent="0.25">
      <c r="A873" t="s">
        <v>196</v>
      </c>
      <c r="B873">
        <v>26.18491851573128</v>
      </c>
    </row>
    <row r="874" spans="1:2" x14ac:dyDescent="0.25">
      <c r="A874" t="s">
        <v>196</v>
      </c>
      <c r="B874">
        <v>26.18491851573128</v>
      </c>
    </row>
    <row r="875" spans="1:2" x14ac:dyDescent="0.25">
      <c r="A875" t="s">
        <v>196</v>
      </c>
      <c r="B875">
        <v>26.18491851573128</v>
      </c>
    </row>
    <row r="876" spans="1:2" x14ac:dyDescent="0.25">
      <c r="A876" t="s">
        <v>196</v>
      </c>
      <c r="B876">
        <v>26.388574159235308</v>
      </c>
    </row>
    <row r="877" spans="1:2" x14ac:dyDescent="0.25">
      <c r="A877" t="s">
        <v>196</v>
      </c>
      <c r="B877">
        <v>26.99049003690336</v>
      </c>
    </row>
    <row r="878" spans="1:2" x14ac:dyDescent="0.25">
      <c r="A878" t="s">
        <v>196</v>
      </c>
      <c r="B878">
        <v>26.990641814818389</v>
      </c>
    </row>
    <row r="879" spans="1:2" x14ac:dyDescent="0.25">
      <c r="A879" t="s">
        <v>196</v>
      </c>
      <c r="B879">
        <v>26.990641814818389</v>
      </c>
    </row>
    <row r="880" spans="1:2" x14ac:dyDescent="0.25">
      <c r="A880" t="s">
        <v>196</v>
      </c>
      <c r="B880">
        <v>27.089593406241086</v>
      </c>
    </row>
    <row r="881" spans="1:2" x14ac:dyDescent="0.25">
      <c r="A881" t="s">
        <v>196</v>
      </c>
      <c r="B881">
        <v>27.089593406241086</v>
      </c>
    </row>
    <row r="882" spans="1:2" x14ac:dyDescent="0.25">
      <c r="A882" t="s">
        <v>196</v>
      </c>
      <c r="B882">
        <v>27.089593406241086</v>
      </c>
    </row>
    <row r="883" spans="1:2" x14ac:dyDescent="0.25">
      <c r="A883" t="s">
        <v>196</v>
      </c>
      <c r="B883">
        <v>27.869403348412281</v>
      </c>
    </row>
    <row r="884" spans="1:2" x14ac:dyDescent="0.25">
      <c r="A884" t="s">
        <v>196</v>
      </c>
      <c r="B884">
        <v>27.86944769948726</v>
      </c>
    </row>
    <row r="885" spans="1:2" x14ac:dyDescent="0.25">
      <c r="A885" t="s">
        <v>196</v>
      </c>
      <c r="B885">
        <v>27.96534296042913</v>
      </c>
    </row>
    <row r="886" spans="1:2" x14ac:dyDescent="0.25">
      <c r="A886" t="s">
        <v>196</v>
      </c>
      <c r="B886">
        <v>27.96534296042913</v>
      </c>
    </row>
    <row r="887" spans="1:2" x14ac:dyDescent="0.25">
      <c r="A887" t="s">
        <v>196</v>
      </c>
      <c r="B887">
        <v>27.965532384429853</v>
      </c>
    </row>
    <row r="888" spans="1:2" x14ac:dyDescent="0.25">
      <c r="A888" t="s">
        <v>196</v>
      </c>
      <c r="B888">
        <v>28.251222029472927</v>
      </c>
    </row>
    <row r="889" spans="1:2" x14ac:dyDescent="0.25">
      <c r="A889" t="s">
        <v>196</v>
      </c>
      <c r="B889">
        <v>28.628026461856539</v>
      </c>
    </row>
    <row r="890" spans="1:2" x14ac:dyDescent="0.25">
      <c r="A890" t="s">
        <v>196</v>
      </c>
      <c r="B890">
        <v>28.628026461856539</v>
      </c>
    </row>
    <row r="891" spans="1:2" x14ac:dyDescent="0.25">
      <c r="A891" t="s">
        <v>196</v>
      </c>
      <c r="B891">
        <v>29.275464834625275</v>
      </c>
    </row>
    <row r="892" spans="1:2" x14ac:dyDescent="0.25">
      <c r="A892" t="s">
        <v>196</v>
      </c>
      <c r="B892">
        <v>29.275464834625275</v>
      </c>
    </row>
    <row r="893" spans="1:2" x14ac:dyDescent="0.25">
      <c r="A893" t="s">
        <v>196</v>
      </c>
      <c r="B893">
        <v>29.639204435764299</v>
      </c>
    </row>
    <row r="894" spans="1:2" x14ac:dyDescent="0.25">
      <c r="A894" t="s">
        <v>196</v>
      </c>
      <c r="B894">
        <v>30.441697010057542</v>
      </c>
    </row>
    <row r="895" spans="1:2" x14ac:dyDescent="0.25">
      <c r="A895" t="s">
        <v>196</v>
      </c>
      <c r="B895">
        <v>31.051292264796054</v>
      </c>
    </row>
    <row r="896" spans="1:2" x14ac:dyDescent="0.25">
      <c r="A896" t="s">
        <v>196</v>
      </c>
      <c r="B896">
        <v>32.153107260227735</v>
      </c>
    </row>
    <row r="897" spans="1:2" x14ac:dyDescent="0.25">
      <c r="A897" t="s">
        <v>196</v>
      </c>
      <c r="B897">
        <v>32.153138014060097</v>
      </c>
    </row>
    <row r="898" spans="1:2" x14ac:dyDescent="0.25">
      <c r="A898" t="s">
        <v>196</v>
      </c>
      <c r="B898">
        <v>32.73106128839747</v>
      </c>
    </row>
    <row r="899" spans="1:2" x14ac:dyDescent="0.25">
      <c r="A899" t="s">
        <v>196</v>
      </c>
      <c r="B899">
        <v>33.137392843064589</v>
      </c>
    </row>
    <row r="900" spans="1:2" x14ac:dyDescent="0.25">
      <c r="A900" t="s">
        <v>196</v>
      </c>
      <c r="B900">
        <v>33.379141017037014</v>
      </c>
    </row>
    <row r="901" spans="1:2" x14ac:dyDescent="0.25">
      <c r="A901" t="s">
        <v>196</v>
      </c>
      <c r="B901">
        <v>34.406449758729778</v>
      </c>
    </row>
    <row r="902" spans="1:2" x14ac:dyDescent="0.25">
      <c r="A902" t="s">
        <v>196</v>
      </c>
      <c r="B902">
        <v>34.406515449198764</v>
      </c>
    </row>
    <row r="903" spans="1:2" x14ac:dyDescent="0.25">
      <c r="A903" t="s">
        <v>196</v>
      </c>
      <c r="B903">
        <v>34.716473388680463</v>
      </c>
    </row>
    <row r="904" spans="1:2" x14ac:dyDescent="0.25">
      <c r="A904" t="s">
        <v>196</v>
      </c>
      <c r="B904">
        <v>35.252371141661776</v>
      </c>
    </row>
    <row r="905" spans="1:2" x14ac:dyDescent="0.25">
      <c r="A905" t="s">
        <v>196</v>
      </c>
      <c r="B905">
        <v>36.004052562039703</v>
      </c>
    </row>
    <row r="906" spans="1:2" x14ac:dyDescent="0.25">
      <c r="A906" t="s">
        <v>196</v>
      </c>
      <c r="B906">
        <v>36.226525839259033</v>
      </c>
    </row>
    <row r="907" spans="1:2" x14ac:dyDescent="0.25">
      <c r="A907" t="s">
        <v>196</v>
      </c>
      <c r="B907">
        <v>36.594340693766789</v>
      </c>
    </row>
    <row r="908" spans="1:2" x14ac:dyDescent="0.25">
      <c r="A908" t="s">
        <v>196</v>
      </c>
      <c r="B908">
        <v>37.103875471326887</v>
      </c>
    </row>
    <row r="909" spans="1:2" x14ac:dyDescent="0.25">
      <c r="A909" t="s">
        <v>196</v>
      </c>
      <c r="B909">
        <v>37.676199762693038</v>
      </c>
    </row>
    <row r="910" spans="1:2" x14ac:dyDescent="0.25">
      <c r="A910" t="s">
        <v>196</v>
      </c>
      <c r="B910">
        <v>38.310619728659425</v>
      </c>
    </row>
    <row r="911" spans="1:2" x14ac:dyDescent="0.25">
      <c r="A911" t="s">
        <v>196</v>
      </c>
      <c r="B911">
        <v>38.31063263412161</v>
      </c>
    </row>
    <row r="912" spans="1:2" x14ac:dyDescent="0.25">
      <c r="A912" t="s">
        <v>196</v>
      </c>
      <c r="B912">
        <v>38.519736918345309</v>
      </c>
    </row>
    <row r="913" spans="1:2" x14ac:dyDescent="0.25">
      <c r="A913" t="s">
        <v>196</v>
      </c>
      <c r="B913">
        <v>38.519795594308349</v>
      </c>
    </row>
    <row r="914" spans="1:2" x14ac:dyDescent="0.25">
      <c r="A914" t="s">
        <v>196</v>
      </c>
      <c r="B914">
        <v>38.796936390239019</v>
      </c>
    </row>
    <row r="915" spans="1:2" x14ac:dyDescent="0.25">
      <c r="A915" t="s">
        <v>196</v>
      </c>
      <c r="B915">
        <v>38.796936390239019</v>
      </c>
    </row>
    <row r="916" spans="1:2" x14ac:dyDescent="0.25">
      <c r="A916" t="s">
        <v>196</v>
      </c>
      <c r="B916">
        <v>39.413221884686571</v>
      </c>
    </row>
    <row r="917" spans="1:2" x14ac:dyDescent="0.25">
      <c r="A917" t="s">
        <v>196</v>
      </c>
      <c r="B917">
        <v>39.413352704544828</v>
      </c>
    </row>
    <row r="918" spans="1:2" x14ac:dyDescent="0.25">
      <c r="A918" t="s">
        <v>196</v>
      </c>
      <c r="B918">
        <v>39.413352704544828</v>
      </c>
    </row>
    <row r="919" spans="1:2" x14ac:dyDescent="0.25">
      <c r="A919" t="s">
        <v>196</v>
      </c>
      <c r="B919">
        <v>40.419801693885347</v>
      </c>
    </row>
    <row r="920" spans="1:2" x14ac:dyDescent="0.25">
      <c r="A920" t="s">
        <v>196</v>
      </c>
      <c r="B920">
        <v>40.419801693885347</v>
      </c>
    </row>
    <row r="921" spans="1:2" x14ac:dyDescent="0.25">
      <c r="A921" t="s">
        <v>196</v>
      </c>
      <c r="B921">
        <v>40.48595487165003</v>
      </c>
    </row>
    <row r="922" spans="1:2" x14ac:dyDescent="0.25">
      <c r="A922" t="s">
        <v>196</v>
      </c>
      <c r="B922">
        <v>41.011830243337599</v>
      </c>
    </row>
    <row r="923" spans="1:2" x14ac:dyDescent="0.25">
      <c r="A923" t="s">
        <v>196</v>
      </c>
      <c r="B923">
        <v>41.011830243337599</v>
      </c>
    </row>
    <row r="924" spans="1:2" x14ac:dyDescent="0.25">
      <c r="A924" t="s">
        <v>196</v>
      </c>
      <c r="B924">
        <v>41.207179561910039</v>
      </c>
    </row>
    <row r="925" spans="1:2" x14ac:dyDescent="0.25">
      <c r="A925" t="s">
        <v>196</v>
      </c>
      <c r="B925">
        <v>41.401677526648648</v>
      </c>
    </row>
    <row r="926" spans="1:2" x14ac:dyDescent="0.25">
      <c r="A926" t="s">
        <v>196</v>
      </c>
      <c r="B926">
        <v>41.724007737789357</v>
      </c>
    </row>
    <row r="927" spans="1:2" x14ac:dyDescent="0.25">
      <c r="A927" t="s">
        <v>196</v>
      </c>
      <c r="B927">
        <v>42.550314559739313</v>
      </c>
    </row>
    <row r="928" spans="1:2" x14ac:dyDescent="0.25">
      <c r="A928" t="s">
        <v>196</v>
      </c>
      <c r="B928">
        <v>42.675890585543243</v>
      </c>
    </row>
    <row r="929" spans="1:2" x14ac:dyDescent="0.25">
      <c r="A929" t="s">
        <v>196</v>
      </c>
      <c r="B929">
        <v>43.484327420817934</v>
      </c>
    </row>
    <row r="930" spans="1:2" x14ac:dyDescent="0.25">
      <c r="A930" t="s">
        <v>196</v>
      </c>
      <c r="B930">
        <v>43.484353409363258</v>
      </c>
    </row>
    <row r="931" spans="1:2" x14ac:dyDescent="0.25">
      <c r="A931" t="s">
        <v>196</v>
      </c>
      <c r="B931">
        <v>43.668474003510184</v>
      </c>
    </row>
    <row r="932" spans="1:2" x14ac:dyDescent="0.25">
      <c r="A932" t="s">
        <v>196</v>
      </c>
      <c r="B932">
        <v>43.668474003510184</v>
      </c>
    </row>
    <row r="933" spans="1:2" x14ac:dyDescent="0.25">
      <c r="A933" t="s">
        <v>196</v>
      </c>
      <c r="B933">
        <v>43.668590458318491</v>
      </c>
    </row>
    <row r="934" spans="1:2" x14ac:dyDescent="0.25">
      <c r="A934" t="s">
        <v>196</v>
      </c>
      <c r="B934">
        <v>43.974151611328125</v>
      </c>
    </row>
    <row r="935" spans="1:2" x14ac:dyDescent="0.25">
      <c r="A935" t="s">
        <v>196</v>
      </c>
      <c r="B935">
        <v>44.217133578842486</v>
      </c>
    </row>
    <row r="936" spans="1:2" x14ac:dyDescent="0.25">
      <c r="A936" t="s">
        <v>196</v>
      </c>
      <c r="B936">
        <v>44.518912446040154</v>
      </c>
    </row>
    <row r="937" spans="1:2" x14ac:dyDescent="0.25">
      <c r="A937" t="s">
        <v>196</v>
      </c>
      <c r="B937">
        <v>44.938092794563943</v>
      </c>
    </row>
    <row r="938" spans="1:2" x14ac:dyDescent="0.25">
      <c r="A938" t="s">
        <v>196</v>
      </c>
      <c r="B938">
        <v>44.938092794563943</v>
      </c>
    </row>
    <row r="939" spans="1:2" x14ac:dyDescent="0.25">
      <c r="A939" t="s">
        <v>196</v>
      </c>
      <c r="B939">
        <v>45.647702188740716</v>
      </c>
    </row>
    <row r="940" spans="1:2" x14ac:dyDescent="0.25">
      <c r="A940" t="s">
        <v>196</v>
      </c>
      <c r="B940">
        <v>46.806546507696396</v>
      </c>
    </row>
    <row r="941" spans="1:2" x14ac:dyDescent="0.25">
      <c r="A941" t="s">
        <v>196</v>
      </c>
      <c r="B941">
        <v>48.160184850252243</v>
      </c>
    </row>
    <row r="942" spans="1:2" x14ac:dyDescent="0.25">
      <c r="A942" t="s">
        <v>196</v>
      </c>
      <c r="B942">
        <v>49.041918710218205</v>
      </c>
    </row>
    <row r="943" spans="1:2" x14ac:dyDescent="0.25">
      <c r="A943" t="s">
        <v>196</v>
      </c>
      <c r="B943">
        <v>49.205497667201143</v>
      </c>
    </row>
    <row r="944" spans="1:2" x14ac:dyDescent="0.25">
      <c r="A944" t="s">
        <v>196</v>
      </c>
      <c r="B944">
        <v>49.961376167866476</v>
      </c>
    </row>
    <row r="945" spans="1:2" x14ac:dyDescent="0.25">
      <c r="A945" t="s">
        <v>196</v>
      </c>
      <c r="B945">
        <v>49.961376167866476</v>
      </c>
    </row>
    <row r="946" spans="1:2" x14ac:dyDescent="0.25">
      <c r="A946" t="s">
        <v>196</v>
      </c>
      <c r="B946">
        <v>50.068785585992991</v>
      </c>
    </row>
    <row r="947" spans="1:2" x14ac:dyDescent="0.25">
      <c r="A947" t="s">
        <v>196</v>
      </c>
      <c r="B947">
        <v>50.068810978144263</v>
      </c>
    </row>
    <row r="948" spans="1:2" x14ac:dyDescent="0.25">
      <c r="A948" t="s">
        <v>196</v>
      </c>
      <c r="B948">
        <v>50.068836370301263</v>
      </c>
    </row>
    <row r="949" spans="1:2" x14ac:dyDescent="0.25">
      <c r="A949" t="s">
        <v>196</v>
      </c>
      <c r="B949">
        <v>50.068836370301263</v>
      </c>
    </row>
    <row r="950" spans="1:2" x14ac:dyDescent="0.25">
      <c r="A950" t="s">
        <v>196</v>
      </c>
      <c r="B950">
        <v>50.547907837535185</v>
      </c>
    </row>
    <row r="951" spans="1:2" x14ac:dyDescent="0.25">
      <c r="A951" t="s">
        <v>196</v>
      </c>
      <c r="B951">
        <v>50.812143116082744</v>
      </c>
    </row>
    <row r="952" spans="1:2" x14ac:dyDescent="0.25">
      <c r="A952" t="s">
        <v>196</v>
      </c>
      <c r="B952">
        <v>50.812143116082744</v>
      </c>
    </row>
    <row r="953" spans="1:2" x14ac:dyDescent="0.25">
      <c r="A953" t="s">
        <v>196</v>
      </c>
      <c r="B953">
        <v>50.969933093371388</v>
      </c>
    </row>
    <row r="954" spans="1:2" x14ac:dyDescent="0.25">
      <c r="A954" t="s">
        <v>196</v>
      </c>
      <c r="B954">
        <v>50.970066123620526</v>
      </c>
    </row>
    <row r="955" spans="1:2" x14ac:dyDescent="0.25">
      <c r="A955" t="s">
        <v>196</v>
      </c>
      <c r="B955">
        <v>51.127421214807001</v>
      </c>
    </row>
    <row r="956" spans="1:2" x14ac:dyDescent="0.25">
      <c r="A956" t="s">
        <v>196</v>
      </c>
      <c r="B956">
        <v>51.752117380086773</v>
      </c>
    </row>
    <row r="957" spans="1:2" x14ac:dyDescent="0.25">
      <c r="A957" t="s">
        <v>196</v>
      </c>
      <c r="B957">
        <v>52.215818639071337</v>
      </c>
    </row>
    <row r="958" spans="1:2" x14ac:dyDescent="0.25">
      <c r="A958" t="s">
        <v>196</v>
      </c>
      <c r="B958">
        <v>52.369578081154174</v>
      </c>
    </row>
    <row r="959" spans="1:2" x14ac:dyDescent="0.25">
      <c r="A959" t="s">
        <v>196</v>
      </c>
      <c r="B959">
        <v>52.878372383503113</v>
      </c>
    </row>
    <row r="960" spans="1:2" x14ac:dyDescent="0.25">
      <c r="A960" t="s">
        <v>196</v>
      </c>
      <c r="B960">
        <v>53.432662514471538</v>
      </c>
    </row>
    <row r="961" spans="1:2" x14ac:dyDescent="0.25">
      <c r="A961" t="s">
        <v>196</v>
      </c>
      <c r="B961">
        <v>53.432662514471538</v>
      </c>
    </row>
    <row r="962" spans="1:2" x14ac:dyDescent="0.25">
      <c r="A962" t="s">
        <v>196</v>
      </c>
      <c r="B962">
        <v>53.832267266819763</v>
      </c>
    </row>
    <row r="963" spans="1:2" x14ac:dyDescent="0.25">
      <c r="A963" t="s">
        <v>196</v>
      </c>
      <c r="B963">
        <v>54.179358893809557</v>
      </c>
    </row>
    <row r="964" spans="1:2" x14ac:dyDescent="0.25">
      <c r="A964" t="s">
        <v>196</v>
      </c>
      <c r="B964">
        <v>54.228827183106844</v>
      </c>
    </row>
    <row r="965" spans="1:2" x14ac:dyDescent="0.25">
      <c r="A965" t="s">
        <v>196</v>
      </c>
      <c r="B965">
        <v>54.475465966180579</v>
      </c>
    </row>
    <row r="966" spans="1:2" x14ac:dyDescent="0.25">
      <c r="A966" t="s">
        <v>196</v>
      </c>
      <c r="B966">
        <v>54.6224809921057</v>
      </c>
    </row>
    <row r="967" spans="1:2" x14ac:dyDescent="0.25">
      <c r="A967" t="s">
        <v>196</v>
      </c>
      <c r="B967">
        <v>54.867071234036572</v>
      </c>
    </row>
    <row r="968" spans="1:2" x14ac:dyDescent="0.25">
      <c r="A968" t="s">
        <v>196</v>
      </c>
      <c r="B968">
        <v>54.867099554706222</v>
      </c>
    </row>
    <row r="969" spans="1:2" x14ac:dyDescent="0.25">
      <c r="A969" t="s">
        <v>196</v>
      </c>
      <c r="B969">
        <v>55.560608193908159</v>
      </c>
    </row>
    <row r="970" spans="1:2" x14ac:dyDescent="0.25">
      <c r="A970" t="s">
        <v>196</v>
      </c>
      <c r="B970">
        <v>55.738867521201968</v>
      </c>
    </row>
    <row r="971" spans="1:2" x14ac:dyDescent="0.25">
      <c r="A971" t="s">
        <v>196</v>
      </c>
      <c r="B971">
        <v>56.502409057555511</v>
      </c>
    </row>
    <row r="972" spans="1:2" x14ac:dyDescent="0.25">
      <c r="A972" t="s">
        <v>196</v>
      </c>
      <c r="B972">
        <v>56.927419194074616</v>
      </c>
    </row>
    <row r="973" spans="1:2" x14ac:dyDescent="0.25">
      <c r="A973" t="s">
        <v>196</v>
      </c>
      <c r="B973">
        <v>57.162199617766198</v>
      </c>
    </row>
    <row r="974" spans="1:2" x14ac:dyDescent="0.25">
      <c r="A974" t="s">
        <v>196</v>
      </c>
      <c r="B974">
        <v>57.489217284202759</v>
      </c>
    </row>
    <row r="975" spans="1:2" x14ac:dyDescent="0.25">
      <c r="A975" t="s">
        <v>196</v>
      </c>
      <c r="B975">
        <v>57.489306971393816</v>
      </c>
    </row>
    <row r="976" spans="1:2" x14ac:dyDescent="0.25">
      <c r="A976" t="s">
        <v>196</v>
      </c>
      <c r="B976">
        <v>57.860749511722922</v>
      </c>
    </row>
    <row r="977" spans="1:2" x14ac:dyDescent="0.25">
      <c r="A977" t="s">
        <v>196</v>
      </c>
      <c r="B977">
        <v>57.907109575852886</v>
      </c>
    </row>
    <row r="978" spans="1:2" x14ac:dyDescent="0.25">
      <c r="A978" t="s">
        <v>196</v>
      </c>
      <c r="B978">
        <v>57.908701320595782</v>
      </c>
    </row>
    <row r="979" spans="1:2" x14ac:dyDescent="0.25">
      <c r="A979" t="s">
        <v>196</v>
      </c>
      <c r="B979">
        <v>57.908701320595782</v>
      </c>
    </row>
    <row r="980" spans="1:2" x14ac:dyDescent="0.25">
      <c r="A980" t="s">
        <v>196</v>
      </c>
      <c r="B980">
        <v>58.045884865348619</v>
      </c>
    </row>
    <row r="981" spans="1:2" x14ac:dyDescent="0.25">
      <c r="A981" t="s">
        <v>196</v>
      </c>
      <c r="B981">
        <v>59.006702506756135</v>
      </c>
    </row>
    <row r="982" spans="1:2" x14ac:dyDescent="0.25">
      <c r="A982" t="s">
        <v>196</v>
      </c>
      <c r="B982">
        <v>59.14267081655364</v>
      </c>
    </row>
    <row r="983" spans="1:2" x14ac:dyDescent="0.25">
      <c r="A983" t="s">
        <v>196</v>
      </c>
      <c r="B983">
        <v>59.14267081655364</v>
      </c>
    </row>
    <row r="984" spans="1:2" x14ac:dyDescent="0.25">
      <c r="A984" t="s">
        <v>196</v>
      </c>
      <c r="B984">
        <v>60.041420814143201</v>
      </c>
    </row>
    <row r="985" spans="1:2" x14ac:dyDescent="0.25">
      <c r="A985" t="s">
        <v>196</v>
      </c>
      <c r="B985">
        <v>60.041519628902826</v>
      </c>
    </row>
    <row r="986" spans="1:2" x14ac:dyDescent="0.25">
      <c r="A986" t="s">
        <v>196</v>
      </c>
      <c r="B986">
        <v>60.041519628902826</v>
      </c>
    </row>
    <row r="987" spans="1:2" x14ac:dyDescent="0.25">
      <c r="A987" t="s">
        <v>196</v>
      </c>
      <c r="B987">
        <v>60.041560801720017</v>
      </c>
    </row>
    <row r="988" spans="1:2" x14ac:dyDescent="0.25">
      <c r="A988" t="s">
        <v>196</v>
      </c>
      <c r="B988">
        <v>60.219662442277979</v>
      </c>
    </row>
    <row r="989" spans="1:2" x14ac:dyDescent="0.25">
      <c r="A989" t="s">
        <v>196</v>
      </c>
      <c r="B989">
        <v>60.219663615167939</v>
      </c>
    </row>
    <row r="990" spans="1:2" x14ac:dyDescent="0.25">
      <c r="A990" t="s">
        <v>196</v>
      </c>
      <c r="B990">
        <v>60.750904387083636</v>
      </c>
    </row>
    <row r="991" spans="1:2" x14ac:dyDescent="0.25">
      <c r="A991" t="s">
        <v>196</v>
      </c>
      <c r="B991">
        <v>60.750904387083636</v>
      </c>
    </row>
    <row r="992" spans="1:2" x14ac:dyDescent="0.25">
      <c r="A992" t="s">
        <v>196</v>
      </c>
      <c r="B992">
        <v>60.751020649834786</v>
      </c>
    </row>
    <row r="993" spans="1:2" x14ac:dyDescent="0.25">
      <c r="A993" t="s">
        <v>196</v>
      </c>
      <c r="B993">
        <v>60.883143437580287</v>
      </c>
    </row>
    <row r="994" spans="1:2" x14ac:dyDescent="0.25">
      <c r="A994" t="s">
        <v>196</v>
      </c>
      <c r="B994">
        <v>61.102603792075868</v>
      </c>
    </row>
    <row r="995" spans="1:2" x14ac:dyDescent="0.25">
      <c r="A995" t="s">
        <v>196</v>
      </c>
      <c r="B995">
        <v>61.102603792075868</v>
      </c>
    </row>
    <row r="996" spans="1:2" x14ac:dyDescent="0.25">
      <c r="A996" t="s">
        <v>196</v>
      </c>
      <c r="B996">
        <v>61.102779494343594</v>
      </c>
    </row>
    <row r="997" spans="1:2" x14ac:dyDescent="0.25">
      <c r="A997" t="s">
        <v>196</v>
      </c>
      <c r="B997">
        <v>61.102779494343594</v>
      </c>
    </row>
    <row r="998" spans="1:2" x14ac:dyDescent="0.25">
      <c r="A998" t="s">
        <v>196</v>
      </c>
      <c r="B998">
        <v>61.102779494343594</v>
      </c>
    </row>
    <row r="999" spans="1:2" x14ac:dyDescent="0.25">
      <c r="A999" t="s">
        <v>196</v>
      </c>
      <c r="B999">
        <v>61.495911959918757</v>
      </c>
    </row>
    <row r="1000" spans="1:2" x14ac:dyDescent="0.25">
      <c r="A1000" t="s">
        <v>196</v>
      </c>
      <c r="B1000">
        <v>61.495911959918757</v>
      </c>
    </row>
    <row r="1001" spans="1:2" x14ac:dyDescent="0.25">
      <c r="A1001" t="s">
        <v>196</v>
      </c>
      <c r="B1001">
        <v>61.626535192822551</v>
      </c>
    </row>
    <row r="1002" spans="1:2" x14ac:dyDescent="0.25">
      <c r="A1002" t="s">
        <v>196</v>
      </c>
      <c r="B1002">
        <v>61.756719738036253</v>
      </c>
    </row>
    <row r="1003" spans="1:2" x14ac:dyDescent="0.25">
      <c r="A1003" t="s">
        <v>196</v>
      </c>
      <c r="B1003">
        <v>61.756719738036253</v>
      </c>
    </row>
    <row r="1004" spans="1:2" x14ac:dyDescent="0.25">
      <c r="A1004" t="s">
        <v>196</v>
      </c>
      <c r="B1004">
        <v>62.102721008110557</v>
      </c>
    </row>
    <row r="1005" spans="1:2" x14ac:dyDescent="0.25">
      <c r="A1005" t="s">
        <v>196</v>
      </c>
      <c r="B1005">
        <v>62.102721008110557</v>
      </c>
    </row>
    <row r="1006" spans="1:2" x14ac:dyDescent="0.25">
      <c r="A1006" t="s">
        <v>196</v>
      </c>
      <c r="B1006">
        <v>62.317891146657153</v>
      </c>
    </row>
    <row r="1007" spans="1:2" x14ac:dyDescent="0.25">
      <c r="A1007" t="s">
        <v>196</v>
      </c>
      <c r="B1007">
        <v>62.317891146657153</v>
      </c>
    </row>
    <row r="1008" spans="1:2" x14ac:dyDescent="0.25">
      <c r="A1008" t="s">
        <v>196</v>
      </c>
      <c r="B1008">
        <v>62.317950083170473</v>
      </c>
    </row>
    <row r="1009" spans="1:2" x14ac:dyDescent="0.25">
      <c r="A1009" t="s">
        <v>196</v>
      </c>
      <c r="B1009">
        <v>62.317950083170473</v>
      </c>
    </row>
    <row r="1010" spans="1:2" x14ac:dyDescent="0.25">
      <c r="A1010" t="s">
        <v>196</v>
      </c>
      <c r="B1010">
        <v>62.317979551428643</v>
      </c>
    </row>
    <row r="1011" spans="1:2" x14ac:dyDescent="0.25">
      <c r="A1011" t="s">
        <v>196</v>
      </c>
      <c r="B1011">
        <v>63.171676943995955</v>
      </c>
    </row>
    <row r="1012" spans="1:2" x14ac:dyDescent="0.25">
      <c r="A1012" t="s">
        <v>196</v>
      </c>
      <c r="B1012">
        <v>63.551725770488623</v>
      </c>
    </row>
    <row r="1013" spans="1:2" x14ac:dyDescent="0.25">
      <c r="A1013" t="s">
        <v>196</v>
      </c>
      <c r="B1013">
        <v>63.846407601408899</v>
      </c>
    </row>
    <row r="1014" spans="1:2" x14ac:dyDescent="0.25">
      <c r="A1014" t="s">
        <v>196</v>
      </c>
      <c r="B1014">
        <v>64.181314905491163</v>
      </c>
    </row>
    <row r="1015" spans="1:2" x14ac:dyDescent="0.25">
      <c r="A1015" t="s">
        <v>196</v>
      </c>
      <c r="B1015">
        <v>64.306109078657286</v>
      </c>
    </row>
    <row r="1016" spans="1:2" x14ac:dyDescent="0.25">
      <c r="A1016" t="s">
        <v>196</v>
      </c>
      <c r="B1016">
        <v>64.555463857090004</v>
      </c>
    </row>
    <row r="1017" spans="1:2" x14ac:dyDescent="0.25">
      <c r="A1017" t="s">
        <v>196</v>
      </c>
      <c r="B1017">
        <v>64.845343782675855</v>
      </c>
    </row>
    <row r="1018" spans="1:2" x14ac:dyDescent="0.25">
      <c r="A1018" t="s">
        <v>196</v>
      </c>
      <c r="B1018">
        <v>64.845343782675855</v>
      </c>
    </row>
    <row r="1019" spans="1:2" x14ac:dyDescent="0.25">
      <c r="A1019" t="s">
        <v>196</v>
      </c>
      <c r="B1019">
        <v>65.54372797540114</v>
      </c>
    </row>
    <row r="1020" spans="1:2" x14ac:dyDescent="0.25">
      <c r="A1020" t="s">
        <v>196</v>
      </c>
      <c r="B1020">
        <v>66.798313920238755</v>
      </c>
    </row>
    <row r="1021" spans="1:2" x14ac:dyDescent="0.25">
      <c r="A1021" t="s">
        <v>196</v>
      </c>
      <c r="B1021">
        <v>67.2779136390605</v>
      </c>
    </row>
    <row r="1022" spans="1:2" x14ac:dyDescent="0.25">
      <c r="A1022" t="s">
        <v>196</v>
      </c>
      <c r="B1022">
        <v>67.476612387626915</v>
      </c>
    </row>
    <row r="1023" spans="1:2" x14ac:dyDescent="0.25">
      <c r="A1023" t="s">
        <v>196</v>
      </c>
      <c r="B1023">
        <v>67.476644378749995</v>
      </c>
    </row>
    <row r="1024" spans="1:2" x14ac:dyDescent="0.25">
      <c r="A1024" t="s">
        <v>196</v>
      </c>
      <c r="B1024">
        <v>67.753614030315333</v>
      </c>
    </row>
    <row r="1025" spans="1:2" x14ac:dyDescent="0.25">
      <c r="A1025" t="s">
        <v>196</v>
      </c>
      <c r="B1025">
        <v>67.753614030315333</v>
      </c>
    </row>
    <row r="1026" spans="1:2" x14ac:dyDescent="0.25">
      <c r="A1026" t="s">
        <v>196</v>
      </c>
      <c r="B1026">
        <v>68.06944549540593</v>
      </c>
    </row>
    <row r="1027" spans="1:2" x14ac:dyDescent="0.25">
      <c r="A1027" t="s">
        <v>196</v>
      </c>
      <c r="B1027">
        <v>68.332297978768963</v>
      </c>
    </row>
    <row r="1028" spans="1:2" x14ac:dyDescent="0.25">
      <c r="A1028" t="s">
        <v>196</v>
      </c>
      <c r="B1028">
        <v>68.539902881938971</v>
      </c>
    </row>
    <row r="1029" spans="1:2" x14ac:dyDescent="0.25">
      <c r="A1029" t="s">
        <v>196</v>
      </c>
      <c r="B1029">
        <v>69.046031399154231</v>
      </c>
    </row>
    <row r="1030" spans="1:2" x14ac:dyDescent="0.25">
      <c r="A1030" t="s">
        <v>196</v>
      </c>
      <c r="B1030">
        <v>69.355716777022465</v>
      </c>
    </row>
    <row r="1031" spans="1:2" x14ac:dyDescent="0.25">
      <c r="A1031" t="s">
        <v>196</v>
      </c>
      <c r="B1031">
        <v>69.355716777022465</v>
      </c>
    </row>
    <row r="1032" spans="1:2" x14ac:dyDescent="0.25">
      <c r="A1032" t="s">
        <v>196</v>
      </c>
      <c r="B1032">
        <v>69.472096258361887</v>
      </c>
    </row>
    <row r="1033" spans="1:2" x14ac:dyDescent="0.25">
      <c r="A1033" t="s">
        <v>196</v>
      </c>
      <c r="B1033">
        <v>69.625518034908524</v>
      </c>
    </row>
    <row r="1034" spans="1:2" x14ac:dyDescent="0.25">
      <c r="A1034" t="s">
        <v>196</v>
      </c>
      <c r="B1034">
        <v>69.779160214653956</v>
      </c>
    </row>
    <row r="1035" spans="1:2" x14ac:dyDescent="0.25">
      <c r="A1035" t="s">
        <v>196</v>
      </c>
      <c r="B1035">
        <v>69.779160214653956</v>
      </c>
    </row>
    <row r="1036" spans="1:2" x14ac:dyDescent="0.25">
      <c r="A1036" t="s">
        <v>196</v>
      </c>
      <c r="B1036">
        <v>70.27634120961558</v>
      </c>
    </row>
    <row r="1037" spans="1:2" x14ac:dyDescent="0.25">
      <c r="A1037" t="s">
        <v>196</v>
      </c>
      <c r="B1037">
        <v>70.390500115958091</v>
      </c>
    </row>
    <row r="1038" spans="1:2" x14ac:dyDescent="0.25">
      <c r="A1038" t="s">
        <v>196</v>
      </c>
      <c r="B1038">
        <v>70.504686183172581</v>
      </c>
    </row>
    <row r="1039" spans="1:2" x14ac:dyDescent="0.25">
      <c r="A1039" t="s">
        <v>196</v>
      </c>
      <c r="B1039">
        <v>70.504742283323552</v>
      </c>
    </row>
    <row r="1040" spans="1:2" x14ac:dyDescent="0.25">
      <c r="A1040" t="s">
        <v>196</v>
      </c>
      <c r="B1040">
        <v>70.504742283323552</v>
      </c>
    </row>
    <row r="1041" spans="1:2" x14ac:dyDescent="0.25">
      <c r="A1041" t="s">
        <v>196</v>
      </c>
      <c r="B1041">
        <v>71.297778516437702</v>
      </c>
    </row>
    <row r="1042" spans="1:2" x14ac:dyDescent="0.25">
      <c r="A1042" t="s">
        <v>196</v>
      </c>
      <c r="B1042">
        <v>71.297778516437702</v>
      </c>
    </row>
    <row r="1043" spans="1:2" x14ac:dyDescent="0.25">
      <c r="A1043" t="s">
        <v>196</v>
      </c>
      <c r="B1043">
        <v>71.297778516437702</v>
      </c>
    </row>
    <row r="1044" spans="1:2" x14ac:dyDescent="0.25">
      <c r="A1044" t="s">
        <v>196</v>
      </c>
      <c r="B1044">
        <v>71.447692272499253</v>
      </c>
    </row>
    <row r="1045" spans="1:2" x14ac:dyDescent="0.25">
      <c r="A1045" t="s">
        <v>196</v>
      </c>
      <c r="B1045">
        <v>71.447692272499253</v>
      </c>
    </row>
    <row r="1046" spans="1:2" x14ac:dyDescent="0.25">
      <c r="A1046" t="s">
        <v>196</v>
      </c>
      <c r="B1046">
        <v>71.447692272499253</v>
      </c>
    </row>
    <row r="1047" spans="1:2" x14ac:dyDescent="0.25">
      <c r="A1047" t="s">
        <v>196</v>
      </c>
      <c r="B1047">
        <v>72.305178453400544</v>
      </c>
    </row>
    <row r="1048" spans="1:2" x14ac:dyDescent="0.25">
      <c r="A1048" t="s">
        <v>196</v>
      </c>
      <c r="B1048">
        <v>72.305178453400544</v>
      </c>
    </row>
    <row r="1049" spans="1:2" x14ac:dyDescent="0.25">
      <c r="A1049" t="s">
        <v>196</v>
      </c>
      <c r="B1049">
        <v>72.305178453400544</v>
      </c>
    </row>
    <row r="1050" spans="1:2" x14ac:dyDescent="0.25">
      <c r="A1050" t="s">
        <v>196</v>
      </c>
      <c r="B1050">
        <v>72.489899775975076</v>
      </c>
    </row>
    <row r="1051" spans="1:2" x14ac:dyDescent="0.25">
      <c r="A1051" t="s">
        <v>196</v>
      </c>
      <c r="B1051">
        <v>72.674423706612743</v>
      </c>
    </row>
    <row r="1052" spans="1:2" x14ac:dyDescent="0.25">
      <c r="A1052" t="s">
        <v>196</v>
      </c>
      <c r="B1052">
        <v>73.517286028457434</v>
      </c>
    </row>
    <row r="1053" spans="1:2" x14ac:dyDescent="0.25">
      <c r="A1053" t="s">
        <v>196</v>
      </c>
      <c r="B1053">
        <v>73.517286028457434</v>
      </c>
    </row>
    <row r="1054" spans="1:2" x14ac:dyDescent="0.25">
      <c r="A1054" t="s">
        <v>196</v>
      </c>
      <c r="B1054">
        <v>73.517286028457434</v>
      </c>
    </row>
    <row r="1055" spans="1:2" x14ac:dyDescent="0.25">
      <c r="A1055" t="s">
        <v>196</v>
      </c>
      <c r="B1055">
        <v>73.553716210304955</v>
      </c>
    </row>
    <row r="1056" spans="1:2" x14ac:dyDescent="0.25">
      <c r="A1056" t="s">
        <v>196</v>
      </c>
      <c r="B1056">
        <v>73.662916874072366</v>
      </c>
    </row>
    <row r="1057" spans="1:2" x14ac:dyDescent="0.25">
      <c r="A1057" t="s">
        <v>196</v>
      </c>
      <c r="B1057">
        <v>74.097884312599035</v>
      </c>
    </row>
    <row r="1058" spans="1:2" x14ac:dyDescent="0.25">
      <c r="A1058" t="s">
        <v>196</v>
      </c>
      <c r="B1058">
        <v>74.097884312599035</v>
      </c>
    </row>
    <row r="1059" spans="1:2" x14ac:dyDescent="0.25">
      <c r="A1059" t="s">
        <v>196</v>
      </c>
      <c r="B1059">
        <v>74.097901470350351</v>
      </c>
    </row>
    <row r="1060" spans="1:2" x14ac:dyDescent="0.25">
      <c r="A1060" t="s">
        <v>196</v>
      </c>
      <c r="B1060">
        <v>74.206217565249744</v>
      </c>
    </row>
    <row r="1061" spans="1:2" x14ac:dyDescent="0.25">
      <c r="A1061" t="s">
        <v>196</v>
      </c>
      <c r="B1061">
        <v>74.530211873117111</v>
      </c>
    </row>
    <row r="1062" spans="1:2" x14ac:dyDescent="0.25">
      <c r="A1062" t="s">
        <v>196</v>
      </c>
      <c r="B1062">
        <v>74.530395722566624</v>
      </c>
    </row>
    <row r="1063" spans="1:2" x14ac:dyDescent="0.25">
      <c r="A1063" t="s">
        <v>196</v>
      </c>
      <c r="B1063">
        <v>74.530395722566624</v>
      </c>
    </row>
    <row r="1064" spans="1:2" x14ac:dyDescent="0.25">
      <c r="A1064" t="s">
        <v>196</v>
      </c>
      <c r="B1064">
        <v>75.103119130601215</v>
      </c>
    </row>
    <row r="1065" spans="1:2" x14ac:dyDescent="0.25">
      <c r="A1065" t="s">
        <v>196</v>
      </c>
      <c r="B1065">
        <v>75.10318684302608</v>
      </c>
    </row>
    <row r="1066" spans="1:2" x14ac:dyDescent="0.25">
      <c r="A1066" t="s">
        <v>196</v>
      </c>
      <c r="B1066">
        <v>75.10318684302608</v>
      </c>
    </row>
    <row r="1067" spans="1:2" x14ac:dyDescent="0.25">
      <c r="A1067" t="s">
        <v>196</v>
      </c>
      <c r="B1067">
        <v>75.352302979369355</v>
      </c>
    </row>
    <row r="1068" spans="1:2" x14ac:dyDescent="0.25">
      <c r="A1068" t="s">
        <v>196</v>
      </c>
      <c r="B1068">
        <v>75.352302979369355</v>
      </c>
    </row>
    <row r="1069" spans="1:2" x14ac:dyDescent="0.25">
      <c r="A1069" t="s">
        <v>196</v>
      </c>
      <c r="B1069">
        <v>75.387868904281703</v>
      </c>
    </row>
    <row r="1070" spans="1:2" x14ac:dyDescent="0.25">
      <c r="A1070" t="s">
        <v>196</v>
      </c>
      <c r="B1070">
        <v>75.918888594366891</v>
      </c>
    </row>
    <row r="1071" spans="1:2" x14ac:dyDescent="0.25">
      <c r="A1071" t="s">
        <v>196</v>
      </c>
      <c r="B1071">
        <v>75.91899837505855</v>
      </c>
    </row>
    <row r="1072" spans="1:2" x14ac:dyDescent="0.25">
      <c r="A1072" t="s">
        <v>196</v>
      </c>
      <c r="B1072">
        <v>76.509704964175768</v>
      </c>
    </row>
    <row r="1073" spans="1:2" x14ac:dyDescent="0.25">
      <c r="A1073" t="s">
        <v>196</v>
      </c>
      <c r="B1073">
        <v>76.509704976348374</v>
      </c>
    </row>
    <row r="1074" spans="1:2" x14ac:dyDescent="0.25">
      <c r="A1074" t="s">
        <v>196</v>
      </c>
      <c r="B1074">
        <v>76.935165114702571</v>
      </c>
    </row>
    <row r="1075" spans="1:2" x14ac:dyDescent="0.25">
      <c r="A1075" t="s">
        <v>196</v>
      </c>
      <c r="B1075">
        <v>76.935165114702571</v>
      </c>
    </row>
    <row r="1076" spans="1:2" x14ac:dyDescent="0.25">
      <c r="A1076" t="s">
        <v>196</v>
      </c>
      <c r="B1076">
        <v>77.039642530059879</v>
      </c>
    </row>
    <row r="1077" spans="1:2" x14ac:dyDescent="0.25">
      <c r="A1077" t="s">
        <v>196</v>
      </c>
      <c r="B1077">
        <v>77.039642530059879</v>
      </c>
    </row>
    <row r="1078" spans="1:2" x14ac:dyDescent="0.25">
      <c r="A1078" t="s">
        <v>196</v>
      </c>
      <c r="B1078">
        <v>77.0744225064945</v>
      </c>
    </row>
    <row r="1079" spans="1:2" x14ac:dyDescent="0.25">
      <c r="A1079" t="s">
        <v>196</v>
      </c>
      <c r="B1079">
        <v>77.593836369890809</v>
      </c>
    </row>
    <row r="1080" spans="1:2" x14ac:dyDescent="0.25">
      <c r="A1080" t="s">
        <v>196</v>
      </c>
      <c r="B1080">
        <v>77.593836369890809</v>
      </c>
    </row>
    <row r="1081" spans="1:2" x14ac:dyDescent="0.25">
      <c r="A1081" t="s">
        <v>196</v>
      </c>
      <c r="B1081">
        <v>77.593854575162553</v>
      </c>
    </row>
    <row r="1082" spans="1:2" x14ac:dyDescent="0.25">
      <c r="A1082" t="s">
        <v>196</v>
      </c>
      <c r="B1082">
        <v>77.800642217141359</v>
      </c>
    </row>
    <row r="1083" spans="1:2" x14ac:dyDescent="0.25">
      <c r="A1083" t="s">
        <v>196</v>
      </c>
      <c r="B1083">
        <v>78.588180162093778</v>
      </c>
    </row>
    <row r="1084" spans="1:2" x14ac:dyDescent="0.25">
      <c r="A1084" t="s">
        <v>196</v>
      </c>
      <c r="B1084">
        <v>78.723602910209024</v>
      </c>
    </row>
    <row r="1085" spans="1:2" x14ac:dyDescent="0.25">
      <c r="A1085" t="s">
        <v>196</v>
      </c>
      <c r="B1085">
        <v>78.724631648231863</v>
      </c>
    </row>
    <row r="1086" spans="1:2" x14ac:dyDescent="0.25">
      <c r="A1086" t="s">
        <v>196</v>
      </c>
      <c r="B1086">
        <v>78.825956330651778</v>
      </c>
    </row>
    <row r="1087" spans="1:2" x14ac:dyDescent="0.25">
      <c r="A1087" t="s">
        <v>196</v>
      </c>
      <c r="B1087">
        <v>78.996315338018704</v>
      </c>
    </row>
    <row r="1088" spans="1:2" x14ac:dyDescent="0.25">
      <c r="A1088" t="s">
        <v>196</v>
      </c>
      <c r="B1088">
        <v>79.233347189251901</v>
      </c>
    </row>
    <row r="1089" spans="1:2" x14ac:dyDescent="0.25">
      <c r="A1089" t="s">
        <v>196</v>
      </c>
      <c r="B1089">
        <v>79.637699773738959</v>
      </c>
    </row>
    <row r="1090" spans="1:2" x14ac:dyDescent="0.25">
      <c r="A1090" t="s">
        <v>196</v>
      </c>
      <c r="B1090">
        <v>79.637699773738959</v>
      </c>
    </row>
    <row r="1091" spans="1:2" x14ac:dyDescent="0.25">
      <c r="A1091" t="s">
        <v>196</v>
      </c>
      <c r="B1091">
        <v>79.637942784082384</v>
      </c>
    </row>
    <row r="1092" spans="1:2" x14ac:dyDescent="0.25">
      <c r="A1092" t="s">
        <v>196</v>
      </c>
      <c r="B1092">
        <v>79.637942784082384</v>
      </c>
    </row>
    <row r="1093" spans="1:2" x14ac:dyDescent="0.25">
      <c r="A1093" t="s">
        <v>196</v>
      </c>
      <c r="B1093">
        <v>79.905757222575275</v>
      </c>
    </row>
    <row r="1094" spans="1:2" x14ac:dyDescent="0.25">
      <c r="A1094" t="s">
        <v>196</v>
      </c>
      <c r="B1094">
        <v>80.607426865945399</v>
      </c>
    </row>
    <row r="1095" spans="1:2" x14ac:dyDescent="0.25">
      <c r="A1095" t="s">
        <v>196</v>
      </c>
      <c r="B1095">
        <v>80.740084377276972</v>
      </c>
    </row>
    <row r="1096" spans="1:2" x14ac:dyDescent="0.25">
      <c r="A1096" t="s">
        <v>196</v>
      </c>
      <c r="B1096">
        <v>80.740084377276972</v>
      </c>
    </row>
    <row r="1097" spans="1:2" x14ac:dyDescent="0.25">
      <c r="A1097" t="s">
        <v>196</v>
      </c>
      <c r="B1097">
        <v>80.97196731422558</v>
      </c>
    </row>
    <row r="1098" spans="1:2" x14ac:dyDescent="0.25">
      <c r="A1098" t="s">
        <v>196</v>
      </c>
      <c r="B1098">
        <v>81.038973770200599</v>
      </c>
    </row>
    <row r="1099" spans="1:2" x14ac:dyDescent="0.25">
      <c r="A1099" t="s">
        <v>196</v>
      </c>
      <c r="B1099">
        <v>81.063812668443674</v>
      </c>
    </row>
    <row r="1100" spans="1:2" x14ac:dyDescent="0.25">
      <c r="A1100" t="s">
        <v>196</v>
      </c>
      <c r="B1100">
        <v>81.063812668443674</v>
      </c>
    </row>
    <row r="1101" spans="1:2" x14ac:dyDescent="0.25">
      <c r="A1101" t="s">
        <v>196</v>
      </c>
      <c r="B1101">
        <v>81.302030121973502</v>
      </c>
    </row>
    <row r="1102" spans="1:2" x14ac:dyDescent="0.25">
      <c r="A1102" t="s">
        <v>196</v>
      </c>
      <c r="B1102">
        <v>81.400916559732721</v>
      </c>
    </row>
    <row r="1103" spans="1:2" x14ac:dyDescent="0.25">
      <c r="A1103" t="s">
        <v>196</v>
      </c>
      <c r="B1103">
        <v>82.023539071111472</v>
      </c>
    </row>
    <row r="1104" spans="1:2" x14ac:dyDescent="0.25">
      <c r="A1104" t="s">
        <v>196</v>
      </c>
      <c r="B1104">
        <v>82.023539071111472</v>
      </c>
    </row>
    <row r="1105" spans="1:2" x14ac:dyDescent="0.25">
      <c r="A1105" t="s">
        <v>196</v>
      </c>
      <c r="B1105">
        <v>82.023756069227261</v>
      </c>
    </row>
    <row r="1106" spans="1:2" x14ac:dyDescent="0.25">
      <c r="A1106" t="s">
        <v>196</v>
      </c>
      <c r="B1106">
        <v>82.609217725233023</v>
      </c>
    </row>
    <row r="1107" spans="1:2" x14ac:dyDescent="0.25">
      <c r="A1107" t="s">
        <v>196</v>
      </c>
      <c r="B1107">
        <v>82.609289545113668</v>
      </c>
    </row>
    <row r="1108" spans="1:2" x14ac:dyDescent="0.25">
      <c r="A1108" t="s">
        <v>196</v>
      </c>
      <c r="B1108">
        <v>82.706495362604727</v>
      </c>
    </row>
    <row r="1109" spans="1:2" x14ac:dyDescent="0.25">
      <c r="A1109" t="s">
        <v>196</v>
      </c>
      <c r="B1109">
        <v>83.351604947580611</v>
      </c>
    </row>
    <row r="1110" spans="1:2" x14ac:dyDescent="0.25">
      <c r="A1110" t="s">
        <v>196</v>
      </c>
      <c r="B1110">
        <v>83.608287342818727</v>
      </c>
    </row>
    <row r="1111" spans="1:2" x14ac:dyDescent="0.25">
      <c r="A1111" t="s">
        <v>196</v>
      </c>
      <c r="B1111">
        <v>83.608322823701982</v>
      </c>
    </row>
    <row r="1112" spans="1:2" x14ac:dyDescent="0.25">
      <c r="A1112" t="s">
        <v>196</v>
      </c>
      <c r="B1112">
        <v>83.60954818041715</v>
      </c>
    </row>
    <row r="1113" spans="1:2" x14ac:dyDescent="0.25">
      <c r="A1113" t="s">
        <v>196</v>
      </c>
      <c r="B1113">
        <v>83.60954818041715</v>
      </c>
    </row>
    <row r="1114" spans="1:2" x14ac:dyDescent="0.25">
      <c r="A1114" t="s">
        <v>196</v>
      </c>
      <c r="B1114">
        <v>84.246632671790351</v>
      </c>
    </row>
    <row r="1115" spans="1:2" x14ac:dyDescent="0.25">
      <c r="A1115" t="s">
        <v>196</v>
      </c>
      <c r="B1115">
        <v>84.246632671790351</v>
      </c>
    </row>
    <row r="1116" spans="1:2" x14ac:dyDescent="0.25">
      <c r="A1116" t="s">
        <v>196</v>
      </c>
      <c r="B1116">
        <v>84.974575241510422</v>
      </c>
    </row>
    <row r="1117" spans="1:2" x14ac:dyDescent="0.25">
      <c r="A1117" t="s">
        <v>196</v>
      </c>
      <c r="B1117">
        <v>84.974582722302216</v>
      </c>
    </row>
    <row r="1118" spans="1:2" x14ac:dyDescent="0.25">
      <c r="A1118" t="s">
        <v>196</v>
      </c>
      <c r="B1118">
        <v>84.974582722302216</v>
      </c>
    </row>
    <row r="1119" spans="1:2" x14ac:dyDescent="0.25">
      <c r="A1119" t="s">
        <v>196</v>
      </c>
      <c r="B1119">
        <v>84.974582722302216</v>
      </c>
    </row>
    <row r="1120" spans="1:2" x14ac:dyDescent="0.25">
      <c r="A1120" t="s">
        <v>196</v>
      </c>
      <c r="B1120">
        <v>85.617981383435193</v>
      </c>
    </row>
    <row r="1121" spans="1:2" x14ac:dyDescent="0.25">
      <c r="A1121" t="s">
        <v>196</v>
      </c>
      <c r="B1121">
        <v>85.617981383435193</v>
      </c>
    </row>
    <row r="1122" spans="1:2" x14ac:dyDescent="0.25">
      <c r="A1122" t="s">
        <v>196</v>
      </c>
      <c r="B1122">
        <v>85.63386824324499</v>
      </c>
    </row>
    <row r="1123" spans="1:2" x14ac:dyDescent="0.25">
      <c r="A1123" t="s">
        <v>196</v>
      </c>
      <c r="B1123">
        <v>85.63386824324499</v>
      </c>
    </row>
    <row r="1124" spans="1:2" x14ac:dyDescent="0.25">
      <c r="A1124" t="s">
        <v>196</v>
      </c>
      <c r="B1124">
        <v>85.91483676499854</v>
      </c>
    </row>
    <row r="1125" spans="1:2" x14ac:dyDescent="0.25">
      <c r="A1125" t="s">
        <v>196</v>
      </c>
      <c r="B1125">
        <v>85.915001185327625</v>
      </c>
    </row>
    <row r="1126" spans="1:2" x14ac:dyDescent="0.25">
      <c r="A1126" t="s">
        <v>196</v>
      </c>
      <c r="B1126">
        <v>85.915001185327625</v>
      </c>
    </row>
    <row r="1127" spans="1:2" x14ac:dyDescent="0.25">
      <c r="A1127" t="s">
        <v>196</v>
      </c>
      <c r="B1127">
        <v>86.101754044247983</v>
      </c>
    </row>
    <row r="1128" spans="1:2" x14ac:dyDescent="0.25">
      <c r="A1128" t="s">
        <v>196</v>
      </c>
      <c r="B1128">
        <v>86.411411693429272</v>
      </c>
    </row>
    <row r="1129" spans="1:2" x14ac:dyDescent="0.25">
      <c r="A1129" t="s">
        <v>196</v>
      </c>
      <c r="B1129">
        <v>86.968351099920667</v>
      </c>
    </row>
    <row r="1130" spans="1:2" x14ac:dyDescent="0.25">
      <c r="A1130" t="s">
        <v>196</v>
      </c>
      <c r="B1130">
        <v>86.968351099920667</v>
      </c>
    </row>
    <row r="1131" spans="1:2" x14ac:dyDescent="0.25">
      <c r="A1131" t="s">
        <v>196</v>
      </c>
      <c r="B1131">
        <v>87.245090900985033</v>
      </c>
    </row>
    <row r="1132" spans="1:2" x14ac:dyDescent="0.25">
      <c r="A1132" t="s">
        <v>196</v>
      </c>
      <c r="B1132">
        <v>87.245090900985033</v>
      </c>
    </row>
    <row r="1133" spans="1:2" x14ac:dyDescent="0.25">
      <c r="A1133" t="s">
        <v>196</v>
      </c>
      <c r="B1133">
        <v>87.337180916636981</v>
      </c>
    </row>
    <row r="1134" spans="1:2" x14ac:dyDescent="0.25">
      <c r="A1134" t="s">
        <v>196</v>
      </c>
      <c r="B1134">
        <v>87.978820641740811</v>
      </c>
    </row>
    <row r="1135" spans="1:2" x14ac:dyDescent="0.25">
      <c r="A1135" t="s">
        <v>196</v>
      </c>
      <c r="B1135">
        <v>87.978820641740811</v>
      </c>
    </row>
    <row r="1136" spans="1:2" x14ac:dyDescent="0.25">
      <c r="A1136" t="s">
        <v>196</v>
      </c>
      <c r="B1136">
        <v>88.43415214754971</v>
      </c>
    </row>
    <row r="1137" spans="1:2" x14ac:dyDescent="0.25">
      <c r="A1137" t="s">
        <v>196</v>
      </c>
      <c r="B1137">
        <v>88.434200068436525</v>
      </c>
    </row>
    <row r="1138" spans="1:2" x14ac:dyDescent="0.25">
      <c r="A1138" t="s">
        <v>196</v>
      </c>
      <c r="B1138">
        <v>88.434991961193418</v>
      </c>
    </row>
    <row r="1139" spans="1:2" x14ac:dyDescent="0.25">
      <c r="A1139" t="s">
        <v>196</v>
      </c>
      <c r="B1139">
        <v>88.615795444568249</v>
      </c>
    </row>
    <row r="1140" spans="1:2" x14ac:dyDescent="0.25">
      <c r="A1140" t="s">
        <v>196</v>
      </c>
      <c r="B1140">
        <v>88.615795444568249</v>
      </c>
    </row>
    <row r="1141" spans="1:2" x14ac:dyDescent="0.25">
      <c r="A1141" t="s">
        <v>196</v>
      </c>
      <c r="B1141">
        <v>88.706339466257404</v>
      </c>
    </row>
    <row r="1142" spans="1:2" x14ac:dyDescent="0.25">
      <c r="A1142" t="s">
        <v>196</v>
      </c>
      <c r="B1142">
        <v>88.706339466257404</v>
      </c>
    </row>
    <row r="1143" spans="1:2" x14ac:dyDescent="0.25">
      <c r="A1143" t="s">
        <v>196</v>
      </c>
      <c r="B1143">
        <v>89.428060778025667</v>
      </c>
    </row>
    <row r="1144" spans="1:2" x14ac:dyDescent="0.25">
      <c r="A1144" t="s">
        <v>196</v>
      </c>
      <c r="B1144">
        <v>89.428060778025667</v>
      </c>
    </row>
    <row r="1145" spans="1:2" x14ac:dyDescent="0.25">
      <c r="A1145" t="s">
        <v>196</v>
      </c>
      <c r="B1145">
        <v>89.428060778025667</v>
      </c>
    </row>
    <row r="1146" spans="1:2" x14ac:dyDescent="0.25">
      <c r="A1146" t="s">
        <v>196</v>
      </c>
      <c r="B1146">
        <v>90.025052532435097</v>
      </c>
    </row>
    <row r="1147" spans="1:2" x14ac:dyDescent="0.25">
      <c r="A1147" t="s">
        <v>196</v>
      </c>
      <c r="B1147">
        <v>90.025052532435097</v>
      </c>
    </row>
    <row r="1148" spans="1:2" x14ac:dyDescent="0.25">
      <c r="A1148" t="s">
        <v>196</v>
      </c>
      <c r="B1148">
        <v>90.054743057572054</v>
      </c>
    </row>
    <row r="1149" spans="1:2" x14ac:dyDescent="0.25">
      <c r="A1149" t="s">
        <v>196</v>
      </c>
      <c r="B1149">
        <v>90.143973780619078</v>
      </c>
    </row>
    <row r="1150" spans="1:2" x14ac:dyDescent="0.25">
      <c r="A1150" t="s">
        <v>196</v>
      </c>
      <c r="B1150">
        <v>90.143973780619078</v>
      </c>
    </row>
    <row r="1151" spans="1:2" x14ac:dyDescent="0.25">
      <c r="A1151" t="s">
        <v>196</v>
      </c>
      <c r="B1151">
        <v>90.143993956592368</v>
      </c>
    </row>
    <row r="1152" spans="1:2" x14ac:dyDescent="0.25">
      <c r="A1152" t="s">
        <v>196</v>
      </c>
      <c r="B1152">
        <v>90.262798602770403</v>
      </c>
    </row>
    <row r="1153" spans="1:2" x14ac:dyDescent="0.25">
      <c r="A1153" t="s">
        <v>196</v>
      </c>
      <c r="B1153">
        <v>90.529350737873244</v>
      </c>
    </row>
    <row r="1154" spans="1:2" x14ac:dyDescent="0.25">
      <c r="A1154" t="s">
        <v>196</v>
      </c>
      <c r="B1154">
        <v>90.736934147295642</v>
      </c>
    </row>
    <row r="1155" spans="1:2" x14ac:dyDescent="0.25">
      <c r="A1155" t="s">
        <v>196</v>
      </c>
      <c r="B1155">
        <v>90.736934147295642</v>
      </c>
    </row>
    <row r="1156" spans="1:2" x14ac:dyDescent="0.25">
      <c r="A1156" t="s">
        <v>196</v>
      </c>
      <c r="B1156">
        <v>90.765794956395709</v>
      </c>
    </row>
    <row r="1157" spans="1:2" x14ac:dyDescent="0.25">
      <c r="A1157" t="s">
        <v>196</v>
      </c>
      <c r="B1157">
        <v>90.765794956395709</v>
      </c>
    </row>
    <row r="1158" spans="1:2" x14ac:dyDescent="0.25">
      <c r="A1158" t="s">
        <v>196</v>
      </c>
      <c r="B1158">
        <v>90.942483064168684</v>
      </c>
    </row>
    <row r="1159" spans="1:2" x14ac:dyDescent="0.25">
      <c r="A1159" t="s">
        <v>196</v>
      </c>
      <c r="B1159">
        <v>90.942483064168684</v>
      </c>
    </row>
    <row r="1160" spans="1:2" x14ac:dyDescent="0.25">
      <c r="A1160" t="s">
        <v>196</v>
      </c>
      <c r="B1160">
        <v>90.942956821837029</v>
      </c>
    </row>
    <row r="1161" spans="1:2" x14ac:dyDescent="0.25">
      <c r="A1161" t="s">
        <v>196</v>
      </c>
      <c r="B1161">
        <v>91.559055674842995</v>
      </c>
    </row>
    <row r="1162" spans="1:2" x14ac:dyDescent="0.25">
      <c r="A1162" t="s">
        <v>196</v>
      </c>
      <c r="B1162">
        <v>91.559055674842995</v>
      </c>
    </row>
    <row r="1163" spans="1:2" x14ac:dyDescent="0.25">
      <c r="A1163" t="s">
        <v>196</v>
      </c>
      <c r="B1163">
        <v>91.792776395654101</v>
      </c>
    </row>
    <row r="1164" spans="1:2" x14ac:dyDescent="0.25">
      <c r="A1164" t="s">
        <v>196</v>
      </c>
      <c r="B1164">
        <v>91.792776395654101</v>
      </c>
    </row>
    <row r="1165" spans="1:2" x14ac:dyDescent="0.25">
      <c r="A1165" t="s">
        <v>196</v>
      </c>
      <c r="B1165">
        <v>91.792776395654101</v>
      </c>
    </row>
    <row r="1166" spans="1:2" x14ac:dyDescent="0.25">
      <c r="A1166" t="s">
        <v>196</v>
      </c>
      <c r="B1166">
        <v>92.171270535560325</v>
      </c>
    </row>
    <row r="1167" spans="1:2" x14ac:dyDescent="0.25">
      <c r="A1167" t="s">
        <v>196</v>
      </c>
      <c r="B1167">
        <v>92.605705740278609</v>
      </c>
    </row>
    <row r="1168" spans="1:2" x14ac:dyDescent="0.25">
      <c r="A1168" t="s">
        <v>196</v>
      </c>
      <c r="B1168">
        <v>92.634888610077766</v>
      </c>
    </row>
    <row r="1169" spans="1:2" x14ac:dyDescent="0.25">
      <c r="A1169" t="s">
        <v>196</v>
      </c>
      <c r="B1169">
        <v>92.635124211142212</v>
      </c>
    </row>
    <row r="1170" spans="1:2" x14ac:dyDescent="0.25">
      <c r="A1170" t="s">
        <v>196</v>
      </c>
      <c r="B1170">
        <v>92.635124211142212</v>
      </c>
    </row>
    <row r="1171" spans="1:2" x14ac:dyDescent="0.25">
      <c r="A1171" t="s">
        <v>196</v>
      </c>
      <c r="B1171">
        <v>92.635124211142212</v>
      </c>
    </row>
    <row r="1172" spans="1:2" x14ac:dyDescent="0.25">
      <c r="A1172" t="s">
        <v>196</v>
      </c>
      <c r="B1172">
        <v>93.297611608781338</v>
      </c>
    </row>
    <row r="1173" spans="1:2" x14ac:dyDescent="0.25">
      <c r="A1173" t="s">
        <v>196</v>
      </c>
      <c r="B1173">
        <v>93.641449039907371</v>
      </c>
    </row>
    <row r="1174" spans="1:2" x14ac:dyDescent="0.25">
      <c r="A1174" t="s">
        <v>196</v>
      </c>
      <c r="B1174">
        <v>93.641464879529423</v>
      </c>
    </row>
    <row r="1175" spans="1:2" x14ac:dyDescent="0.25">
      <c r="A1175" t="s">
        <v>196</v>
      </c>
      <c r="B1175">
        <v>93.641464879529423</v>
      </c>
    </row>
    <row r="1176" spans="1:2" x14ac:dyDescent="0.25">
      <c r="A1176" t="s">
        <v>196</v>
      </c>
      <c r="B1176">
        <v>93.727295333635439</v>
      </c>
    </row>
    <row r="1177" spans="1:2" x14ac:dyDescent="0.25">
      <c r="A1177" t="s">
        <v>196</v>
      </c>
      <c r="B1177">
        <v>93.727295333635439</v>
      </c>
    </row>
    <row r="1178" spans="1:2" x14ac:dyDescent="0.25">
      <c r="A1178" t="s">
        <v>196</v>
      </c>
      <c r="B1178">
        <v>93.984043592140608</v>
      </c>
    </row>
    <row r="1179" spans="1:2" x14ac:dyDescent="0.25">
      <c r="A1179" t="s">
        <v>196</v>
      </c>
      <c r="B1179">
        <v>93.984043592140608</v>
      </c>
    </row>
    <row r="1180" spans="1:2" x14ac:dyDescent="0.25">
      <c r="A1180" t="s">
        <v>196</v>
      </c>
      <c r="B1180">
        <v>94.2401583207767</v>
      </c>
    </row>
    <row r="1181" spans="1:2" x14ac:dyDescent="0.25">
      <c r="A1181" t="s">
        <v>196</v>
      </c>
      <c r="B1181">
        <v>94.410653387922778</v>
      </c>
    </row>
    <row r="1182" spans="1:2" x14ac:dyDescent="0.25">
      <c r="A1182" t="s">
        <v>196</v>
      </c>
      <c r="B1182">
        <v>94.976232365170759</v>
      </c>
    </row>
    <row r="1183" spans="1:2" x14ac:dyDescent="0.25">
      <c r="A1183" t="s">
        <v>196</v>
      </c>
      <c r="B1183">
        <v>95.145280013461019</v>
      </c>
    </row>
    <row r="1184" spans="1:2" x14ac:dyDescent="0.25">
      <c r="A1184" t="s">
        <v>196</v>
      </c>
      <c r="B1184">
        <v>95.342064671080252</v>
      </c>
    </row>
    <row r="1185" spans="1:2" x14ac:dyDescent="0.25">
      <c r="A1185" t="s">
        <v>196</v>
      </c>
      <c r="B1185">
        <v>95.426407736142977</v>
      </c>
    </row>
    <row r="1186" spans="1:2" x14ac:dyDescent="0.25">
      <c r="A1186" t="s">
        <v>196</v>
      </c>
      <c r="B1186">
        <v>95.818525457135479</v>
      </c>
    </row>
    <row r="1187" spans="1:2" x14ac:dyDescent="0.25">
      <c r="A1187" t="s">
        <v>196</v>
      </c>
      <c r="B1187">
        <v>95.902312873259532</v>
      </c>
    </row>
    <row r="1188" spans="1:2" x14ac:dyDescent="0.25">
      <c r="A1188" t="s">
        <v>196</v>
      </c>
      <c r="B1188">
        <v>96.013994646954771</v>
      </c>
    </row>
    <row r="1189" spans="1:2" x14ac:dyDescent="0.25">
      <c r="A1189" t="s">
        <v>196</v>
      </c>
      <c r="B1189">
        <v>96.26468824616029</v>
      </c>
    </row>
    <row r="1190" spans="1:2" x14ac:dyDescent="0.25">
      <c r="A1190" t="s">
        <v>196</v>
      </c>
      <c r="B1190">
        <v>96.681113127880437</v>
      </c>
    </row>
    <row r="1191" spans="1:2" x14ac:dyDescent="0.25">
      <c r="A1191" t="s">
        <v>196</v>
      </c>
      <c r="B1191">
        <v>96.681113127880437</v>
      </c>
    </row>
    <row r="1192" spans="1:2" x14ac:dyDescent="0.25">
      <c r="A1192" t="s">
        <v>196</v>
      </c>
      <c r="B1192">
        <v>96.681176686083617</v>
      </c>
    </row>
    <row r="1193" spans="1:2" x14ac:dyDescent="0.25">
      <c r="A1193" t="s">
        <v>196</v>
      </c>
      <c r="B1193">
        <v>96.70887632443889</v>
      </c>
    </row>
    <row r="1194" spans="1:2" x14ac:dyDescent="0.25">
      <c r="A1194" t="s">
        <v>196</v>
      </c>
      <c r="B1194">
        <v>96.902489406300617</v>
      </c>
    </row>
    <row r="1195" spans="1:2" x14ac:dyDescent="0.25">
      <c r="A1195" t="s">
        <v>196</v>
      </c>
      <c r="B1195">
        <v>96.902501068464431</v>
      </c>
    </row>
    <row r="1196" spans="1:2" x14ac:dyDescent="0.25">
      <c r="A1196" t="s">
        <v>196</v>
      </c>
      <c r="B1196">
        <v>96.902501068464431</v>
      </c>
    </row>
    <row r="1197" spans="1:2" x14ac:dyDescent="0.25">
      <c r="A1197" t="s">
        <v>196</v>
      </c>
      <c r="B1197">
        <v>97.34359304636358</v>
      </c>
    </row>
    <row r="1198" spans="1:2" x14ac:dyDescent="0.25">
      <c r="A1198" t="s">
        <v>196</v>
      </c>
      <c r="B1198">
        <v>97.34359304636358</v>
      </c>
    </row>
    <row r="1199" spans="1:2" x14ac:dyDescent="0.25">
      <c r="A1199" t="s">
        <v>196</v>
      </c>
      <c r="B1199">
        <v>97.343704785900769</v>
      </c>
    </row>
    <row r="1200" spans="1:2" x14ac:dyDescent="0.25">
      <c r="A1200" t="s">
        <v>196</v>
      </c>
      <c r="B1200">
        <v>97.673568877268352</v>
      </c>
    </row>
    <row r="1201" spans="1:2" x14ac:dyDescent="0.25">
      <c r="A1201" t="s">
        <v>196</v>
      </c>
      <c r="B1201">
        <v>98.411115910148951</v>
      </c>
    </row>
    <row r="1202" spans="1:2" x14ac:dyDescent="0.25">
      <c r="A1202" t="s">
        <v>196</v>
      </c>
      <c r="B1202">
        <v>98.465328938056871</v>
      </c>
    </row>
    <row r="1203" spans="1:2" x14ac:dyDescent="0.25">
      <c r="A1203" t="s">
        <v>196</v>
      </c>
      <c r="B1203">
        <v>99.385863407846884</v>
      </c>
    </row>
    <row r="1204" spans="1:2" x14ac:dyDescent="0.25">
      <c r="A1204" t="s">
        <v>196</v>
      </c>
      <c r="B1204">
        <v>99.385863407846884</v>
      </c>
    </row>
    <row r="1205" spans="1:2" x14ac:dyDescent="0.25">
      <c r="A1205" t="s">
        <v>196</v>
      </c>
      <c r="B1205">
        <v>99.412822224106819</v>
      </c>
    </row>
    <row r="1206" spans="1:2" x14ac:dyDescent="0.25">
      <c r="A1206" t="s">
        <v>196</v>
      </c>
      <c r="B1206">
        <v>99.547293227989528</v>
      </c>
    </row>
    <row r="1207" spans="1:2" x14ac:dyDescent="0.25">
      <c r="A1207" t="s">
        <v>196</v>
      </c>
      <c r="B1207">
        <v>99.547496860066673</v>
      </c>
    </row>
    <row r="1208" spans="1:2" x14ac:dyDescent="0.25">
      <c r="A1208" t="s">
        <v>196</v>
      </c>
      <c r="B1208">
        <v>99.628066372042184</v>
      </c>
    </row>
    <row r="1209" spans="1:2" x14ac:dyDescent="0.25">
      <c r="A1209" t="s">
        <v>196</v>
      </c>
      <c r="B1209">
        <v>99.628066372042184</v>
      </c>
    </row>
    <row r="1210" spans="1:2" x14ac:dyDescent="0.25">
      <c r="A1210" t="s">
        <v>196</v>
      </c>
      <c r="B1210">
        <v>99.70875141476246</v>
      </c>
    </row>
    <row r="1211" spans="1:2" x14ac:dyDescent="0.25">
      <c r="A1211" t="s">
        <v>196</v>
      </c>
      <c r="B1211">
        <v>99.70875141476246</v>
      </c>
    </row>
    <row r="1212" spans="1:2" x14ac:dyDescent="0.25">
      <c r="A1212" t="s">
        <v>196</v>
      </c>
      <c r="B1212">
        <v>100.13747171933777</v>
      </c>
    </row>
    <row r="1213" spans="1:2" x14ac:dyDescent="0.25">
      <c r="A1213" t="s">
        <v>196</v>
      </c>
      <c r="B1213">
        <v>100.13747171933777</v>
      </c>
    </row>
    <row r="1214" spans="1:2" x14ac:dyDescent="0.25">
      <c r="A1214" t="s">
        <v>196</v>
      </c>
      <c r="B1214">
        <v>100.13753731575136</v>
      </c>
    </row>
    <row r="1215" spans="1:2" x14ac:dyDescent="0.25">
      <c r="A1215" t="s">
        <v>196</v>
      </c>
      <c r="B1215">
        <v>100.16426632137495</v>
      </c>
    </row>
    <row r="1216" spans="1:2" x14ac:dyDescent="0.25">
      <c r="A1216" t="s">
        <v>196</v>
      </c>
      <c r="B1216">
        <v>100.48456806104775</v>
      </c>
    </row>
    <row r="1217" spans="1:2" x14ac:dyDescent="0.25">
      <c r="A1217" t="s">
        <v>196</v>
      </c>
      <c r="B1217">
        <v>100.48456806104775</v>
      </c>
    </row>
    <row r="1218" spans="1:2" x14ac:dyDescent="0.25">
      <c r="A1218" t="s">
        <v>196</v>
      </c>
      <c r="B1218">
        <v>100.48469177170806</v>
      </c>
    </row>
    <row r="1219" spans="1:2" x14ac:dyDescent="0.25">
      <c r="A1219" t="s">
        <v>196</v>
      </c>
      <c r="B1219">
        <v>101.04298324634998</v>
      </c>
    </row>
    <row r="1220" spans="1:2" x14ac:dyDescent="0.25">
      <c r="A1220" t="s">
        <v>196</v>
      </c>
      <c r="B1220">
        <v>101.09585759423472</v>
      </c>
    </row>
    <row r="1221" spans="1:2" x14ac:dyDescent="0.25">
      <c r="A1221" t="s">
        <v>196</v>
      </c>
      <c r="B1221">
        <v>101.43961131615704</v>
      </c>
    </row>
    <row r="1222" spans="1:2" x14ac:dyDescent="0.25">
      <c r="A1222" t="s">
        <v>196</v>
      </c>
      <c r="B1222">
        <v>101.43962733068736</v>
      </c>
    </row>
    <row r="1223" spans="1:2" x14ac:dyDescent="0.25">
      <c r="A1223" t="s">
        <v>196</v>
      </c>
      <c r="B1223">
        <v>101.43962733068736</v>
      </c>
    </row>
    <row r="1224" spans="1:2" x14ac:dyDescent="0.25">
      <c r="A1224" t="s">
        <v>196</v>
      </c>
      <c r="B1224">
        <v>101.43962733068736</v>
      </c>
    </row>
    <row r="1225" spans="1:2" x14ac:dyDescent="0.25">
      <c r="A1225" t="s">
        <v>196</v>
      </c>
      <c r="B1225">
        <v>101.43963638238303</v>
      </c>
    </row>
    <row r="1226" spans="1:2" x14ac:dyDescent="0.25">
      <c r="A1226" t="s">
        <v>196</v>
      </c>
      <c r="B1226">
        <v>101.43963638238303</v>
      </c>
    </row>
    <row r="1227" spans="1:2" x14ac:dyDescent="0.25">
      <c r="A1227" t="s">
        <v>196</v>
      </c>
      <c r="B1227">
        <v>101.43963638238303</v>
      </c>
    </row>
    <row r="1228" spans="1:2" x14ac:dyDescent="0.25">
      <c r="A1228" t="s">
        <v>196</v>
      </c>
      <c r="B1228">
        <v>101.4396781594248</v>
      </c>
    </row>
    <row r="1229" spans="1:2" x14ac:dyDescent="0.25">
      <c r="A1229" t="s">
        <v>196</v>
      </c>
      <c r="B1229">
        <v>101.51877171101748</v>
      </c>
    </row>
    <row r="1230" spans="1:2" x14ac:dyDescent="0.25">
      <c r="A1230" t="s">
        <v>196</v>
      </c>
      <c r="B1230">
        <v>101.51878145138764</v>
      </c>
    </row>
    <row r="1231" spans="1:2" x14ac:dyDescent="0.25">
      <c r="A1231" t="s">
        <v>196</v>
      </c>
      <c r="B1231">
        <v>101.62424731096806</v>
      </c>
    </row>
    <row r="1232" spans="1:2" x14ac:dyDescent="0.25">
      <c r="A1232" t="s">
        <v>196</v>
      </c>
      <c r="B1232">
        <v>101.75580704896596</v>
      </c>
    </row>
    <row r="1233" spans="1:2" x14ac:dyDescent="0.25">
      <c r="A1233" t="s">
        <v>196</v>
      </c>
      <c r="B1233">
        <v>101.86119183131181</v>
      </c>
    </row>
    <row r="1234" spans="1:2" x14ac:dyDescent="0.25">
      <c r="A1234" t="s">
        <v>196</v>
      </c>
      <c r="B1234">
        <v>101.93815896518818</v>
      </c>
    </row>
    <row r="1235" spans="1:2" x14ac:dyDescent="0.25">
      <c r="A1235" t="s">
        <v>196</v>
      </c>
      <c r="B1235">
        <v>102.46428132921734</v>
      </c>
    </row>
    <row r="1236" spans="1:2" x14ac:dyDescent="0.25">
      <c r="A1236" t="s">
        <v>196</v>
      </c>
      <c r="B1236">
        <v>102.46428132921734</v>
      </c>
    </row>
    <row r="1237" spans="1:2" x14ac:dyDescent="0.25">
      <c r="A1237" t="s">
        <v>196</v>
      </c>
      <c r="B1237">
        <v>102.7252061658007</v>
      </c>
    </row>
    <row r="1238" spans="1:2" x14ac:dyDescent="0.25">
      <c r="A1238" t="s">
        <v>196</v>
      </c>
      <c r="B1238">
        <v>102.77729858554972</v>
      </c>
    </row>
    <row r="1239" spans="1:2" x14ac:dyDescent="0.25">
      <c r="A1239" t="s">
        <v>196</v>
      </c>
      <c r="B1239">
        <v>102.77729858554972</v>
      </c>
    </row>
    <row r="1240" spans="1:2" x14ac:dyDescent="0.25">
      <c r="A1240" t="s">
        <v>196</v>
      </c>
      <c r="B1240">
        <v>102.80335499297219</v>
      </c>
    </row>
    <row r="1241" spans="1:2" x14ac:dyDescent="0.25">
      <c r="A1241" t="s">
        <v>196</v>
      </c>
      <c r="B1241">
        <v>103.11502787680172</v>
      </c>
    </row>
    <row r="1242" spans="1:2" x14ac:dyDescent="0.25">
      <c r="A1242" t="s">
        <v>196</v>
      </c>
      <c r="B1242">
        <v>103.115536122441</v>
      </c>
    </row>
    <row r="1243" spans="1:2" x14ac:dyDescent="0.25">
      <c r="A1243" t="s">
        <v>196</v>
      </c>
      <c r="B1243">
        <v>103.11562105836646</v>
      </c>
    </row>
    <row r="1244" spans="1:2" x14ac:dyDescent="0.25">
      <c r="A1244" t="s">
        <v>196</v>
      </c>
      <c r="B1244">
        <v>103.63376267670394</v>
      </c>
    </row>
    <row r="1245" spans="1:2" x14ac:dyDescent="0.25">
      <c r="A1245" t="s">
        <v>196</v>
      </c>
      <c r="B1245">
        <v>103.63376267670394</v>
      </c>
    </row>
    <row r="1246" spans="1:2" x14ac:dyDescent="0.25">
      <c r="A1246" t="s">
        <v>196</v>
      </c>
      <c r="B1246">
        <v>104.14912109375643</v>
      </c>
    </row>
    <row r="1247" spans="1:2" x14ac:dyDescent="0.25">
      <c r="A1247" t="s">
        <v>196</v>
      </c>
      <c r="B1247">
        <v>104.14912109375643</v>
      </c>
    </row>
    <row r="1248" spans="1:2" x14ac:dyDescent="0.25">
      <c r="A1248" t="s">
        <v>196</v>
      </c>
      <c r="B1248">
        <v>104.14935913087082</v>
      </c>
    </row>
    <row r="1249" spans="1:2" x14ac:dyDescent="0.25">
      <c r="A1249" t="s">
        <v>196</v>
      </c>
      <c r="B1249">
        <v>104.56037064633028</v>
      </c>
    </row>
    <row r="1250" spans="1:2" x14ac:dyDescent="0.25">
      <c r="A1250" t="s">
        <v>196</v>
      </c>
      <c r="B1250">
        <v>104.56037064633028</v>
      </c>
    </row>
    <row r="1251" spans="1:2" x14ac:dyDescent="0.25">
      <c r="A1251" t="s">
        <v>196</v>
      </c>
      <c r="B1251">
        <v>104.58557289144773</v>
      </c>
    </row>
    <row r="1252" spans="1:2" x14ac:dyDescent="0.25">
      <c r="A1252" t="s">
        <v>196</v>
      </c>
      <c r="B1252">
        <v>104.58557289144773</v>
      </c>
    </row>
    <row r="1253" spans="1:2" x14ac:dyDescent="0.25">
      <c r="A1253" t="s">
        <v>196</v>
      </c>
      <c r="B1253">
        <v>105.07098833559262</v>
      </c>
    </row>
    <row r="1254" spans="1:2" x14ac:dyDescent="0.25">
      <c r="A1254" t="s">
        <v>196</v>
      </c>
      <c r="B1254">
        <v>105.07104883534086</v>
      </c>
    </row>
    <row r="1255" spans="1:2" x14ac:dyDescent="0.25">
      <c r="A1255" t="s">
        <v>196</v>
      </c>
      <c r="B1255">
        <v>105.57974530253014</v>
      </c>
    </row>
    <row r="1256" spans="1:2" x14ac:dyDescent="0.25">
      <c r="A1256" t="s">
        <v>196</v>
      </c>
      <c r="B1256">
        <v>105.57974530253014</v>
      </c>
    </row>
    <row r="1257" spans="1:2" x14ac:dyDescent="0.25">
      <c r="A1257" t="s">
        <v>196</v>
      </c>
      <c r="B1257">
        <v>106.18650670468899</v>
      </c>
    </row>
    <row r="1258" spans="1:2" x14ac:dyDescent="0.25">
      <c r="A1258" t="s">
        <v>196</v>
      </c>
      <c r="B1258">
        <v>106.18671477406653</v>
      </c>
    </row>
    <row r="1259" spans="1:2" x14ac:dyDescent="0.25">
      <c r="A1259" t="s">
        <v>196</v>
      </c>
      <c r="B1259">
        <v>106.48890680029467</v>
      </c>
    </row>
    <row r="1260" spans="1:2" x14ac:dyDescent="0.25">
      <c r="A1260" t="s">
        <v>196</v>
      </c>
      <c r="B1260">
        <v>106.56434029581771</v>
      </c>
    </row>
    <row r="1261" spans="1:2" x14ac:dyDescent="0.25">
      <c r="A1261" t="s">
        <v>196</v>
      </c>
      <c r="B1261">
        <v>106.56434029581771</v>
      </c>
    </row>
    <row r="1262" spans="1:2" x14ac:dyDescent="0.25">
      <c r="A1262" t="s">
        <v>196</v>
      </c>
      <c r="B1262">
        <v>106.61461554151018</v>
      </c>
    </row>
    <row r="1263" spans="1:2" x14ac:dyDescent="0.25">
      <c r="A1263" t="s">
        <v>196</v>
      </c>
      <c r="B1263">
        <v>106.68992837967633</v>
      </c>
    </row>
    <row r="1264" spans="1:2" x14ac:dyDescent="0.25">
      <c r="A1264" t="s">
        <v>196</v>
      </c>
      <c r="B1264">
        <v>106.86594035618742</v>
      </c>
    </row>
    <row r="1265" spans="1:2" x14ac:dyDescent="0.25">
      <c r="A1265" t="s">
        <v>196</v>
      </c>
      <c r="B1265">
        <v>106.86594366085555</v>
      </c>
    </row>
    <row r="1266" spans="1:2" x14ac:dyDescent="0.25">
      <c r="A1266" t="s">
        <v>196</v>
      </c>
      <c r="B1266">
        <v>106.99073277167706</v>
      </c>
    </row>
    <row r="1267" spans="1:2" x14ac:dyDescent="0.25">
      <c r="A1267" t="s">
        <v>196</v>
      </c>
      <c r="B1267">
        <v>107.21574896597326</v>
      </c>
    </row>
    <row r="1268" spans="1:2" x14ac:dyDescent="0.25">
      <c r="A1268" t="s">
        <v>196</v>
      </c>
      <c r="B1268">
        <v>107.21602038008405</v>
      </c>
    </row>
    <row r="1269" spans="1:2" x14ac:dyDescent="0.25">
      <c r="A1269" t="s">
        <v>196</v>
      </c>
      <c r="B1269">
        <v>107.39053608355275</v>
      </c>
    </row>
    <row r="1270" spans="1:2" x14ac:dyDescent="0.25">
      <c r="A1270" t="s">
        <v>196</v>
      </c>
      <c r="B1270">
        <v>107.59003062208284</v>
      </c>
    </row>
    <row r="1271" spans="1:2" x14ac:dyDescent="0.25">
      <c r="A1271" t="s">
        <v>196</v>
      </c>
      <c r="B1271">
        <v>107.68964192906812</v>
      </c>
    </row>
    <row r="1272" spans="1:2" x14ac:dyDescent="0.25">
      <c r="A1272" t="s">
        <v>196</v>
      </c>
      <c r="B1272">
        <v>107.96239978020274</v>
      </c>
    </row>
    <row r="1273" spans="1:2" x14ac:dyDescent="0.25">
      <c r="A1273" t="s">
        <v>196</v>
      </c>
      <c r="B1273">
        <v>107.96239978020274</v>
      </c>
    </row>
    <row r="1274" spans="1:2" x14ac:dyDescent="0.25">
      <c r="A1274" t="s">
        <v>196</v>
      </c>
      <c r="B1274">
        <v>107.96239978020274</v>
      </c>
    </row>
    <row r="1275" spans="1:2" x14ac:dyDescent="0.25">
      <c r="A1275" t="s">
        <v>196</v>
      </c>
      <c r="B1275">
        <v>107.96239978020274</v>
      </c>
    </row>
    <row r="1276" spans="1:2" x14ac:dyDescent="0.25">
      <c r="A1276" t="s">
        <v>196</v>
      </c>
      <c r="B1276">
        <v>107.96239978020274</v>
      </c>
    </row>
    <row r="1277" spans="1:2" x14ac:dyDescent="0.25">
      <c r="A1277" t="s">
        <v>196</v>
      </c>
      <c r="B1277">
        <v>107.96264576511503</v>
      </c>
    </row>
    <row r="1278" spans="1:2" x14ac:dyDescent="0.25">
      <c r="A1278" t="s">
        <v>196</v>
      </c>
      <c r="B1278">
        <v>108.06179071682658</v>
      </c>
    </row>
    <row r="1279" spans="1:2" x14ac:dyDescent="0.25">
      <c r="A1279" t="s">
        <v>196</v>
      </c>
      <c r="B1279">
        <v>108.40830030458406</v>
      </c>
    </row>
    <row r="1280" spans="1:2" x14ac:dyDescent="0.25">
      <c r="A1280" t="s">
        <v>196</v>
      </c>
      <c r="B1280">
        <v>108.48217973915081</v>
      </c>
    </row>
    <row r="1281" spans="1:2" x14ac:dyDescent="0.25">
      <c r="A1281" t="s">
        <v>196</v>
      </c>
      <c r="B1281">
        <v>108.80282558002011</v>
      </c>
    </row>
    <row r="1282" spans="1:2" x14ac:dyDescent="0.25">
      <c r="A1282" t="s">
        <v>196</v>
      </c>
      <c r="B1282">
        <v>109.17142277065675</v>
      </c>
    </row>
    <row r="1283" spans="1:2" x14ac:dyDescent="0.25">
      <c r="A1283" t="s">
        <v>196</v>
      </c>
      <c r="B1283">
        <v>109.66089265694526</v>
      </c>
    </row>
    <row r="1284" spans="1:2" x14ac:dyDescent="0.25">
      <c r="A1284" t="s">
        <v>196</v>
      </c>
      <c r="B1284">
        <v>109.75865159886051</v>
      </c>
    </row>
    <row r="1285" spans="1:2" x14ac:dyDescent="0.25">
      <c r="A1285" t="s">
        <v>196</v>
      </c>
      <c r="B1285">
        <v>109.75874169026474</v>
      </c>
    </row>
    <row r="1286" spans="1:2" x14ac:dyDescent="0.25">
      <c r="A1286" t="s">
        <v>196</v>
      </c>
      <c r="B1286">
        <v>109.7587436208169</v>
      </c>
    </row>
    <row r="1287" spans="1:2" x14ac:dyDescent="0.25">
      <c r="A1287" t="s">
        <v>196</v>
      </c>
      <c r="B1287">
        <v>109.78345756037704</v>
      </c>
    </row>
    <row r="1288" spans="1:2" x14ac:dyDescent="0.25">
      <c r="A1288" t="s">
        <v>196</v>
      </c>
      <c r="B1288">
        <v>109.95392029645271</v>
      </c>
    </row>
    <row r="1289" spans="1:2" x14ac:dyDescent="0.25">
      <c r="A1289" t="s">
        <v>196</v>
      </c>
      <c r="B1289">
        <v>109.95392029645271</v>
      </c>
    </row>
    <row r="1290" spans="1:2" x14ac:dyDescent="0.25">
      <c r="A1290" t="s">
        <v>196</v>
      </c>
      <c r="B1290">
        <v>109.97804520717128</v>
      </c>
    </row>
    <row r="1291" spans="1:2" x14ac:dyDescent="0.25">
      <c r="A1291" t="s">
        <v>196</v>
      </c>
      <c r="B1291">
        <v>111.14075366358601</v>
      </c>
    </row>
    <row r="1292" spans="1:2" x14ac:dyDescent="0.25">
      <c r="A1292" t="s">
        <v>196</v>
      </c>
      <c r="B1292">
        <v>111.30794478537007</v>
      </c>
    </row>
    <row r="1293" spans="1:2" x14ac:dyDescent="0.25">
      <c r="A1293" t="s">
        <v>196</v>
      </c>
      <c r="B1293">
        <v>111.30794478537007</v>
      </c>
    </row>
    <row r="1294" spans="1:2" x14ac:dyDescent="0.25">
      <c r="A1294" t="s">
        <v>196</v>
      </c>
      <c r="B1294">
        <v>111.47796313353449</v>
      </c>
    </row>
    <row r="1295" spans="1:2" x14ac:dyDescent="0.25">
      <c r="A1295" t="s">
        <v>196</v>
      </c>
      <c r="B1295">
        <v>111.47796313353449</v>
      </c>
    </row>
    <row r="1296" spans="1:2" x14ac:dyDescent="0.25">
      <c r="A1296" t="s">
        <v>196</v>
      </c>
      <c r="B1296">
        <v>111.47796313353449</v>
      </c>
    </row>
    <row r="1297" spans="1:2" x14ac:dyDescent="0.25">
      <c r="A1297" t="s">
        <v>196</v>
      </c>
      <c r="B1297">
        <v>111.78957529236637</v>
      </c>
    </row>
    <row r="1298" spans="1:2" x14ac:dyDescent="0.25">
      <c r="A1298" t="s">
        <v>196</v>
      </c>
      <c r="B1298">
        <v>111.78957529236637</v>
      </c>
    </row>
    <row r="1299" spans="1:2" x14ac:dyDescent="0.25">
      <c r="A1299" t="s">
        <v>196</v>
      </c>
      <c r="B1299">
        <v>112.36315598630894</v>
      </c>
    </row>
    <row r="1300" spans="1:2" x14ac:dyDescent="0.25">
      <c r="A1300" t="s">
        <v>196</v>
      </c>
      <c r="B1300">
        <v>113.0049781213484</v>
      </c>
    </row>
    <row r="1301" spans="1:2" x14ac:dyDescent="0.25">
      <c r="A1301" t="s">
        <v>196</v>
      </c>
      <c r="B1301">
        <v>113.47778677511388</v>
      </c>
    </row>
    <row r="1302" spans="1:2" x14ac:dyDescent="0.25">
      <c r="A1302" t="s">
        <v>196</v>
      </c>
      <c r="B1302">
        <v>113.47778677511388</v>
      </c>
    </row>
    <row r="1303" spans="1:2" x14ac:dyDescent="0.25">
      <c r="A1303" t="s">
        <v>196</v>
      </c>
      <c r="B1303">
        <v>114.1837130749211</v>
      </c>
    </row>
    <row r="1304" spans="1:2" x14ac:dyDescent="0.25">
      <c r="A1304" t="s">
        <v>196</v>
      </c>
      <c r="B1304">
        <v>114.60542724659916</v>
      </c>
    </row>
    <row r="1305" spans="1:2" x14ac:dyDescent="0.25">
      <c r="A1305" t="s">
        <v>196</v>
      </c>
      <c r="B1305">
        <v>115.67524725213366</v>
      </c>
    </row>
    <row r="1306" spans="1:2" x14ac:dyDescent="0.25">
      <c r="A1306" t="s">
        <v>196</v>
      </c>
      <c r="B1306">
        <v>115.67524725213366</v>
      </c>
    </row>
    <row r="1307" spans="1:2" x14ac:dyDescent="0.25">
      <c r="A1307" t="s">
        <v>196</v>
      </c>
      <c r="B1307">
        <v>115.67525763226166</v>
      </c>
    </row>
    <row r="1308" spans="1:2" x14ac:dyDescent="0.25">
      <c r="A1308" t="s">
        <v>196</v>
      </c>
      <c r="B1308">
        <v>116.0911199511973</v>
      </c>
    </row>
    <row r="1309" spans="1:2" x14ac:dyDescent="0.25">
      <c r="A1309" t="s">
        <v>196</v>
      </c>
      <c r="B1309">
        <v>116.0911199511973</v>
      </c>
    </row>
    <row r="1310" spans="1:2" x14ac:dyDescent="0.25">
      <c r="A1310" t="s">
        <v>196</v>
      </c>
      <c r="B1310">
        <v>116.22958549111986</v>
      </c>
    </row>
    <row r="1311" spans="1:2" x14ac:dyDescent="0.25">
      <c r="A1311" t="s">
        <v>196</v>
      </c>
      <c r="B1311">
        <v>116.48274307164796</v>
      </c>
    </row>
    <row r="1312" spans="1:2" x14ac:dyDescent="0.25">
      <c r="A1312" t="s">
        <v>196</v>
      </c>
      <c r="B1312">
        <v>117.12479176066728</v>
      </c>
    </row>
    <row r="1313" spans="1:2" x14ac:dyDescent="0.25">
      <c r="A1313" t="s">
        <v>196</v>
      </c>
      <c r="B1313">
        <v>117.3302637011351</v>
      </c>
    </row>
    <row r="1314" spans="1:2" x14ac:dyDescent="0.25">
      <c r="A1314" t="s">
        <v>196</v>
      </c>
      <c r="B1314">
        <v>117.58119866418647</v>
      </c>
    </row>
    <row r="1315" spans="1:2" x14ac:dyDescent="0.25">
      <c r="A1315" t="s">
        <v>196</v>
      </c>
      <c r="B1315">
        <v>118.05561541357818</v>
      </c>
    </row>
    <row r="1316" spans="1:2" x14ac:dyDescent="0.25">
      <c r="A1316" t="s">
        <v>196</v>
      </c>
      <c r="B1316">
        <v>118.05561541357818</v>
      </c>
    </row>
    <row r="1317" spans="1:2" x14ac:dyDescent="0.25">
      <c r="A1317" t="s">
        <v>196</v>
      </c>
      <c r="B1317">
        <v>118.05561541357818</v>
      </c>
    </row>
    <row r="1318" spans="1:2" x14ac:dyDescent="0.25">
      <c r="A1318" t="s">
        <v>196</v>
      </c>
      <c r="B1318">
        <v>118.60181189738628</v>
      </c>
    </row>
    <row r="1319" spans="1:2" x14ac:dyDescent="0.25">
      <c r="A1319" t="s">
        <v>196</v>
      </c>
      <c r="B1319">
        <v>119.14244061684784</v>
      </c>
    </row>
    <row r="1320" spans="1:2" x14ac:dyDescent="0.25">
      <c r="A1320" t="s">
        <v>196</v>
      </c>
      <c r="B1320">
        <v>119.14263150677149</v>
      </c>
    </row>
    <row r="1321" spans="1:2" x14ac:dyDescent="0.25">
      <c r="A1321" t="s">
        <v>196</v>
      </c>
      <c r="B1321">
        <v>119.14282862140396</v>
      </c>
    </row>
    <row r="1322" spans="1:2" x14ac:dyDescent="0.25">
      <c r="A1322" t="s">
        <v>196</v>
      </c>
      <c r="B1322">
        <v>119.56896764091782</v>
      </c>
    </row>
    <row r="1323" spans="1:2" x14ac:dyDescent="0.25">
      <c r="A1323" t="s">
        <v>196</v>
      </c>
      <c r="B1323">
        <v>119.85972216877484</v>
      </c>
    </row>
    <row r="1324" spans="1:2" x14ac:dyDescent="0.25">
      <c r="A1324" t="s">
        <v>196</v>
      </c>
      <c r="B1324">
        <v>120.01611059618844</v>
      </c>
    </row>
    <row r="1325" spans="1:2" x14ac:dyDescent="0.25">
      <c r="A1325" t="s">
        <v>196</v>
      </c>
      <c r="B1325">
        <v>120.28356568571719</v>
      </c>
    </row>
    <row r="1326" spans="1:2" x14ac:dyDescent="0.25">
      <c r="A1326" t="s">
        <v>196</v>
      </c>
      <c r="B1326">
        <v>120.28356568571719</v>
      </c>
    </row>
    <row r="1327" spans="1:2" x14ac:dyDescent="0.25">
      <c r="A1327" t="s">
        <v>196</v>
      </c>
      <c r="B1327">
        <v>120.75036394980881</v>
      </c>
    </row>
    <row r="1328" spans="1:2" x14ac:dyDescent="0.25">
      <c r="A1328" t="s">
        <v>196</v>
      </c>
      <c r="B1328">
        <v>121.10461869355359</v>
      </c>
    </row>
    <row r="1329" spans="1:2" x14ac:dyDescent="0.25">
      <c r="A1329" t="s">
        <v>196</v>
      </c>
      <c r="B1329">
        <v>121.10464668820843</v>
      </c>
    </row>
    <row r="1330" spans="1:2" x14ac:dyDescent="0.25">
      <c r="A1330" t="s">
        <v>196</v>
      </c>
      <c r="B1330">
        <v>121.10464668820843</v>
      </c>
    </row>
    <row r="1331" spans="1:2" x14ac:dyDescent="0.25">
      <c r="A1331" t="s">
        <v>196</v>
      </c>
      <c r="B1331">
        <v>121.34764124064196</v>
      </c>
    </row>
    <row r="1332" spans="1:2" x14ac:dyDescent="0.25">
      <c r="A1332" t="s">
        <v>196</v>
      </c>
      <c r="B1332">
        <v>121.96399110732381</v>
      </c>
    </row>
    <row r="1333" spans="1:2" x14ac:dyDescent="0.25">
      <c r="A1333" t="s">
        <v>196</v>
      </c>
      <c r="B1333">
        <v>122.20514285168132</v>
      </c>
    </row>
    <row r="1334" spans="1:2" x14ac:dyDescent="0.25">
      <c r="A1334" t="s">
        <v>196</v>
      </c>
      <c r="B1334">
        <v>122.20514285168132</v>
      </c>
    </row>
    <row r="1335" spans="1:2" x14ac:dyDescent="0.25">
      <c r="A1335" t="s">
        <v>196</v>
      </c>
      <c r="B1335">
        <v>122.29300968180326</v>
      </c>
    </row>
    <row r="1336" spans="1:2" x14ac:dyDescent="0.25">
      <c r="A1336" t="s">
        <v>196</v>
      </c>
      <c r="B1336">
        <v>122.68449065790652</v>
      </c>
    </row>
    <row r="1337" spans="1:2" x14ac:dyDescent="0.25">
      <c r="A1337" t="s">
        <v>196</v>
      </c>
      <c r="B1337">
        <v>122.68657814935466</v>
      </c>
    </row>
    <row r="1338" spans="1:2" x14ac:dyDescent="0.25">
      <c r="A1338" t="s">
        <v>196</v>
      </c>
      <c r="B1338">
        <v>123.20944013002273</v>
      </c>
    </row>
    <row r="1339" spans="1:2" x14ac:dyDescent="0.25">
      <c r="A1339" t="s">
        <v>196</v>
      </c>
      <c r="B1339">
        <v>123.25288356942193</v>
      </c>
    </row>
    <row r="1340" spans="1:2" x14ac:dyDescent="0.25">
      <c r="A1340" t="s">
        <v>196</v>
      </c>
      <c r="B1340">
        <v>123.6217597964374</v>
      </c>
    </row>
    <row r="1341" spans="1:2" x14ac:dyDescent="0.25">
      <c r="A1341" t="s">
        <v>196</v>
      </c>
      <c r="B1341">
        <v>125.06469601957917</v>
      </c>
    </row>
    <row r="1342" spans="1:2" x14ac:dyDescent="0.25">
      <c r="A1342" t="s">
        <v>196</v>
      </c>
      <c r="B1342">
        <v>125.06493999292367</v>
      </c>
    </row>
    <row r="1343" spans="1:2" x14ac:dyDescent="0.25">
      <c r="A1343" t="s">
        <v>196</v>
      </c>
      <c r="B1343">
        <v>125.06493999292367</v>
      </c>
    </row>
    <row r="1344" spans="1:2" x14ac:dyDescent="0.25">
      <c r="A1344" t="s">
        <v>196</v>
      </c>
      <c r="B1344">
        <v>125.32161072531328</v>
      </c>
    </row>
    <row r="1345" spans="1:2" x14ac:dyDescent="0.25">
      <c r="A1345" t="s">
        <v>196</v>
      </c>
      <c r="B1345">
        <v>125.7478573022951</v>
      </c>
    </row>
    <row r="1346" spans="1:2" x14ac:dyDescent="0.25">
      <c r="A1346" t="s">
        <v>196</v>
      </c>
      <c r="B1346">
        <v>125.7478573022951</v>
      </c>
    </row>
    <row r="1347" spans="1:2" x14ac:dyDescent="0.25">
      <c r="A1347" t="s">
        <v>196</v>
      </c>
      <c r="B1347">
        <v>125.76963935148611</v>
      </c>
    </row>
    <row r="1348" spans="1:2" x14ac:dyDescent="0.25">
      <c r="A1348" t="s">
        <v>196</v>
      </c>
      <c r="B1348">
        <v>125.85478163267447</v>
      </c>
    </row>
    <row r="1349" spans="1:2" x14ac:dyDescent="0.25">
      <c r="A1349" t="s">
        <v>196</v>
      </c>
      <c r="B1349">
        <v>125.85478163267447</v>
      </c>
    </row>
    <row r="1350" spans="1:2" x14ac:dyDescent="0.25">
      <c r="A1350" t="s">
        <v>196</v>
      </c>
      <c r="B1350">
        <v>125.91845801805667</v>
      </c>
    </row>
    <row r="1351" spans="1:2" x14ac:dyDescent="0.25">
      <c r="A1351" t="s">
        <v>196</v>
      </c>
      <c r="B1351">
        <v>126.42816595076427</v>
      </c>
    </row>
    <row r="1352" spans="1:2" x14ac:dyDescent="0.25">
      <c r="A1352" t="s">
        <v>196</v>
      </c>
      <c r="B1352">
        <v>126.47036077164297</v>
      </c>
    </row>
    <row r="1353" spans="1:2" x14ac:dyDescent="0.25">
      <c r="A1353" t="s">
        <v>196</v>
      </c>
      <c r="B1353">
        <v>126.47036077164297</v>
      </c>
    </row>
    <row r="1354" spans="1:2" x14ac:dyDescent="0.25">
      <c r="A1354" t="s">
        <v>196</v>
      </c>
      <c r="B1354">
        <v>126.47036077164297</v>
      </c>
    </row>
    <row r="1355" spans="1:2" x14ac:dyDescent="0.25">
      <c r="A1355" t="s">
        <v>196</v>
      </c>
      <c r="B1355">
        <v>126.78769795085337</v>
      </c>
    </row>
    <row r="1356" spans="1:2" x14ac:dyDescent="0.25">
      <c r="A1356" t="s">
        <v>196</v>
      </c>
      <c r="B1356">
        <v>126.87210608896042</v>
      </c>
    </row>
    <row r="1357" spans="1:2" x14ac:dyDescent="0.25">
      <c r="A1357" t="s">
        <v>196</v>
      </c>
      <c r="B1357">
        <v>127.10399389664248</v>
      </c>
    </row>
    <row r="1358" spans="1:2" x14ac:dyDescent="0.25">
      <c r="A1358" t="s">
        <v>196</v>
      </c>
      <c r="B1358">
        <v>127.29376831054746</v>
      </c>
    </row>
    <row r="1359" spans="1:2" x14ac:dyDescent="0.25">
      <c r="A1359" t="s">
        <v>196</v>
      </c>
      <c r="B1359">
        <v>127.5458530899047</v>
      </c>
    </row>
    <row r="1360" spans="1:2" x14ac:dyDescent="0.25">
      <c r="A1360" t="s">
        <v>196</v>
      </c>
      <c r="B1360">
        <v>127.79757603049495</v>
      </c>
    </row>
    <row r="1361" spans="1:2" x14ac:dyDescent="0.25">
      <c r="A1361" t="s">
        <v>196</v>
      </c>
      <c r="B1361">
        <v>127.81842262664684</v>
      </c>
    </row>
    <row r="1362" spans="1:2" x14ac:dyDescent="0.25">
      <c r="A1362" t="s">
        <v>196</v>
      </c>
      <c r="B1362">
        <v>128.02796304503511</v>
      </c>
    </row>
    <row r="1363" spans="1:2" x14ac:dyDescent="0.25">
      <c r="A1363" t="s">
        <v>196</v>
      </c>
      <c r="B1363">
        <v>128.02796304503511</v>
      </c>
    </row>
    <row r="1364" spans="1:2" x14ac:dyDescent="0.25">
      <c r="A1364" t="s">
        <v>196</v>
      </c>
      <c r="B1364">
        <v>128.3829321508191</v>
      </c>
    </row>
    <row r="1365" spans="1:2" x14ac:dyDescent="0.25">
      <c r="A1365" t="s">
        <v>196</v>
      </c>
      <c r="B1365">
        <v>129.11101743100838</v>
      </c>
    </row>
    <row r="1366" spans="1:2" x14ac:dyDescent="0.25">
      <c r="A1366" t="s">
        <v>196</v>
      </c>
      <c r="B1366">
        <v>129.29759564611712</v>
      </c>
    </row>
    <row r="1367" spans="1:2" x14ac:dyDescent="0.25">
      <c r="A1367" t="s">
        <v>196</v>
      </c>
      <c r="B1367">
        <v>129.62958042222144</v>
      </c>
    </row>
    <row r="1368" spans="1:2" x14ac:dyDescent="0.25">
      <c r="A1368" t="s">
        <v>196</v>
      </c>
      <c r="B1368">
        <v>129.81442172690686</v>
      </c>
    </row>
    <row r="1369" spans="1:2" x14ac:dyDescent="0.25">
      <c r="A1369" t="s">
        <v>196</v>
      </c>
      <c r="B1369">
        <v>130.99597441267008</v>
      </c>
    </row>
    <row r="1370" spans="1:2" x14ac:dyDescent="0.25">
      <c r="A1370" t="s">
        <v>196</v>
      </c>
      <c r="B1370">
        <v>131.0262800385546</v>
      </c>
    </row>
    <row r="1371" spans="1:2" x14ac:dyDescent="0.25">
      <c r="A1371" t="s">
        <v>196</v>
      </c>
      <c r="B1371">
        <v>131.0262800385546</v>
      </c>
    </row>
    <row r="1372" spans="1:2" x14ac:dyDescent="0.25">
      <c r="A1372" t="s">
        <v>196</v>
      </c>
      <c r="B1372">
        <v>131.35274427634795</v>
      </c>
    </row>
    <row r="1373" spans="1:2" x14ac:dyDescent="0.25">
      <c r="A1373" t="s">
        <v>196</v>
      </c>
      <c r="B1373">
        <v>131.94269782292753</v>
      </c>
    </row>
    <row r="1374" spans="1:2" x14ac:dyDescent="0.25">
      <c r="A1374" t="s">
        <v>196</v>
      </c>
      <c r="B1374">
        <v>131.94269782292753</v>
      </c>
    </row>
    <row r="1375" spans="1:2" x14ac:dyDescent="0.25">
      <c r="A1375" t="s">
        <v>196</v>
      </c>
      <c r="B1375">
        <v>131.94269782292753</v>
      </c>
    </row>
    <row r="1376" spans="1:2" x14ac:dyDescent="0.25">
      <c r="A1376" t="s">
        <v>196</v>
      </c>
      <c r="B1376">
        <v>132.00354594378547</v>
      </c>
    </row>
    <row r="1377" spans="1:2" x14ac:dyDescent="0.25">
      <c r="A1377" t="s">
        <v>196</v>
      </c>
      <c r="B1377">
        <v>132.24689318814308</v>
      </c>
    </row>
    <row r="1378" spans="1:2" x14ac:dyDescent="0.25">
      <c r="A1378" t="s">
        <v>196</v>
      </c>
      <c r="B1378">
        <v>132.38862513125005</v>
      </c>
    </row>
    <row r="1379" spans="1:2" x14ac:dyDescent="0.25">
      <c r="A1379" t="s">
        <v>196</v>
      </c>
      <c r="B1379">
        <v>134.4163563344317</v>
      </c>
    </row>
    <row r="1380" spans="1:2" x14ac:dyDescent="0.25">
      <c r="A1380" t="s">
        <v>196</v>
      </c>
      <c r="B1380">
        <v>134.4163563344317</v>
      </c>
    </row>
    <row r="1381" spans="1:2" x14ac:dyDescent="0.25">
      <c r="A1381" t="s">
        <v>196</v>
      </c>
      <c r="B1381">
        <v>134.4163563344317</v>
      </c>
    </row>
    <row r="1382" spans="1:2" x14ac:dyDescent="0.25">
      <c r="A1382" t="s">
        <v>196</v>
      </c>
      <c r="B1382">
        <v>134.73480529011087</v>
      </c>
    </row>
    <row r="1383" spans="1:2" x14ac:dyDescent="0.25">
      <c r="A1383" t="s">
        <v>196</v>
      </c>
      <c r="B1383">
        <v>134.83407418598742</v>
      </c>
    </row>
    <row r="1384" spans="1:2" x14ac:dyDescent="0.25">
      <c r="A1384" t="s">
        <v>196</v>
      </c>
      <c r="B1384">
        <v>135.62624372797379</v>
      </c>
    </row>
    <row r="1385" spans="1:2" x14ac:dyDescent="0.25">
      <c r="A1385" t="s">
        <v>196</v>
      </c>
      <c r="B1385">
        <v>136.6298119274449</v>
      </c>
    </row>
    <row r="1386" spans="1:2" x14ac:dyDescent="0.25">
      <c r="A1386" t="s">
        <v>196</v>
      </c>
      <c r="B1386">
        <v>136.6298119274449</v>
      </c>
    </row>
    <row r="1387" spans="1:2" x14ac:dyDescent="0.25">
      <c r="A1387" t="s">
        <v>196</v>
      </c>
      <c r="B1387">
        <v>136.68854351932376</v>
      </c>
    </row>
    <row r="1388" spans="1:2" x14ac:dyDescent="0.25">
      <c r="A1388" t="s">
        <v>196</v>
      </c>
      <c r="B1388">
        <v>136.6885579877052</v>
      </c>
    </row>
    <row r="1389" spans="1:2" x14ac:dyDescent="0.25">
      <c r="A1389" t="s">
        <v>196</v>
      </c>
      <c r="B1389">
        <v>136.6885579877052</v>
      </c>
    </row>
    <row r="1390" spans="1:2" x14ac:dyDescent="0.25">
      <c r="A1390" t="s">
        <v>196</v>
      </c>
      <c r="B1390">
        <v>136.6885579877052</v>
      </c>
    </row>
    <row r="1391" spans="1:2" x14ac:dyDescent="0.25">
      <c r="A1391" t="s">
        <v>196</v>
      </c>
      <c r="B1391">
        <v>136.76727717586093</v>
      </c>
    </row>
    <row r="1392" spans="1:2" x14ac:dyDescent="0.25">
      <c r="A1392" t="s">
        <v>196</v>
      </c>
      <c r="B1392">
        <v>136.76727717586093</v>
      </c>
    </row>
    <row r="1393" spans="1:2" x14ac:dyDescent="0.25">
      <c r="A1393" t="s">
        <v>196</v>
      </c>
      <c r="B1393">
        <v>137.02126198275735</v>
      </c>
    </row>
    <row r="1394" spans="1:2" x14ac:dyDescent="0.25">
      <c r="A1394" t="s">
        <v>196</v>
      </c>
      <c r="B1394">
        <v>137.07986553318599</v>
      </c>
    </row>
    <row r="1395" spans="1:2" x14ac:dyDescent="0.25">
      <c r="A1395" t="s">
        <v>196</v>
      </c>
      <c r="B1395">
        <v>138.0920402933599</v>
      </c>
    </row>
    <row r="1396" spans="1:2" x14ac:dyDescent="0.25">
      <c r="A1396" t="s">
        <v>196</v>
      </c>
      <c r="B1396">
        <v>138.0920402933599</v>
      </c>
    </row>
    <row r="1397" spans="1:2" x14ac:dyDescent="0.25">
      <c r="A1397" t="s">
        <v>196</v>
      </c>
      <c r="B1397">
        <v>138.71138849051516</v>
      </c>
    </row>
    <row r="1398" spans="1:2" x14ac:dyDescent="0.25">
      <c r="A1398" t="s">
        <v>196</v>
      </c>
      <c r="B1398">
        <v>138.73067937278373</v>
      </c>
    </row>
    <row r="1399" spans="1:2" x14ac:dyDescent="0.25">
      <c r="A1399" t="s">
        <v>196</v>
      </c>
      <c r="B1399">
        <v>138.73067937278373</v>
      </c>
    </row>
    <row r="1400" spans="1:2" x14ac:dyDescent="0.25">
      <c r="A1400" t="s">
        <v>196</v>
      </c>
      <c r="B1400">
        <v>139.34740576431372</v>
      </c>
    </row>
    <row r="1401" spans="1:2" x14ac:dyDescent="0.25">
      <c r="A1401" t="s">
        <v>196</v>
      </c>
      <c r="B1401">
        <v>139.82667489686077</v>
      </c>
    </row>
    <row r="1402" spans="1:2" x14ac:dyDescent="0.25">
      <c r="A1402" t="s">
        <v>196</v>
      </c>
      <c r="B1402">
        <v>140.11367753065701</v>
      </c>
    </row>
    <row r="1403" spans="1:2" x14ac:dyDescent="0.25">
      <c r="A1403" t="s">
        <v>196</v>
      </c>
      <c r="B1403">
        <v>140.59088911964292</v>
      </c>
    </row>
    <row r="1404" spans="1:2" x14ac:dyDescent="0.25">
      <c r="A1404" t="s">
        <v>196</v>
      </c>
      <c r="B1404">
        <v>140.78121847396861</v>
      </c>
    </row>
    <row r="1405" spans="1:2" x14ac:dyDescent="0.25">
      <c r="A1405" t="s">
        <v>196</v>
      </c>
      <c r="B1405">
        <v>142.97115662248103</v>
      </c>
    </row>
    <row r="1406" spans="1:2" x14ac:dyDescent="0.25">
      <c r="A1406" t="s">
        <v>196</v>
      </c>
      <c r="B1406">
        <v>143.66205377957223</v>
      </c>
    </row>
    <row r="1407" spans="1:2" x14ac:dyDescent="0.25">
      <c r="A1407" t="s">
        <v>196</v>
      </c>
      <c r="B1407">
        <v>143.90468975035719</v>
      </c>
    </row>
    <row r="1408" spans="1:2" x14ac:dyDescent="0.25">
      <c r="A1408" t="s">
        <v>196</v>
      </c>
      <c r="B1408">
        <v>143.96052065440546</v>
      </c>
    </row>
    <row r="1409" spans="1:2" x14ac:dyDescent="0.25">
      <c r="A1409" t="s">
        <v>196</v>
      </c>
      <c r="B1409">
        <v>144.05365743997555</v>
      </c>
    </row>
    <row r="1410" spans="1:2" x14ac:dyDescent="0.25">
      <c r="A1410" t="s">
        <v>196</v>
      </c>
      <c r="B1410">
        <v>144.05365743997555</v>
      </c>
    </row>
    <row r="1411" spans="1:2" x14ac:dyDescent="0.25">
      <c r="A1411" t="s">
        <v>196</v>
      </c>
      <c r="B1411">
        <v>144.16502644714055</v>
      </c>
    </row>
    <row r="1412" spans="1:2" x14ac:dyDescent="0.25">
      <c r="A1412" t="s">
        <v>196</v>
      </c>
      <c r="B1412">
        <v>145.66204150803145</v>
      </c>
    </row>
    <row r="1413" spans="1:2" x14ac:dyDescent="0.25">
      <c r="A1413" t="s">
        <v>196</v>
      </c>
      <c r="B1413">
        <v>146.37735312451611</v>
      </c>
    </row>
    <row r="1414" spans="1:2" x14ac:dyDescent="0.25">
      <c r="A1414" t="s">
        <v>196</v>
      </c>
      <c r="B1414">
        <v>146.46887112280672</v>
      </c>
    </row>
    <row r="1415" spans="1:2" x14ac:dyDescent="0.25">
      <c r="A1415" t="s">
        <v>196</v>
      </c>
      <c r="B1415">
        <v>146.56022390242171</v>
      </c>
    </row>
    <row r="1416" spans="1:2" x14ac:dyDescent="0.25">
      <c r="A1416" t="s">
        <v>196</v>
      </c>
      <c r="B1416">
        <v>147.61632936294603</v>
      </c>
    </row>
    <row r="1417" spans="1:2" x14ac:dyDescent="0.25">
      <c r="A1417" t="s">
        <v>196</v>
      </c>
      <c r="B1417">
        <v>147.61632936294603</v>
      </c>
    </row>
    <row r="1418" spans="1:2" x14ac:dyDescent="0.25">
      <c r="A1418" t="s">
        <v>196</v>
      </c>
      <c r="B1418">
        <v>148.01496902078293</v>
      </c>
    </row>
    <row r="1419" spans="1:2" x14ac:dyDescent="0.25">
      <c r="A1419" t="s">
        <v>196</v>
      </c>
      <c r="B1419">
        <v>148.2861795954731</v>
      </c>
    </row>
    <row r="1420" spans="1:2" x14ac:dyDescent="0.25">
      <c r="A1420" t="s">
        <v>196</v>
      </c>
      <c r="B1420">
        <v>149.00675210679267</v>
      </c>
    </row>
    <row r="1421" spans="1:2" x14ac:dyDescent="0.25">
      <c r="A1421" t="s">
        <v>196</v>
      </c>
      <c r="B1421">
        <v>149.00675210679267</v>
      </c>
    </row>
    <row r="1422" spans="1:2" x14ac:dyDescent="0.25">
      <c r="A1422" t="s">
        <v>196</v>
      </c>
      <c r="B1422">
        <v>149.15057861751123</v>
      </c>
    </row>
    <row r="1423" spans="1:2" x14ac:dyDescent="0.25">
      <c r="A1423" t="s">
        <v>196</v>
      </c>
      <c r="B1423">
        <v>149.31213458561854</v>
      </c>
    </row>
    <row r="1424" spans="1:2" x14ac:dyDescent="0.25">
      <c r="A1424" t="s">
        <v>196</v>
      </c>
      <c r="B1424">
        <v>150.59825509608328</v>
      </c>
    </row>
    <row r="1425" spans="1:2" x14ac:dyDescent="0.25">
      <c r="A1425" t="s">
        <v>196</v>
      </c>
      <c r="B1425">
        <v>150.70462658021842</v>
      </c>
    </row>
    <row r="1426" spans="1:2" x14ac:dyDescent="0.25">
      <c r="A1426" t="s">
        <v>196</v>
      </c>
      <c r="B1426">
        <v>150.70496402260366</v>
      </c>
    </row>
    <row r="1427" spans="1:2" x14ac:dyDescent="0.25">
      <c r="A1427" t="s">
        <v>196</v>
      </c>
      <c r="B1427">
        <v>150.88229219013814</v>
      </c>
    </row>
    <row r="1428" spans="1:2" x14ac:dyDescent="0.25">
      <c r="A1428" t="s">
        <v>196</v>
      </c>
      <c r="B1428">
        <v>150.93550280012036</v>
      </c>
    </row>
    <row r="1429" spans="1:2" x14ac:dyDescent="0.25">
      <c r="A1429" t="s">
        <v>196</v>
      </c>
      <c r="B1429">
        <v>151.62557872358798</v>
      </c>
    </row>
    <row r="1430" spans="1:2" x14ac:dyDescent="0.25">
      <c r="A1430" t="s">
        <v>196</v>
      </c>
      <c r="B1430">
        <v>151.62557872358798</v>
      </c>
    </row>
    <row r="1431" spans="1:2" x14ac:dyDescent="0.25">
      <c r="A1431" t="s">
        <v>196</v>
      </c>
      <c r="B1431">
        <v>152.26062636882833</v>
      </c>
    </row>
    <row r="1432" spans="1:2" x14ac:dyDescent="0.25">
      <c r="A1432" t="s">
        <v>196</v>
      </c>
      <c r="B1432">
        <v>152.26062636882833</v>
      </c>
    </row>
    <row r="1433" spans="1:2" x14ac:dyDescent="0.25">
      <c r="A1433" t="s">
        <v>196</v>
      </c>
      <c r="B1433">
        <v>152.57687778762838</v>
      </c>
    </row>
    <row r="1434" spans="1:2" x14ac:dyDescent="0.25">
      <c r="A1434" t="s">
        <v>196</v>
      </c>
      <c r="B1434">
        <v>152.82253504633138</v>
      </c>
    </row>
    <row r="1435" spans="1:2" x14ac:dyDescent="0.25">
      <c r="A1435" t="s">
        <v>196</v>
      </c>
      <c r="B1435">
        <v>153.24256879179828</v>
      </c>
    </row>
    <row r="1436" spans="1:2" x14ac:dyDescent="0.25">
      <c r="A1436" t="s">
        <v>196</v>
      </c>
      <c r="B1436">
        <v>153.25992902259111</v>
      </c>
    </row>
    <row r="1437" spans="1:2" x14ac:dyDescent="0.25">
      <c r="A1437" t="s">
        <v>196</v>
      </c>
      <c r="B1437">
        <v>153.31245907982648</v>
      </c>
    </row>
    <row r="1438" spans="1:2" x14ac:dyDescent="0.25">
      <c r="A1438" t="s">
        <v>196</v>
      </c>
      <c r="B1438">
        <v>153.87038668981722</v>
      </c>
    </row>
    <row r="1439" spans="1:2" x14ac:dyDescent="0.25">
      <c r="A1439" t="s">
        <v>196</v>
      </c>
      <c r="B1439">
        <v>153.87038668981722</v>
      </c>
    </row>
    <row r="1440" spans="1:2" x14ac:dyDescent="0.25">
      <c r="A1440" t="s">
        <v>196</v>
      </c>
      <c r="B1440">
        <v>154.16604769720797</v>
      </c>
    </row>
    <row r="1441" spans="1:2" x14ac:dyDescent="0.25">
      <c r="A1441" t="s">
        <v>196</v>
      </c>
      <c r="B1441">
        <v>154.23551728806999</v>
      </c>
    </row>
    <row r="1442" spans="1:2" x14ac:dyDescent="0.25">
      <c r="A1442" t="s">
        <v>196</v>
      </c>
      <c r="B1442">
        <v>154.92849117981044</v>
      </c>
    </row>
    <row r="1443" spans="1:2" x14ac:dyDescent="0.25">
      <c r="A1443" t="s">
        <v>196</v>
      </c>
      <c r="B1443">
        <v>155.0840300510603</v>
      </c>
    </row>
    <row r="1444" spans="1:2" x14ac:dyDescent="0.25">
      <c r="A1444" t="s">
        <v>196</v>
      </c>
      <c r="B1444">
        <v>155.08406739675712</v>
      </c>
    </row>
    <row r="1445" spans="1:2" x14ac:dyDescent="0.25">
      <c r="A1445" t="s">
        <v>196</v>
      </c>
      <c r="B1445">
        <v>155.48082479585864</v>
      </c>
    </row>
    <row r="1446" spans="1:2" x14ac:dyDescent="0.25">
      <c r="A1446" t="s">
        <v>196</v>
      </c>
      <c r="B1446">
        <v>155.49803552487973</v>
      </c>
    </row>
    <row r="1447" spans="1:2" x14ac:dyDescent="0.25">
      <c r="A1447" t="s">
        <v>196</v>
      </c>
      <c r="B1447">
        <v>155.89366867888555</v>
      </c>
    </row>
    <row r="1448" spans="1:2" x14ac:dyDescent="0.25">
      <c r="A1448" t="s">
        <v>196</v>
      </c>
      <c r="B1448">
        <v>157.53429528464395</v>
      </c>
    </row>
    <row r="1449" spans="1:2" x14ac:dyDescent="0.25">
      <c r="A1449" t="s">
        <v>196</v>
      </c>
      <c r="B1449">
        <v>157.53440109567313</v>
      </c>
    </row>
    <row r="1450" spans="1:2" x14ac:dyDescent="0.25">
      <c r="A1450" t="s">
        <v>196</v>
      </c>
      <c r="B1450">
        <v>158.75366165121886</v>
      </c>
    </row>
    <row r="1451" spans="1:2" x14ac:dyDescent="0.25">
      <c r="A1451" t="s">
        <v>196</v>
      </c>
      <c r="B1451">
        <v>159.42710028481147</v>
      </c>
    </row>
    <row r="1452" spans="1:2" x14ac:dyDescent="0.25">
      <c r="A1452" t="s">
        <v>196</v>
      </c>
      <c r="B1452">
        <v>159.75822911125877</v>
      </c>
    </row>
    <row r="1453" spans="1:2" x14ac:dyDescent="0.25">
      <c r="A1453" t="s">
        <v>196</v>
      </c>
      <c r="B1453">
        <v>159.84703405526747</v>
      </c>
    </row>
    <row r="1454" spans="1:2" x14ac:dyDescent="0.25">
      <c r="A1454" t="s">
        <v>196</v>
      </c>
      <c r="B1454">
        <v>159.84703405526747</v>
      </c>
    </row>
    <row r="1455" spans="1:2" x14ac:dyDescent="0.25">
      <c r="A1455" t="s">
        <v>196</v>
      </c>
      <c r="B1455">
        <v>160.29823638412947</v>
      </c>
    </row>
    <row r="1456" spans="1:2" x14ac:dyDescent="0.25">
      <c r="A1456" t="s">
        <v>196</v>
      </c>
      <c r="B1456">
        <v>160.29823638412947</v>
      </c>
    </row>
    <row r="1457" spans="1:2" x14ac:dyDescent="0.25">
      <c r="A1457" t="s">
        <v>196</v>
      </c>
      <c r="B1457">
        <v>160.29823638412947</v>
      </c>
    </row>
    <row r="1458" spans="1:2" x14ac:dyDescent="0.25">
      <c r="A1458" t="s">
        <v>196</v>
      </c>
      <c r="B1458">
        <v>160.63210727010537</v>
      </c>
    </row>
    <row r="1459" spans="1:2" x14ac:dyDescent="0.25">
      <c r="A1459" t="s">
        <v>196</v>
      </c>
      <c r="B1459">
        <v>160.63210727010537</v>
      </c>
    </row>
    <row r="1460" spans="1:2" x14ac:dyDescent="0.25">
      <c r="A1460" t="s">
        <v>196</v>
      </c>
      <c r="B1460">
        <v>161.16482226765095</v>
      </c>
    </row>
    <row r="1461" spans="1:2" x14ac:dyDescent="0.25">
      <c r="A1461" t="s">
        <v>196</v>
      </c>
      <c r="B1461">
        <v>162.01011962890766</v>
      </c>
    </row>
    <row r="1462" spans="1:2" x14ac:dyDescent="0.25">
      <c r="A1462" t="s">
        <v>196</v>
      </c>
      <c r="B1462">
        <v>162.55471575391118</v>
      </c>
    </row>
    <row r="1463" spans="1:2" x14ac:dyDescent="0.25">
      <c r="A1463" t="s">
        <v>196</v>
      </c>
      <c r="B1463">
        <v>164.34082181685838</v>
      </c>
    </row>
    <row r="1464" spans="1:2" x14ac:dyDescent="0.25">
      <c r="A1464" t="s">
        <v>196</v>
      </c>
      <c r="B1464">
        <v>165.12129855763106</v>
      </c>
    </row>
    <row r="1465" spans="1:2" x14ac:dyDescent="0.25">
      <c r="A1465" t="s">
        <v>196</v>
      </c>
      <c r="B1465">
        <v>165.62331382420589</v>
      </c>
    </row>
    <row r="1466" spans="1:2" x14ac:dyDescent="0.25">
      <c r="A1466" t="s">
        <v>196</v>
      </c>
      <c r="B1466">
        <v>166.28496703245588</v>
      </c>
    </row>
    <row r="1467" spans="1:2" x14ac:dyDescent="0.25">
      <c r="A1467" t="s">
        <v>196</v>
      </c>
      <c r="B1467">
        <v>166.28496703245588</v>
      </c>
    </row>
    <row r="1468" spans="1:2" x14ac:dyDescent="0.25">
      <c r="A1468" t="s">
        <v>196</v>
      </c>
      <c r="B1468">
        <v>166.28505580678575</v>
      </c>
    </row>
    <row r="1469" spans="1:2" x14ac:dyDescent="0.25">
      <c r="A1469" t="s">
        <v>196</v>
      </c>
      <c r="B1469">
        <v>166.28505580678575</v>
      </c>
    </row>
    <row r="1470" spans="1:2" x14ac:dyDescent="0.25">
      <c r="A1470" t="s">
        <v>196</v>
      </c>
      <c r="B1470">
        <v>166.65500494913073</v>
      </c>
    </row>
    <row r="1471" spans="1:2" x14ac:dyDescent="0.25">
      <c r="A1471" t="s">
        <v>196</v>
      </c>
      <c r="B1471">
        <v>166.65500494913073</v>
      </c>
    </row>
    <row r="1472" spans="1:2" x14ac:dyDescent="0.25">
      <c r="A1472" t="s">
        <v>196</v>
      </c>
      <c r="B1472">
        <v>166.65503207324736</v>
      </c>
    </row>
    <row r="1473" spans="1:2" x14ac:dyDescent="0.25">
      <c r="A1473" t="s">
        <v>196</v>
      </c>
      <c r="B1473">
        <v>166.65503207324736</v>
      </c>
    </row>
    <row r="1474" spans="1:2" x14ac:dyDescent="0.25">
      <c r="A1474" t="s">
        <v>196</v>
      </c>
      <c r="B1474">
        <v>166.89589552628081</v>
      </c>
    </row>
    <row r="1475" spans="1:2" x14ac:dyDescent="0.25">
      <c r="A1475" t="s">
        <v>196</v>
      </c>
      <c r="B1475">
        <v>167.68053213522103</v>
      </c>
    </row>
    <row r="1476" spans="1:2" x14ac:dyDescent="0.25">
      <c r="A1476" t="s">
        <v>196</v>
      </c>
      <c r="B1476">
        <v>167.68053213522103</v>
      </c>
    </row>
    <row r="1477" spans="1:2" x14ac:dyDescent="0.25">
      <c r="A1477" t="s">
        <v>196</v>
      </c>
      <c r="B1477">
        <v>167.93579325548029</v>
      </c>
    </row>
    <row r="1478" spans="1:2" x14ac:dyDescent="0.25">
      <c r="A1478" t="s">
        <v>196</v>
      </c>
      <c r="B1478">
        <v>168.57244270515545</v>
      </c>
    </row>
    <row r="1479" spans="1:2" x14ac:dyDescent="0.25">
      <c r="A1479" t="s">
        <v>196</v>
      </c>
      <c r="B1479">
        <v>168.57244270515545</v>
      </c>
    </row>
    <row r="1480" spans="1:2" x14ac:dyDescent="0.25">
      <c r="A1480" t="s">
        <v>196</v>
      </c>
      <c r="B1480">
        <v>168.57244270515545</v>
      </c>
    </row>
    <row r="1481" spans="1:2" x14ac:dyDescent="0.25">
      <c r="A1481" t="s">
        <v>196</v>
      </c>
      <c r="B1481">
        <v>169.33341363317652</v>
      </c>
    </row>
    <row r="1482" spans="1:2" x14ac:dyDescent="0.25">
      <c r="A1482" t="s">
        <v>196</v>
      </c>
      <c r="B1482">
        <v>169.50710966809805</v>
      </c>
    </row>
    <row r="1483" spans="1:2" x14ac:dyDescent="0.25">
      <c r="A1483" t="s">
        <v>196</v>
      </c>
      <c r="B1483">
        <v>169.52295763808738</v>
      </c>
    </row>
    <row r="1484" spans="1:2" x14ac:dyDescent="0.25">
      <c r="A1484" t="s">
        <v>196</v>
      </c>
      <c r="B1484">
        <v>170.86063594234992</v>
      </c>
    </row>
    <row r="1485" spans="1:2" x14ac:dyDescent="0.25">
      <c r="A1485" t="s">
        <v>196</v>
      </c>
      <c r="B1485">
        <v>171.84545157368024</v>
      </c>
    </row>
    <row r="1486" spans="1:2" x14ac:dyDescent="0.25">
      <c r="A1486" t="s">
        <v>196</v>
      </c>
      <c r="B1486">
        <v>172.94843287543037</v>
      </c>
    </row>
    <row r="1487" spans="1:2" x14ac:dyDescent="0.25">
      <c r="A1487" t="s">
        <v>196</v>
      </c>
      <c r="B1487">
        <v>173.75184918066466</v>
      </c>
    </row>
    <row r="1488" spans="1:2" x14ac:dyDescent="0.25">
      <c r="A1488" t="s">
        <v>196</v>
      </c>
      <c r="B1488">
        <v>174.0136657942972</v>
      </c>
    </row>
    <row r="1489" spans="1:2" x14ac:dyDescent="0.25">
      <c r="A1489" t="s">
        <v>196</v>
      </c>
      <c r="B1489">
        <v>174.49023847169292</v>
      </c>
    </row>
    <row r="1490" spans="1:2" x14ac:dyDescent="0.25">
      <c r="A1490" t="s">
        <v>196</v>
      </c>
      <c r="B1490">
        <v>175.79005748165446</v>
      </c>
    </row>
    <row r="1491" spans="1:2" x14ac:dyDescent="0.25">
      <c r="A1491" t="s">
        <v>196</v>
      </c>
      <c r="B1491">
        <v>175.80525952872568</v>
      </c>
    </row>
    <row r="1492" spans="1:2" x14ac:dyDescent="0.25">
      <c r="A1492" t="s">
        <v>196</v>
      </c>
      <c r="B1492">
        <v>175.80525952872568</v>
      </c>
    </row>
    <row r="1493" spans="1:2" x14ac:dyDescent="0.25">
      <c r="A1493" t="s">
        <v>196</v>
      </c>
      <c r="B1493">
        <v>176.26169542213302</v>
      </c>
    </row>
    <row r="1494" spans="1:2" x14ac:dyDescent="0.25">
      <c r="A1494" t="s">
        <v>196</v>
      </c>
      <c r="B1494">
        <v>176.82299357832994</v>
      </c>
    </row>
    <row r="1495" spans="1:2" x14ac:dyDescent="0.25">
      <c r="A1495" t="s">
        <v>196</v>
      </c>
      <c r="B1495">
        <v>176.86849278395258</v>
      </c>
    </row>
    <row r="1496" spans="1:2" x14ac:dyDescent="0.25">
      <c r="A1496" t="s">
        <v>196</v>
      </c>
      <c r="B1496">
        <v>177.86511064469173</v>
      </c>
    </row>
    <row r="1497" spans="1:2" x14ac:dyDescent="0.25">
      <c r="A1497" t="s">
        <v>196</v>
      </c>
      <c r="B1497">
        <v>177.97047425136159</v>
      </c>
    </row>
    <row r="1498" spans="1:2" x14ac:dyDescent="0.25">
      <c r="A1498" t="s">
        <v>196</v>
      </c>
      <c r="B1498">
        <v>178.0306308772501</v>
      </c>
    </row>
    <row r="1499" spans="1:2" x14ac:dyDescent="0.25">
      <c r="A1499" t="s">
        <v>196</v>
      </c>
      <c r="B1499">
        <v>178.67626795959208</v>
      </c>
    </row>
    <row r="1500" spans="1:2" x14ac:dyDescent="0.25">
      <c r="A1500" t="s">
        <v>196</v>
      </c>
      <c r="B1500">
        <v>178.67626795959208</v>
      </c>
    </row>
    <row r="1501" spans="1:2" x14ac:dyDescent="0.25">
      <c r="A1501" t="s">
        <v>196</v>
      </c>
      <c r="B1501">
        <v>178.67626795959208</v>
      </c>
    </row>
    <row r="1502" spans="1:2" x14ac:dyDescent="0.25">
      <c r="A1502" t="s">
        <v>196</v>
      </c>
      <c r="B1502">
        <v>178.79623259620746</v>
      </c>
    </row>
    <row r="1503" spans="1:2" x14ac:dyDescent="0.25">
      <c r="A1503" t="s">
        <v>196</v>
      </c>
      <c r="B1503">
        <v>180.777511594098</v>
      </c>
    </row>
    <row r="1504" spans="1:2" x14ac:dyDescent="0.25">
      <c r="A1504" t="s">
        <v>196</v>
      </c>
      <c r="B1504">
        <v>180.77770460262735</v>
      </c>
    </row>
    <row r="1505" spans="1:2" x14ac:dyDescent="0.25">
      <c r="A1505" t="s">
        <v>196</v>
      </c>
      <c r="B1505">
        <v>180.77770460262735</v>
      </c>
    </row>
    <row r="1506" spans="1:2" x14ac:dyDescent="0.25">
      <c r="A1506" t="s">
        <v>196</v>
      </c>
      <c r="B1506">
        <v>181.56080563198014</v>
      </c>
    </row>
    <row r="1507" spans="1:2" x14ac:dyDescent="0.25">
      <c r="A1507" t="s">
        <v>196</v>
      </c>
      <c r="B1507">
        <v>183.01570261942103</v>
      </c>
    </row>
    <row r="1508" spans="1:2" x14ac:dyDescent="0.25">
      <c r="A1508" t="s">
        <v>196</v>
      </c>
      <c r="B1508">
        <v>184.25545651302619</v>
      </c>
    </row>
    <row r="1509" spans="1:2" x14ac:dyDescent="0.25">
      <c r="A1509" t="s">
        <v>196</v>
      </c>
      <c r="B1509">
        <v>184.58927169144468</v>
      </c>
    </row>
    <row r="1510" spans="1:2" x14ac:dyDescent="0.25">
      <c r="A1510" t="s">
        <v>196</v>
      </c>
      <c r="B1510">
        <v>184.58927169144468</v>
      </c>
    </row>
    <row r="1511" spans="1:2" x14ac:dyDescent="0.25">
      <c r="A1511" t="s">
        <v>196</v>
      </c>
      <c r="B1511">
        <v>184.58927169144468</v>
      </c>
    </row>
    <row r="1512" spans="1:2" x14ac:dyDescent="0.25">
      <c r="A1512" t="s">
        <v>196</v>
      </c>
      <c r="B1512">
        <v>185.45788191442111</v>
      </c>
    </row>
    <row r="1513" spans="1:2" x14ac:dyDescent="0.25">
      <c r="A1513" t="s">
        <v>196</v>
      </c>
      <c r="B1513">
        <v>185.45788191442111</v>
      </c>
    </row>
    <row r="1514" spans="1:2" x14ac:dyDescent="0.25">
      <c r="A1514" t="s">
        <v>196</v>
      </c>
      <c r="B1514">
        <v>185.45788191442111</v>
      </c>
    </row>
    <row r="1515" spans="1:2" x14ac:dyDescent="0.25">
      <c r="A1515" t="s">
        <v>196</v>
      </c>
      <c r="B1515">
        <v>185.45788191442111</v>
      </c>
    </row>
    <row r="1516" spans="1:2" x14ac:dyDescent="0.25">
      <c r="A1516" t="s">
        <v>196</v>
      </c>
      <c r="B1516">
        <v>185.45788191442111</v>
      </c>
    </row>
    <row r="1517" spans="1:2" x14ac:dyDescent="0.25">
      <c r="A1517" t="s">
        <v>196</v>
      </c>
      <c r="B1517">
        <v>185.45788191442111</v>
      </c>
    </row>
    <row r="1518" spans="1:2" x14ac:dyDescent="0.25">
      <c r="A1518" t="s">
        <v>196</v>
      </c>
      <c r="B1518">
        <v>185.68882490806413</v>
      </c>
    </row>
    <row r="1519" spans="1:2" x14ac:dyDescent="0.25">
      <c r="A1519" t="s">
        <v>196</v>
      </c>
      <c r="B1519">
        <v>186.66700101937602</v>
      </c>
    </row>
    <row r="1520" spans="1:2" x14ac:dyDescent="0.25">
      <c r="A1520" t="s">
        <v>196</v>
      </c>
      <c r="B1520">
        <v>189.2885146632614</v>
      </c>
    </row>
    <row r="1521" spans="1:2" x14ac:dyDescent="0.25">
      <c r="A1521" t="s">
        <v>196</v>
      </c>
      <c r="B1521">
        <v>189.86799861300855</v>
      </c>
    </row>
    <row r="1522" spans="1:2" x14ac:dyDescent="0.25">
      <c r="A1522" t="s">
        <v>196</v>
      </c>
      <c r="B1522">
        <v>190.75448704732275</v>
      </c>
    </row>
    <row r="1523" spans="1:2" x14ac:dyDescent="0.25">
      <c r="A1523" t="s">
        <v>196</v>
      </c>
      <c r="B1523">
        <v>190.92286463180838</v>
      </c>
    </row>
    <row r="1524" spans="1:2" x14ac:dyDescent="0.25">
      <c r="A1524" t="s">
        <v>196</v>
      </c>
      <c r="B1524">
        <v>190.92286463180838</v>
      </c>
    </row>
    <row r="1525" spans="1:2" x14ac:dyDescent="0.25">
      <c r="A1525" t="s">
        <v>196</v>
      </c>
      <c r="B1525">
        <v>191.2592127688352</v>
      </c>
    </row>
    <row r="1526" spans="1:2" x14ac:dyDescent="0.25">
      <c r="A1526" t="s">
        <v>196</v>
      </c>
      <c r="B1526">
        <v>191.55316870138398</v>
      </c>
    </row>
    <row r="1527" spans="1:2" x14ac:dyDescent="0.25">
      <c r="A1527" t="s">
        <v>196</v>
      </c>
      <c r="B1527">
        <v>193.88782088566037</v>
      </c>
    </row>
    <row r="1528" spans="1:2" x14ac:dyDescent="0.25">
      <c r="A1528" t="s">
        <v>196</v>
      </c>
      <c r="B1528">
        <v>193.88782088566037</v>
      </c>
    </row>
    <row r="1529" spans="1:2" x14ac:dyDescent="0.25">
      <c r="A1529" t="s">
        <v>196</v>
      </c>
      <c r="B1529">
        <v>194.412109375</v>
      </c>
    </row>
    <row r="1530" spans="1:2" x14ac:dyDescent="0.25">
      <c r="A1530" t="s">
        <v>196</v>
      </c>
      <c r="B1530">
        <v>196.41316206509339</v>
      </c>
    </row>
    <row r="1531" spans="1:2" x14ac:dyDescent="0.25">
      <c r="A1531" t="s">
        <v>196</v>
      </c>
      <c r="B1531">
        <v>198.73110199796054</v>
      </c>
    </row>
    <row r="1532" spans="1:2" x14ac:dyDescent="0.25">
      <c r="A1532" t="s">
        <v>196</v>
      </c>
      <c r="B1532">
        <v>199.00070026413363</v>
      </c>
    </row>
    <row r="1533" spans="1:2" x14ac:dyDescent="0.25">
      <c r="A1533" t="s">
        <v>196</v>
      </c>
      <c r="B1533">
        <v>199.00070026413363</v>
      </c>
    </row>
    <row r="1534" spans="1:2" x14ac:dyDescent="0.25">
      <c r="A1534" t="s">
        <v>196</v>
      </c>
      <c r="B1534">
        <v>199.09471771704224</v>
      </c>
    </row>
    <row r="1535" spans="1:2" x14ac:dyDescent="0.25">
      <c r="A1535" t="s">
        <v>196</v>
      </c>
      <c r="B1535">
        <v>201.08871456991977</v>
      </c>
    </row>
    <row r="1536" spans="1:2" x14ac:dyDescent="0.25">
      <c r="A1536" t="s">
        <v>196</v>
      </c>
      <c r="B1536">
        <v>201.83365902986</v>
      </c>
    </row>
    <row r="1537" spans="1:2" x14ac:dyDescent="0.25">
      <c r="A1537" t="s">
        <v>196</v>
      </c>
      <c r="B1537">
        <v>202.32411866943707</v>
      </c>
    </row>
    <row r="1538" spans="1:2" x14ac:dyDescent="0.25">
      <c r="A1538" t="s">
        <v>196</v>
      </c>
      <c r="B1538">
        <v>202.32411866943707</v>
      </c>
    </row>
    <row r="1539" spans="1:2" x14ac:dyDescent="0.25">
      <c r="A1539" t="s">
        <v>196</v>
      </c>
      <c r="B1539">
        <v>202.87922263231408</v>
      </c>
    </row>
    <row r="1540" spans="1:2" x14ac:dyDescent="0.25">
      <c r="A1540" t="s">
        <v>196</v>
      </c>
      <c r="B1540">
        <v>202.87922263231408</v>
      </c>
    </row>
    <row r="1541" spans="1:2" x14ac:dyDescent="0.25">
      <c r="A1541" t="s">
        <v>196</v>
      </c>
      <c r="B1541">
        <v>203.59084651382381</v>
      </c>
    </row>
    <row r="1542" spans="1:2" x14ac:dyDescent="0.25">
      <c r="A1542" t="s">
        <v>196</v>
      </c>
      <c r="B1542">
        <v>208.61991003526848</v>
      </c>
    </row>
    <row r="1543" spans="1:2" x14ac:dyDescent="0.25">
      <c r="A1543" t="s">
        <v>196</v>
      </c>
      <c r="B1543">
        <v>211.1085076236983</v>
      </c>
    </row>
    <row r="1544" spans="1:2" x14ac:dyDescent="0.25">
      <c r="A1544" t="s">
        <v>196</v>
      </c>
      <c r="B1544">
        <v>212.18406726020149</v>
      </c>
    </row>
    <row r="1545" spans="1:2" x14ac:dyDescent="0.25">
      <c r="A1545" t="s">
        <v>196</v>
      </c>
      <c r="B1545">
        <v>213.1914890419294</v>
      </c>
    </row>
    <row r="1546" spans="1:2" x14ac:dyDescent="0.25">
      <c r="A1546" t="s">
        <v>196</v>
      </c>
      <c r="B1546">
        <v>213.34239008016112</v>
      </c>
    </row>
    <row r="1547" spans="1:2" x14ac:dyDescent="0.25">
      <c r="A1547" t="s">
        <v>196</v>
      </c>
      <c r="B1547">
        <v>215.68875570479744</v>
      </c>
    </row>
    <row r="1548" spans="1:2" x14ac:dyDescent="0.25">
      <c r="A1548" t="s">
        <v>196</v>
      </c>
      <c r="B1548">
        <v>216.74230929696017</v>
      </c>
    </row>
    <row r="1549" spans="1:2" x14ac:dyDescent="0.25">
      <c r="A1549" t="s">
        <v>196</v>
      </c>
      <c r="B1549">
        <v>216.74230929696017</v>
      </c>
    </row>
    <row r="1550" spans="1:2" x14ac:dyDescent="0.25">
      <c r="A1550" t="s">
        <v>196</v>
      </c>
      <c r="B1550">
        <v>219.3951284802354</v>
      </c>
    </row>
    <row r="1551" spans="1:2" x14ac:dyDescent="0.25">
      <c r="A1551" t="s">
        <v>196</v>
      </c>
      <c r="B1551">
        <v>219.3951284802354</v>
      </c>
    </row>
    <row r="1552" spans="1:2" x14ac:dyDescent="0.25">
      <c r="A1552" t="s">
        <v>196</v>
      </c>
      <c r="B1552">
        <v>219.57830008799951</v>
      </c>
    </row>
    <row r="1553" spans="1:2" x14ac:dyDescent="0.25">
      <c r="A1553" t="s">
        <v>196</v>
      </c>
      <c r="B1553">
        <v>219.57830008799951</v>
      </c>
    </row>
    <row r="1554" spans="1:2" x14ac:dyDescent="0.25">
      <c r="A1554" t="s">
        <v>196</v>
      </c>
      <c r="B1554">
        <v>220.35752674259135</v>
      </c>
    </row>
    <row r="1555" spans="1:2" x14ac:dyDescent="0.25">
      <c r="A1555" t="s">
        <v>196</v>
      </c>
      <c r="B1555">
        <v>220.35752674259135</v>
      </c>
    </row>
    <row r="1556" spans="1:2" x14ac:dyDescent="0.25">
      <c r="A1556" t="s">
        <v>196</v>
      </c>
      <c r="B1556">
        <v>220.35752674259135</v>
      </c>
    </row>
    <row r="1557" spans="1:2" x14ac:dyDescent="0.25">
      <c r="A1557" t="s">
        <v>196</v>
      </c>
      <c r="B1557">
        <v>220.35752674259135</v>
      </c>
    </row>
    <row r="1558" spans="1:2" x14ac:dyDescent="0.25">
      <c r="A1558" t="s">
        <v>196</v>
      </c>
      <c r="B1558">
        <v>221.23081749277083</v>
      </c>
    </row>
    <row r="1559" spans="1:2" x14ac:dyDescent="0.25">
      <c r="A1559" t="s">
        <v>196</v>
      </c>
      <c r="B1559">
        <v>222.29369869177188</v>
      </c>
    </row>
    <row r="1560" spans="1:2" x14ac:dyDescent="0.25">
      <c r="A1560" t="s">
        <v>196</v>
      </c>
      <c r="B1560">
        <v>222.29369869177188</v>
      </c>
    </row>
    <row r="1561" spans="1:2" x14ac:dyDescent="0.25">
      <c r="A1561" t="s">
        <v>196</v>
      </c>
      <c r="B1561">
        <v>222.29369869177188</v>
      </c>
    </row>
    <row r="1562" spans="1:2" x14ac:dyDescent="0.25">
      <c r="A1562" t="s">
        <v>196</v>
      </c>
      <c r="B1562">
        <v>222.78722665065135</v>
      </c>
    </row>
    <row r="1563" spans="1:2" x14ac:dyDescent="0.25">
      <c r="A1563" t="s">
        <v>196</v>
      </c>
      <c r="B1563">
        <v>224.51159540279022</v>
      </c>
    </row>
    <row r="1564" spans="1:2" x14ac:dyDescent="0.25">
      <c r="A1564" t="s">
        <v>196</v>
      </c>
      <c r="B1564">
        <v>226.82591394231338</v>
      </c>
    </row>
    <row r="1565" spans="1:2" x14ac:dyDescent="0.25">
      <c r="A1565" t="s">
        <v>196</v>
      </c>
      <c r="B1565">
        <v>229.14023918843208</v>
      </c>
    </row>
    <row r="1566" spans="1:2" x14ac:dyDescent="0.25">
      <c r="A1566" t="s">
        <v>196</v>
      </c>
      <c r="B1566">
        <v>230.75920766415854</v>
      </c>
    </row>
    <row r="1567" spans="1:2" x14ac:dyDescent="0.25">
      <c r="A1567" t="s">
        <v>196</v>
      </c>
      <c r="B1567">
        <v>236.2305943914543</v>
      </c>
    </row>
    <row r="1568" spans="1:2" x14ac:dyDescent="0.25">
      <c r="A1568" t="s">
        <v>196</v>
      </c>
      <c r="B1568">
        <v>238.93610288893086</v>
      </c>
    </row>
    <row r="1569" spans="1:2" x14ac:dyDescent="0.25">
      <c r="A1569" t="s">
        <v>196</v>
      </c>
      <c r="B1569">
        <v>238.93610288893086</v>
      </c>
    </row>
    <row r="1570" spans="1:2" x14ac:dyDescent="0.25">
      <c r="A1570" t="s">
        <v>196</v>
      </c>
      <c r="B1570">
        <v>238.93610288893086</v>
      </c>
    </row>
    <row r="1571" spans="1:2" x14ac:dyDescent="0.25">
      <c r="A1571" t="s">
        <v>196</v>
      </c>
      <c r="B1571">
        <v>241.60027089281434</v>
      </c>
    </row>
    <row r="1572" spans="1:2" x14ac:dyDescent="0.25">
      <c r="A1572" t="s">
        <v>196</v>
      </c>
      <c r="B1572">
        <v>243.71940546056763</v>
      </c>
    </row>
    <row r="1573" spans="1:2" x14ac:dyDescent="0.25">
      <c r="A1573" t="s">
        <v>196</v>
      </c>
      <c r="B1573">
        <v>243.71946516012278</v>
      </c>
    </row>
    <row r="1574" spans="1:2" x14ac:dyDescent="0.25">
      <c r="A1574" t="s">
        <v>196</v>
      </c>
      <c r="B1574">
        <v>243.71946516012278</v>
      </c>
    </row>
    <row r="1575" spans="1:2" x14ac:dyDescent="0.25">
      <c r="A1575" t="s">
        <v>196</v>
      </c>
      <c r="B1575">
        <v>245.3405066533212</v>
      </c>
    </row>
    <row r="1576" spans="1:2" x14ac:dyDescent="0.25">
      <c r="A1576" t="s">
        <v>196</v>
      </c>
      <c r="B1576">
        <v>245.3405066533212</v>
      </c>
    </row>
    <row r="1577" spans="1:2" x14ac:dyDescent="0.25">
      <c r="A1577" t="s">
        <v>196</v>
      </c>
      <c r="B1577">
        <v>245.3405066533212</v>
      </c>
    </row>
    <row r="1578" spans="1:2" x14ac:dyDescent="0.25">
      <c r="A1578" t="s">
        <v>196</v>
      </c>
      <c r="B1578">
        <v>246.89652617462374</v>
      </c>
    </row>
    <row r="1579" spans="1:2" x14ac:dyDescent="0.25">
      <c r="A1579" t="s">
        <v>196</v>
      </c>
      <c r="B1579">
        <v>248.9491641100054</v>
      </c>
    </row>
    <row r="1580" spans="1:2" x14ac:dyDescent="0.25">
      <c r="A1580" t="s">
        <v>196</v>
      </c>
      <c r="B1580">
        <v>252.73952409679347</v>
      </c>
    </row>
    <row r="1581" spans="1:2" x14ac:dyDescent="0.25">
      <c r="A1581" t="s">
        <v>196</v>
      </c>
      <c r="B1581">
        <v>254.05023659785672</v>
      </c>
    </row>
    <row r="1582" spans="1:2" x14ac:dyDescent="0.25">
      <c r="A1582" t="s">
        <v>196</v>
      </c>
      <c r="B1582">
        <v>256.4425050044382</v>
      </c>
    </row>
    <row r="1583" spans="1:2" x14ac:dyDescent="0.25">
      <c r="A1583" t="s">
        <v>196</v>
      </c>
      <c r="B1583">
        <v>256.4425050044382</v>
      </c>
    </row>
    <row r="1584" spans="1:2" x14ac:dyDescent="0.25">
      <c r="A1584" t="s">
        <v>196</v>
      </c>
      <c r="B1584">
        <v>258.65756461781558</v>
      </c>
    </row>
    <row r="1585" spans="1:2" x14ac:dyDescent="0.25">
      <c r="A1585" t="s">
        <v>196</v>
      </c>
      <c r="B1585">
        <v>263.56063799547405</v>
      </c>
    </row>
    <row r="1586" spans="1:2" x14ac:dyDescent="0.25">
      <c r="A1586" t="s">
        <v>196</v>
      </c>
      <c r="B1586">
        <v>263.56063799547405</v>
      </c>
    </row>
    <row r="1587" spans="1:2" x14ac:dyDescent="0.25">
      <c r="A1587" t="s">
        <v>196</v>
      </c>
      <c r="B1587">
        <v>274.13043682343488</v>
      </c>
    </row>
    <row r="1588" spans="1:2" x14ac:dyDescent="0.25">
      <c r="A1588" t="s">
        <v>196</v>
      </c>
      <c r="B1588">
        <v>280.51398471312228</v>
      </c>
    </row>
    <row r="1589" spans="1:2" x14ac:dyDescent="0.25">
      <c r="A1589" t="s">
        <v>196</v>
      </c>
      <c r="B1589">
        <v>287.45556347160232</v>
      </c>
    </row>
    <row r="1590" spans="1:2" x14ac:dyDescent="0.25">
      <c r="A1590" t="s">
        <v>196</v>
      </c>
      <c r="B1590">
        <v>287.45556347160232</v>
      </c>
    </row>
    <row r="1591" spans="1:2" x14ac:dyDescent="0.25">
      <c r="A1591" t="s">
        <v>196</v>
      </c>
      <c r="B1591">
        <v>287.45556347160232</v>
      </c>
    </row>
    <row r="1592" spans="1:2" x14ac:dyDescent="0.25">
      <c r="A1592" t="s">
        <v>196</v>
      </c>
      <c r="B1592">
        <v>288.8590434155243</v>
      </c>
    </row>
    <row r="1593" spans="1:2" x14ac:dyDescent="0.25">
      <c r="A1593" t="s">
        <v>196</v>
      </c>
      <c r="B1593">
        <v>288.9610035076139</v>
      </c>
    </row>
    <row r="1594" spans="1:2" x14ac:dyDescent="0.25">
      <c r="A1594" t="s">
        <v>196</v>
      </c>
      <c r="B1594">
        <v>293.96896318095776</v>
      </c>
    </row>
    <row r="1595" spans="1:2" x14ac:dyDescent="0.25">
      <c r="A1595" t="s">
        <v>196</v>
      </c>
      <c r="B1595">
        <v>298.48969889892453</v>
      </c>
    </row>
    <row r="1596" spans="1:2" x14ac:dyDescent="0.25">
      <c r="A1596" t="s">
        <v>196</v>
      </c>
      <c r="B1596">
        <v>298.48969889892453</v>
      </c>
    </row>
    <row r="1597" spans="1:2" x14ac:dyDescent="0.25">
      <c r="A1597" t="s">
        <v>196</v>
      </c>
      <c r="B1597">
        <v>309.65824489856089</v>
      </c>
    </row>
    <row r="1598" spans="1:2" x14ac:dyDescent="0.25">
      <c r="A1598" t="s">
        <v>196</v>
      </c>
      <c r="B1598">
        <v>316.20557808150107</v>
      </c>
    </row>
    <row r="1599" spans="1:2" x14ac:dyDescent="0.25">
      <c r="A1599" t="s">
        <v>196</v>
      </c>
      <c r="B1599">
        <v>316.20557808150107</v>
      </c>
    </row>
    <row r="1600" spans="1:2" x14ac:dyDescent="0.25">
      <c r="A1600" t="s">
        <v>196</v>
      </c>
      <c r="B1600">
        <v>318.56844168370833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73AEC-A2B3-47CA-AF40-BC0DAF1D61D9}">
  <dimension ref="A1:B1600"/>
  <sheetViews>
    <sheetView topLeftCell="A12" zoomScale="93" zoomScaleNormal="93" workbookViewId="0">
      <selection activeCell="N30" sqref="N30"/>
    </sheetView>
  </sheetViews>
  <sheetFormatPr defaultRowHeight="15" x14ac:dyDescent="0.25"/>
  <cols>
    <col min="1" max="1" width="22.42578125" bestFit="1" customWidth="1"/>
  </cols>
  <sheetData>
    <row r="1" spans="1:2" x14ac:dyDescent="0.25">
      <c r="A1" t="s">
        <v>196</v>
      </c>
      <c r="B1">
        <v>6.9432373046875</v>
      </c>
    </row>
    <row r="2" spans="1:2" x14ac:dyDescent="0.25">
      <c r="A2" t="s">
        <v>196</v>
      </c>
      <c r="B2">
        <v>7.3191171220234201</v>
      </c>
    </row>
    <row r="3" spans="1:2" x14ac:dyDescent="0.25">
      <c r="A3" t="s">
        <v>196</v>
      </c>
      <c r="B3">
        <v>8.3447397604855258</v>
      </c>
    </row>
    <row r="4" spans="1:2" x14ac:dyDescent="0.25">
      <c r="A4" t="s">
        <v>196</v>
      </c>
      <c r="B4">
        <v>8.3447947763296639</v>
      </c>
    </row>
    <row r="5" spans="1:2" x14ac:dyDescent="0.25">
      <c r="A5" t="s">
        <v>196</v>
      </c>
      <c r="B5">
        <v>10.350344318392285</v>
      </c>
    </row>
    <row r="6" spans="1:2" x14ac:dyDescent="0.25">
      <c r="A6" t="s">
        <v>196</v>
      </c>
      <c r="B6">
        <v>10.350344318392285</v>
      </c>
    </row>
    <row r="7" spans="1:2" x14ac:dyDescent="0.25">
      <c r="A7" t="s">
        <v>196</v>
      </c>
      <c r="B7">
        <v>11.572128295898438</v>
      </c>
    </row>
    <row r="8" spans="1:2" x14ac:dyDescent="0.25">
      <c r="A8" t="s">
        <v>196</v>
      </c>
      <c r="B8">
        <v>11.572128295898438</v>
      </c>
    </row>
    <row r="9" spans="1:2" x14ac:dyDescent="0.25">
      <c r="A9" t="s">
        <v>196</v>
      </c>
      <c r="B9">
        <v>11.572128295898438</v>
      </c>
    </row>
    <row r="10" spans="1:2" x14ac:dyDescent="0.25">
      <c r="A10" t="s">
        <v>196</v>
      </c>
      <c r="B10">
        <v>11.801375812800227</v>
      </c>
    </row>
    <row r="11" spans="1:2" x14ac:dyDescent="0.25">
      <c r="A11" t="s">
        <v>196</v>
      </c>
      <c r="B11">
        <v>12.463575509189862</v>
      </c>
    </row>
    <row r="12" spans="1:2" x14ac:dyDescent="0.25">
      <c r="A12" t="s">
        <v>196</v>
      </c>
      <c r="B12">
        <v>12.463575509189862</v>
      </c>
    </row>
    <row r="13" spans="1:2" x14ac:dyDescent="0.25">
      <c r="A13" t="s">
        <v>196</v>
      </c>
      <c r="B13">
        <v>12.463575509189862</v>
      </c>
    </row>
    <row r="14" spans="1:2" x14ac:dyDescent="0.25">
      <c r="A14" t="s">
        <v>196</v>
      </c>
      <c r="B14">
        <v>13.495224083760652</v>
      </c>
    </row>
    <row r="15" spans="1:2" x14ac:dyDescent="0.25">
      <c r="A15" t="s">
        <v>196</v>
      </c>
      <c r="B15">
        <v>14.077847314105988</v>
      </c>
    </row>
    <row r="16" spans="1:2" x14ac:dyDescent="0.25">
      <c r="A16" t="s">
        <v>196</v>
      </c>
      <c r="B16">
        <v>14.078138303406428</v>
      </c>
    </row>
    <row r="17" spans="1:2" x14ac:dyDescent="0.25">
      <c r="A17" t="s">
        <v>196</v>
      </c>
      <c r="B17">
        <v>14.078148337481394</v>
      </c>
    </row>
    <row r="18" spans="1:2" x14ac:dyDescent="0.25">
      <c r="A18" t="s">
        <v>196</v>
      </c>
      <c r="B18">
        <v>14.637751718323747</v>
      </c>
    </row>
    <row r="19" spans="1:2" x14ac:dyDescent="0.25">
      <c r="A19" t="s">
        <v>196</v>
      </c>
      <c r="B19">
        <v>14.637751718323747</v>
      </c>
    </row>
    <row r="20" spans="1:2" x14ac:dyDescent="0.25">
      <c r="A20" t="s">
        <v>196</v>
      </c>
      <c r="B20">
        <v>14.637751718323747</v>
      </c>
    </row>
    <row r="21" spans="1:2" x14ac:dyDescent="0.25">
      <c r="A21" t="s">
        <v>196</v>
      </c>
      <c r="B21">
        <v>14.637751718323747</v>
      </c>
    </row>
    <row r="22" spans="1:2" x14ac:dyDescent="0.25">
      <c r="A22" t="s">
        <v>196</v>
      </c>
      <c r="B22">
        <v>14.637761368819756</v>
      </c>
    </row>
    <row r="23" spans="1:2" x14ac:dyDescent="0.25">
      <c r="A23" t="s">
        <v>196</v>
      </c>
      <c r="B23">
        <v>14.819683240688953</v>
      </c>
    </row>
    <row r="24" spans="1:2" x14ac:dyDescent="0.25">
      <c r="A24" t="s">
        <v>196</v>
      </c>
      <c r="B24">
        <v>15.525714371799717</v>
      </c>
    </row>
    <row r="25" spans="1:2" x14ac:dyDescent="0.25">
      <c r="A25" t="s">
        <v>196</v>
      </c>
      <c r="B25">
        <v>16.20098876953125</v>
      </c>
    </row>
    <row r="26" spans="1:2" x14ac:dyDescent="0.25">
      <c r="A26" t="s">
        <v>196</v>
      </c>
      <c r="B26">
        <v>16.365465097454731</v>
      </c>
    </row>
    <row r="27" spans="1:2" x14ac:dyDescent="0.25">
      <c r="A27" t="s">
        <v>196</v>
      </c>
      <c r="B27">
        <v>16.365482360767462</v>
      </c>
    </row>
    <row r="28" spans="1:2" x14ac:dyDescent="0.25">
      <c r="A28" t="s">
        <v>196</v>
      </c>
      <c r="B28">
        <v>16.365482360767462</v>
      </c>
    </row>
    <row r="29" spans="1:2" x14ac:dyDescent="0.25">
      <c r="A29" t="s">
        <v>196</v>
      </c>
      <c r="B29">
        <v>16.36557730957248</v>
      </c>
    </row>
    <row r="30" spans="1:2" x14ac:dyDescent="0.25">
      <c r="A30" t="s">
        <v>196</v>
      </c>
      <c r="B30">
        <v>16.36557730957248</v>
      </c>
    </row>
    <row r="31" spans="1:2" x14ac:dyDescent="0.25">
      <c r="A31" t="s">
        <v>196</v>
      </c>
      <c r="B31">
        <v>16.365594572539212</v>
      </c>
    </row>
    <row r="32" spans="1:2" x14ac:dyDescent="0.25">
      <c r="A32" t="s">
        <v>196</v>
      </c>
      <c r="B32">
        <v>16.365594572539212</v>
      </c>
    </row>
    <row r="33" spans="1:2" x14ac:dyDescent="0.25">
      <c r="A33" t="s">
        <v>196</v>
      </c>
      <c r="B33">
        <v>16.689538768305265</v>
      </c>
    </row>
    <row r="34" spans="1:2" x14ac:dyDescent="0.25">
      <c r="A34" t="s">
        <v>196</v>
      </c>
      <c r="B34">
        <v>17.626213620912516</v>
      </c>
    </row>
    <row r="35" spans="1:2" x14ac:dyDescent="0.25">
      <c r="A35" t="s">
        <v>196</v>
      </c>
      <c r="B35">
        <v>17.626213620912516</v>
      </c>
    </row>
    <row r="36" spans="1:2" x14ac:dyDescent="0.25">
      <c r="A36" t="s">
        <v>196</v>
      </c>
      <c r="B36">
        <v>18.216583332117104</v>
      </c>
    </row>
    <row r="37" spans="1:2" x14ac:dyDescent="0.25">
      <c r="A37" t="s">
        <v>196</v>
      </c>
      <c r="B37">
        <v>18.659558660048095</v>
      </c>
    </row>
    <row r="38" spans="1:2" x14ac:dyDescent="0.25">
      <c r="A38" t="s">
        <v>196</v>
      </c>
      <c r="B38">
        <v>18.659558660048095</v>
      </c>
    </row>
    <row r="39" spans="1:2" x14ac:dyDescent="0.25">
      <c r="A39" t="s">
        <v>196</v>
      </c>
      <c r="B39">
        <v>19.085188139165645</v>
      </c>
    </row>
    <row r="40" spans="1:2" x14ac:dyDescent="0.25">
      <c r="A40" t="s">
        <v>196</v>
      </c>
      <c r="B40">
        <v>19.638591780444671</v>
      </c>
    </row>
    <row r="41" spans="1:2" x14ac:dyDescent="0.25">
      <c r="A41" t="s">
        <v>196</v>
      </c>
      <c r="B41">
        <v>19.774560439497595</v>
      </c>
    </row>
    <row r="42" spans="1:2" x14ac:dyDescent="0.25">
      <c r="A42" t="s">
        <v>196</v>
      </c>
      <c r="B42">
        <v>19.774560439497595</v>
      </c>
    </row>
    <row r="43" spans="1:2" x14ac:dyDescent="0.25">
      <c r="A43" t="s">
        <v>196</v>
      </c>
      <c r="B43">
        <v>19.774560439497595</v>
      </c>
    </row>
    <row r="44" spans="1:2" x14ac:dyDescent="0.25">
      <c r="A44" t="s">
        <v>196</v>
      </c>
      <c r="B44">
        <v>19.774560439497595</v>
      </c>
    </row>
    <row r="45" spans="1:2" x14ac:dyDescent="0.25">
      <c r="A45" t="s">
        <v>196</v>
      </c>
      <c r="B45">
        <v>20.700961594301354</v>
      </c>
    </row>
    <row r="46" spans="1:2" x14ac:dyDescent="0.25">
      <c r="A46" t="s">
        <v>196</v>
      </c>
      <c r="B46">
        <v>20.957977972506654</v>
      </c>
    </row>
    <row r="47" spans="1:2" x14ac:dyDescent="0.25">
      <c r="A47" t="s">
        <v>196</v>
      </c>
      <c r="B47">
        <v>20.958079075393293</v>
      </c>
    </row>
    <row r="48" spans="1:2" x14ac:dyDescent="0.25">
      <c r="A48" t="s">
        <v>196</v>
      </c>
      <c r="B48">
        <v>20.958079075393293</v>
      </c>
    </row>
    <row r="49" spans="1:2" x14ac:dyDescent="0.25">
      <c r="A49" t="s">
        <v>196</v>
      </c>
      <c r="B49">
        <v>21.337938672672884</v>
      </c>
    </row>
    <row r="50" spans="1:2" x14ac:dyDescent="0.25">
      <c r="A50" t="s">
        <v>196</v>
      </c>
      <c r="B50">
        <v>21.337961843293186</v>
      </c>
    </row>
    <row r="51" spans="1:2" x14ac:dyDescent="0.25">
      <c r="A51" t="s">
        <v>196</v>
      </c>
      <c r="B51">
        <v>21.337961843293186</v>
      </c>
    </row>
    <row r="52" spans="1:2" x14ac:dyDescent="0.25">
      <c r="A52" t="s">
        <v>196</v>
      </c>
      <c r="B52">
        <v>21.338018114878825</v>
      </c>
    </row>
    <row r="53" spans="1:2" x14ac:dyDescent="0.25">
      <c r="A53" t="s">
        <v>196</v>
      </c>
      <c r="B53">
        <v>21.834319490631341</v>
      </c>
    </row>
    <row r="54" spans="1:2" x14ac:dyDescent="0.25">
      <c r="A54" t="s">
        <v>196</v>
      </c>
      <c r="B54">
        <v>23.144262695364006</v>
      </c>
    </row>
    <row r="55" spans="1:2" x14ac:dyDescent="0.25">
      <c r="A55" t="s">
        <v>196</v>
      </c>
      <c r="B55">
        <v>23.144262695364006</v>
      </c>
    </row>
    <row r="56" spans="1:2" x14ac:dyDescent="0.25">
      <c r="A56" t="s">
        <v>196</v>
      </c>
      <c r="B56">
        <v>23.259838499489508</v>
      </c>
    </row>
    <row r="57" spans="1:2" x14ac:dyDescent="0.25">
      <c r="A57" t="s">
        <v>196</v>
      </c>
      <c r="B57">
        <v>23.602411229318633</v>
      </c>
    </row>
    <row r="58" spans="1:2" x14ac:dyDescent="0.25">
      <c r="A58" t="s">
        <v>196</v>
      </c>
      <c r="B58">
        <v>23.828507330926591</v>
      </c>
    </row>
    <row r="59" spans="1:2" x14ac:dyDescent="0.25">
      <c r="A59" t="s">
        <v>196</v>
      </c>
      <c r="B59">
        <v>23.828507330926591</v>
      </c>
    </row>
    <row r="60" spans="1:2" x14ac:dyDescent="0.25">
      <c r="A60" t="s">
        <v>196</v>
      </c>
      <c r="B60">
        <v>24.163465565040127</v>
      </c>
    </row>
    <row r="61" spans="1:2" x14ac:dyDescent="0.25">
      <c r="A61" t="s">
        <v>196</v>
      </c>
      <c r="B61">
        <v>24.602623951594786</v>
      </c>
    </row>
    <row r="62" spans="1:2" x14ac:dyDescent="0.25">
      <c r="A62" t="s">
        <v>196</v>
      </c>
      <c r="B62">
        <v>24.602623951594786</v>
      </c>
    </row>
    <row r="63" spans="1:2" x14ac:dyDescent="0.25">
      <c r="A63" t="s">
        <v>196</v>
      </c>
      <c r="B63">
        <v>24.927287025699762</v>
      </c>
    </row>
    <row r="64" spans="1:2" x14ac:dyDescent="0.25">
      <c r="A64" t="s">
        <v>196</v>
      </c>
      <c r="B64">
        <v>25.034198119765168</v>
      </c>
    </row>
    <row r="65" spans="1:2" x14ac:dyDescent="0.25">
      <c r="A65" t="s">
        <v>196</v>
      </c>
      <c r="B65">
        <v>25.034248904107784</v>
      </c>
    </row>
    <row r="66" spans="1:2" x14ac:dyDescent="0.25">
      <c r="A66" t="s">
        <v>196</v>
      </c>
      <c r="B66">
        <v>25.034248904107784</v>
      </c>
    </row>
    <row r="67" spans="1:2" x14ac:dyDescent="0.25">
      <c r="A67" t="s">
        <v>196</v>
      </c>
      <c r="B67">
        <v>25.876230653461942</v>
      </c>
    </row>
    <row r="68" spans="1:2" x14ac:dyDescent="0.25">
      <c r="A68" t="s">
        <v>196</v>
      </c>
      <c r="B68">
        <v>25.876230653461942</v>
      </c>
    </row>
    <row r="69" spans="1:2" x14ac:dyDescent="0.25">
      <c r="A69" t="s">
        <v>196</v>
      </c>
      <c r="B69">
        <v>25.876230653461942</v>
      </c>
    </row>
    <row r="70" spans="1:2" x14ac:dyDescent="0.25">
      <c r="A70" t="s">
        <v>196</v>
      </c>
      <c r="B70">
        <v>26.184616407227857</v>
      </c>
    </row>
    <row r="71" spans="1:2" x14ac:dyDescent="0.25">
      <c r="A71" t="s">
        <v>196</v>
      </c>
      <c r="B71">
        <v>26.184616407227857</v>
      </c>
    </row>
    <row r="72" spans="1:2" x14ac:dyDescent="0.25">
      <c r="A72" t="s">
        <v>196</v>
      </c>
      <c r="B72">
        <v>26.184616407227857</v>
      </c>
    </row>
    <row r="73" spans="1:2" x14ac:dyDescent="0.25">
      <c r="A73" t="s">
        <v>196</v>
      </c>
      <c r="B73">
        <v>26.18491851573128</v>
      </c>
    </row>
    <row r="74" spans="1:2" x14ac:dyDescent="0.25">
      <c r="A74" t="s">
        <v>196</v>
      </c>
      <c r="B74">
        <v>26.18491851573128</v>
      </c>
    </row>
    <row r="75" spans="1:2" x14ac:dyDescent="0.25">
      <c r="A75" t="s">
        <v>196</v>
      </c>
      <c r="B75">
        <v>26.18491851573128</v>
      </c>
    </row>
    <row r="76" spans="1:2" x14ac:dyDescent="0.25">
      <c r="A76" t="s">
        <v>196</v>
      </c>
      <c r="B76">
        <v>26.388574159235308</v>
      </c>
    </row>
    <row r="77" spans="1:2" x14ac:dyDescent="0.25">
      <c r="A77" t="s">
        <v>196</v>
      </c>
      <c r="B77">
        <v>26.99049003690336</v>
      </c>
    </row>
    <row r="78" spans="1:2" x14ac:dyDescent="0.25">
      <c r="A78" t="s">
        <v>196</v>
      </c>
      <c r="B78">
        <v>26.990641814818389</v>
      </c>
    </row>
    <row r="79" spans="1:2" x14ac:dyDescent="0.25">
      <c r="A79" t="s">
        <v>196</v>
      </c>
      <c r="B79">
        <v>26.990641814818389</v>
      </c>
    </row>
    <row r="80" spans="1:2" x14ac:dyDescent="0.25">
      <c r="A80" t="s">
        <v>196</v>
      </c>
      <c r="B80">
        <v>27.089593406241086</v>
      </c>
    </row>
    <row r="81" spans="1:2" x14ac:dyDescent="0.25">
      <c r="A81" t="s">
        <v>196</v>
      </c>
      <c r="B81">
        <v>27.089593406241086</v>
      </c>
    </row>
    <row r="82" spans="1:2" x14ac:dyDescent="0.25">
      <c r="A82" t="s">
        <v>196</v>
      </c>
      <c r="B82">
        <v>27.089593406241086</v>
      </c>
    </row>
    <row r="83" spans="1:2" x14ac:dyDescent="0.25">
      <c r="A83" t="s">
        <v>196</v>
      </c>
      <c r="B83">
        <v>27.869403348412281</v>
      </c>
    </row>
    <row r="84" spans="1:2" x14ac:dyDescent="0.25">
      <c r="A84" t="s">
        <v>196</v>
      </c>
      <c r="B84">
        <v>27.86944769948726</v>
      </c>
    </row>
    <row r="85" spans="1:2" x14ac:dyDescent="0.25">
      <c r="A85" t="s">
        <v>196</v>
      </c>
      <c r="B85">
        <v>27.96534296042913</v>
      </c>
    </row>
    <row r="86" spans="1:2" x14ac:dyDescent="0.25">
      <c r="A86" t="s">
        <v>196</v>
      </c>
      <c r="B86">
        <v>27.96534296042913</v>
      </c>
    </row>
    <row r="87" spans="1:2" x14ac:dyDescent="0.25">
      <c r="A87" t="s">
        <v>196</v>
      </c>
      <c r="B87">
        <v>27.965532384429853</v>
      </c>
    </row>
    <row r="88" spans="1:2" x14ac:dyDescent="0.25">
      <c r="A88" t="s">
        <v>196</v>
      </c>
      <c r="B88">
        <v>28.251222029472927</v>
      </c>
    </row>
    <row r="89" spans="1:2" x14ac:dyDescent="0.25">
      <c r="A89" t="s">
        <v>196</v>
      </c>
      <c r="B89">
        <v>28.628026461856539</v>
      </c>
    </row>
    <row r="90" spans="1:2" x14ac:dyDescent="0.25">
      <c r="A90" t="s">
        <v>196</v>
      </c>
      <c r="B90">
        <v>28.628026461856539</v>
      </c>
    </row>
    <row r="91" spans="1:2" x14ac:dyDescent="0.25">
      <c r="A91" t="s">
        <v>196</v>
      </c>
      <c r="B91">
        <v>29.275464834625275</v>
      </c>
    </row>
    <row r="92" spans="1:2" x14ac:dyDescent="0.25">
      <c r="A92" t="s">
        <v>196</v>
      </c>
      <c r="B92">
        <v>29.275464834625275</v>
      </c>
    </row>
    <row r="93" spans="1:2" x14ac:dyDescent="0.25">
      <c r="A93" t="s">
        <v>196</v>
      </c>
      <c r="B93">
        <v>29.639204435764299</v>
      </c>
    </row>
    <row r="94" spans="1:2" x14ac:dyDescent="0.25">
      <c r="A94" t="s">
        <v>196</v>
      </c>
      <c r="B94">
        <v>30.441697010057542</v>
      </c>
    </row>
    <row r="95" spans="1:2" x14ac:dyDescent="0.25">
      <c r="A95" t="s">
        <v>196</v>
      </c>
      <c r="B95">
        <v>31.051292264796054</v>
      </c>
    </row>
    <row r="96" spans="1:2" x14ac:dyDescent="0.25">
      <c r="A96" t="s">
        <v>196</v>
      </c>
      <c r="B96">
        <v>32.153107260227735</v>
      </c>
    </row>
    <row r="97" spans="1:2" x14ac:dyDescent="0.25">
      <c r="A97" t="s">
        <v>196</v>
      </c>
      <c r="B97">
        <v>32.153138014060097</v>
      </c>
    </row>
    <row r="98" spans="1:2" x14ac:dyDescent="0.25">
      <c r="A98" t="s">
        <v>196</v>
      </c>
      <c r="B98">
        <v>32.73106128839747</v>
      </c>
    </row>
    <row r="99" spans="1:2" x14ac:dyDescent="0.25">
      <c r="A99" t="s">
        <v>196</v>
      </c>
      <c r="B99">
        <v>33.137392843064589</v>
      </c>
    </row>
    <row r="100" spans="1:2" x14ac:dyDescent="0.25">
      <c r="A100" t="s">
        <v>196</v>
      </c>
      <c r="B100">
        <v>33.379141017037014</v>
      </c>
    </row>
    <row r="101" spans="1:2" x14ac:dyDescent="0.25">
      <c r="A101" t="s">
        <v>196</v>
      </c>
      <c r="B101">
        <v>34.406449758729778</v>
      </c>
    </row>
    <row r="102" spans="1:2" x14ac:dyDescent="0.25">
      <c r="A102" t="s">
        <v>196</v>
      </c>
      <c r="B102">
        <v>34.406515449198764</v>
      </c>
    </row>
    <row r="103" spans="1:2" x14ac:dyDescent="0.25">
      <c r="A103" t="s">
        <v>196</v>
      </c>
      <c r="B103">
        <v>34.716473388680463</v>
      </c>
    </row>
    <row r="104" spans="1:2" x14ac:dyDescent="0.25">
      <c r="A104" t="s">
        <v>196</v>
      </c>
      <c r="B104">
        <v>35.252371141661776</v>
      </c>
    </row>
    <row r="105" spans="1:2" x14ac:dyDescent="0.25">
      <c r="A105" t="s">
        <v>196</v>
      </c>
      <c r="B105">
        <v>36.004052562039703</v>
      </c>
    </row>
    <row r="106" spans="1:2" x14ac:dyDescent="0.25">
      <c r="A106" t="s">
        <v>196</v>
      </c>
      <c r="B106">
        <v>36.226525839259033</v>
      </c>
    </row>
    <row r="107" spans="1:2" x14ac:dyDescent="0.25">
      <c r="A107" t="s">
        <v>196</v>
      </c>
      <c r="B107">
        <v>36.594340693766789</v>
      </c>
    </row>
    <row r="108" spans="1:2" x14ac:dyDescent="0.25">
      <c r="A108" t="s">
        <v>196</v>
      </c>
      <c r="B108">
        <v>37.103875471326887</v>
      </c>
    </row>
    <row r="109" spans="1:2" x14ac:dyDescent="0.25">
      <c r="A109" t="s">
        <v>196</v>
      </c>
      <c r="B109">
        <v>37.676199762693038</v>
      </c>
    </row>
    <row r="110" spans="1:2" x14ac:dyDescent="0.25">
      <c r="A110" t="s">
        <v>196</v>
      </c>
      <c r="B110">
        <v>38.310619728659425</v>
      </c>
    </row>
    <row r="111" spans="1:2" x14ac:dyDescent="0.25">
      <c r="A111" t="s">
        <v>196</v>
      </c>
      <c r="B111">
        <v>38.31063263412161</v>
      </c>
    </row>
    <row r="112" spans="1:2" x14ac:dyDescent="0.25">
      <c r="A112" t="s">
        <v>196</v>
      </c>
      <c r="B112">
        <v>38.519736918345309</v>
      </c>
    </row>
    <row r="113" spans="1:2" x14ac:dyDescent="0.25">
      <c r="A113" t="s">
        <v>196</v>
      </c>
      <c r="B113">
        <v>38.519795594308349</v>
      </c>
    </row>
    <row r="114" spans="1:2" x14ac:dyDescent="0.25">
      <c r="A114" t="s">
        <v>196</v>
      </c>
      <c r="B114">
        <v>38.796936390239019</v>
      </c>
    </row>
    <row r="115" spans="1:2" x14ac:dyDescent="0.25">
      <c r="A115" t="s">
        <v>196</v>
      </c>
      <c r="B115">
        <v>38.796936390239019</v>
      </c>
    </row>
    <row r="116" spans="1:2" x14ac:dyDescent="0.25">
      <c r="A116" t="s">
        <v>196</v>
      </c>
      <c r="B116">
        <v>39.413221884686571</v>
      </c>
    </row>
    <row r="117" spans="1:2" x14ac:dyDescent="0.25">
      <c r="A117" t="s">
        <v>196</v>
      </c>
      <c r="B117">
        <v>39.413352704544828</v>
      </c>
    </row>
    <row r="118" spans="1:2" x14ac:dyDescent="0.25">
      <c r="A118" t="s">
        <v>196</v>
      </c>
      <c r="B118">
        <v>39.413352704544828</v>
      </c>
    </row>
    <row r="119" spans="1:2" x14ac:dyDescent="0.25">
      <c r="A119" t="s">
        <v>196</v>
      </c>
      <c r="B119">
        <v>40.419801693885347</v>
      </c>
    </row>
    <row r="120" spans="1:2" x14ac:dyDescent="0.25">
      <c r="A120" t="s">
        <v>196</v>
      </c>
      <c r="B120">
        <v>40.419801693885347</v>
      </c>
    </row>
    <row r="121" spans="1:2" x14ac:dyDescent="0.25">
      <c r="A121" t="s">
        <v>196</v>
      </c>
      <c r="B121">
        <v>40.48595487165003</v>
      </c>
    </row>
    <row r="122" spans="1:2" x14ac:dyDescent="0.25">
      <c r="A122" t="s">
        <v>196</v>
      </c>
      <c r="B122">
        <v>41.011830243337599</v>
      </c>
    </row>
    <row r="123" spans="1:2" x14ac:dyDescent="0.25">
      <c r="A123" t="s">
        <v>196</v>
      </c>
      <c r="B123">
        <v>41.011830243337599</v>
      </c>
    </row>
    <row r="124" spans="1:2" x14ac:dyDescent="0.25">
      <c r="A124" t="s">
        <v>196</v>
      </c>
      <c r="B124">
        <v>41.207179561910039</v>
      </c>
    </row>
    <row r="125" spans="1:2" x14ac:dyDescent="0.25">
      <c r="A125" t="s">
        <v>196</v>
      </c>
      <c r="B125">
        <v>41.401677526648648</v>
      </c>
    </row>
    <row r="126" spans="1:2" x14ac:dyDescent="0.25">
      <c r="A126" t="s">
        <v>196</v>
      </c>
      <c r="B126">
        <v>41.724007737789357</v>
      </c>
    </row>
    <row r="127" spans="1:2" x14ac:dyDescent="0.25">
      <c r="A127" t="s">
        <v>196</v>
      </c>
      <c r="B127">
        <v>42.550314559739313</v>
      </c>
    </row>
    <row r="128" spans="1:2" x14ac:dyDescent="0.25">
      <c r="A128" t="s">
        <v>196</v>
      </c>
      <c r="B128">
        <v>42.675890585543243</v>
      </c>
    </row>
    <row r="129" spans="1:2" x14ac:dyDescent="0.25">
      <c r="A129" t="s">
        <v>196</v>
      </c>
      <c r="B129">
        <v>43.484327420817934</v>
      </c>
    </row>
    <row r="130" spans="1:2" x14ac:dyDescent="0.25">
      <c r="A130" t="s">
        <v>196</v>
      </c>
      <c r="B130">
        <v>43.484353409363258</v>
      </c>
    </row>
    <row r="131" spans="1:2" x14ac:dyDescent="0.25">
      <c r="A131" t="s">
        <v>196</v>
      </c>
      <c r="B131">
        <v>43.668474003510184</v>
      </c>
    </row>
    <row r="132" spans="1:2" x14ac:dyDescent="0.25">
      <c r="A132" t="s">
        <v>196</v>
      </c>
      <c r="B132">
        <v>43.668474003510184</v>
      </c>
    </row>
    <row r="133" spans="1:2" x14ac:dyDescent="0.25">
      <c r="A133" t="s">
        <v>196</v>
      </c>
      <c r="B133">
        <v>43.668590458318491</v>
      </c>
    </row>
    <row r="134" spans="1:2" x14ac:dyDescent="0.25">
      <c r="A134" t="s">
        <v>196</v>
      </c>
      <c r="B134">
        <v>43.974151611328125</v>
      </c>
    </row>
    <row r="135" spans="1:2" x14ac:dyDescent="0.25">
      <c r="A135" t="s">
        <v>196</v>
      </c>
      <c r="B135">
        <v>44.217133578842486</v>
      </c>
    </row>
    <row r="136" spans="1:2" x14ac:dyDescent="0.25">
      <c r="A136" t="s">
        <v>196</v>
      </c>
      <c r="B136">
        <v>44.518912446040154</v>
      </c>
    </row>
    <row r="137" spans="1:2" x14ac:dyDescent="0.25">
      <c r="A137" t="s">
        <v>196</v>
      </c>
      <c r="B137">
        <v>44.938092794563943</v>
      </c>
    </row>
    <row r="138" spans="1:2" x14ac:dyDescent="0.25">
      <c r="A138" t="s">
        <v>196</v>
      </c>
      <c r="B138">
        <v>44.938092794563943</v>
      </c>
    </row>
    <row r="139" spans="1:2" x14ac:dyDescent="0.25">
      <c r="A139" t="s">
        <v>196</v>
      </c>
      <c r="B139">
        <v>45.647702188740716</v>
      </c>
    </row>
    <row r="140" spans="1:2" x14ac:dyDescent="0.25">
      <c r="A140" t="s">
        <v>196</v>
      </c>
      <c r="B140">
        <v>46.806546507696396</v>
      </c>
    </row>
    <row r="141" spans="1:2" x14ac:dyDescent="0.25">
      <c r="A141" t="s">
        <v>196</v>
      </c>
      <c r="B141">
        <v>48.160184850252243</v>
      </c>
    </row>
    <row r="142" spans="1:2" x14ac:dyDescent="0.25">
      <c r="A142" t="s">
        <v>196</v>
      </c>
      <c r="B142">
        <v>49.041918710218205</v>
      </c>
    </row>
    <row r="143" spans="1:2" x14ac:dyDescent="0.25">
      <c r="A143" t="s">
        <v>196</v>
      </c>
      <c r="B143">
        <v>49.205497667201143</v>
      </c>
    </row>
    <row r="144" spans="1:2" x14ac:dyDescent="0.25">
      <c r="A144" t="s">
        <v>196</v>
      </c>
      <c r="B144">
        <v>49.961376167866476</v>
      </c>
    </row>
    <row r="145" spans="1:2" x14ac:dyDescent="0.25">
      <c r="A145" t="s">
        <v>196</v>
      </c>
      <c r="B145">
        <v>49.961376167866476</v>
      </c>
    </row>
    <row r="146" spans="1:2" x14ac:dyDescent="0.25">
      <c r="A146" t="s">
        <v>196</v>
      </c>
      <c r="B146">
        <v>50.068785585992991</v>
      </c>
    </row>
    <row r="147" spans="1:2" x14ac:dyDescent="0.25">
      <c r="A147" t="s">
        <v>196</v>
      </c>
      <c r="B147">
        <v>50.068810978144263</v>
      </c>
    </row>
    <row r="148" spans="1:2" x14ac:dyDescent="0.25">
      <c r="A148" t="s">
        <v>196</v>
      </c>
      <c r="B148">
        <v>50.068836370301263</v>
      </c>
    </row>
    <row r="149" spans="1:2" x14ac:dyDescent="0.25">
      <c r="A149" t="s">
        <v>196</v>
      </c>
      <c r="B149">
        <v>50.068836370301263</v>
      </c>
    </row>
    <row r="150" spans="1:2" x14ac:dyDescent="0.25">
      <c r="A150" t="s">
        <v>196</v>
      </c>
      <c r="B150">
        <v>50.547907837535185</v>
      </c>
    </row>
    <row r="151" spans="1:2" x14ac:dyDescent="0.25">
      <c r="A151" t="s">
        <v>196</v>
      </c>
      <c r="B151">
        <v>50.812143116082744</v>
      </c>
    </row>
    <row r="152" spans="1:2" x14ac:dyDescent="0.25">
      <c r="A152" t="s">
        <v>196</v>
      </c>
      <c r="B152">
        <v>50.812143116082744</v>
      </c>
    </row>
    <row r="153" spans="1:2" x14ac:dyDescent="0.25">
      <c r="A153" t="s">
        <v>196</v>
      </c>
      <c r="B153">
        <v>50.969933093371388</v>
      </c>
    </row>
    <row r="154" spans="1:2" x14ac:dyDescent="0.25">
      <c r="A154" t="s">
        <v>196</v>
      </c>
      <c r="B154">
        <v>50.970066123620526</v>
      </c>
    </row>
    <row r="155" spans="1:2" x14ac:dyDescent="0.25">
      <c r="A155" t="s">
        <v>196</v>
      </c>
      <c r="B155">
        <v>51.127421214807001</v>
      </c>
    </row>
    <row r="156" spans="1:2" x14ac:dyDescent="0.25">
      <c r="A156" t="s">
        <v>196</v>
      </c>
      <c r="B156">
        <v>51.752117380086773</v>
      </c>
    </row>
    <row r="157" spans="1:2" x14ac:dyDescent="0.25">
      <c r="A157" t="s">
        <v>196</v>
      </c>
      <c r="B157">
        <v>52.215818639071337</v>
      </c>
    </row>
    <row r="158" spans="1:2" x14ac:dyDescent="0.25">
      <c r="A158" t="s">
        <v>196</v>
      </c>
      <c r="B158">
        <v>52.369578081154174</v>
      </c>
    </row>
    <row r="159" spans="1:2" x14ac:dyDescent="0.25">
      <c r="A159" t="s">
        <v>196</v>
      </c>
      <c r="B159">
        <v>52.878372383503113</v>
      </c>
    </row>
    <row r="160" spans="1:2" x14ac:dyDescent="0.25">
      <c r="A160" t="s">
        <v>196</v>
      </c>
      <c r="B160">
        <v>53.432662514471538</v>
      </c>
    </row>
    <row r="161" spans="1:2" x14ac:dyDescent="0.25">
      <c r="A161" t="s">
        <v>196</v>
      </c>
      <c r="B161">
        <v>53.432662514471538</v>
      </c>
    </row>
    <row r="162" spans="1:2" x14ac:dyDescent="0.25">
      <c r="A162" t="s">
        <v>196</v>
      </c>
      <c r="B162">
        <v>53.832267266819763</v>
      </c>
    </row>
    <row r="163" spans="1:2" x14ac:dyDescent="0.25">
      <c r="A163" t="s">
        <v>196</v>
      </c>
      <c r="B163">
        <v>54.179358893809557</v>
      </c>
    </row>
    <row r="164" spans="1:2" x14ac:dyDescent="0.25">
      <c r="A164" t="s">
        <v>196</v>
      </c>
      <c r="B164">
        <v>54.228827183106844</v>
      </c>
    </row>
    <row r="165" spans="1:2" x14ac:dyDescent="0.25">
      <c r="A165" t="s">
        <v>196</v>
      </c>
      <c r="B165">
        <v>54.475465966180579</v>
      </c>
    </row>
    <row r="166" spans="1:2" x14ac:dyDescent="0.25">
      <c r="A166" t="s">
        <v>196</v>
      </c>
      <c r="B166">
        <v>54.6224809921057</v>
      </c>
    </row>
    <row r="167" spans="1:2" x14ac:dyDescent="0.25">
      <c r="A167" t="s">
        <v>196</v>
      </c>
      <c r="B167">
        <v>54.867071234036572</v>
      </c>
    </row>
    <row r="168" spans="1:2" x14ac:dyDescent="0.25">
      <c r="A168" t="s">
        <v>196</v>
      </c>
      <c r="B168">
        <v>54.867099554706222</v>
      </c>
    </row>
    <row r="169" spans="1:2" x14ac:dyDescent="0.25">
      <c r="A169" t="s">
        <v>196</v>
      </c>
      <c r="B169">
        <v>55.560608193908159</v>
      </c>
    </row>
    <row r="170" spans="1:2" x14ac:dyDescent="0.25">
      <c r="A170" t="s">
        <v>196</v>
      </c>
      <c r="B170">
        <v>55.738867521201968</v>
      </c>
    </row>
    <row r="171" spans="1:2" x14ac:dyDescent="0.25">
      <c r="A171" t="s">
        <v>196</v>
      </c>
      <c r="B171">
        <v>56.502409057555511</v>
      </c>
    </row>
    <row r="172" spans="1:2" x14ac:dyDescent="0.25">
      <c r="A172" t="s">
        <v>196</v>
      </c>
      <c r="B172">
        <v>56.927419194074616</v>
      </c>
    </row>
    <row r="173" spans="1:2" x14ac:dyDescent="0.25">
      <c r="A173" t="s">
        <v>196</v>
      </c>
      <c r="B173">
        <v>57.162199617766198</v>
      </c>
    </row>
    <row r="174" spans="1:2" x14ac:dyDescent="0.25">
      <c r="A174" t="s">
        <v>196</v>
      </c>
      <c r="B174">
        <v>57.489217284202759</v>
      </c>
    </row>
    <row r="175" spans="1:2" x14ac:dyDescent="0.25">
      <c r="A175" t="s">
        <v>196</v>
      </c>
      <c r="B175">
        <v>57.489306971393816</v>
      </c>
    </row>
    <row r="176" spans="1:2" x14ac:dyDescent="0.25">
      <c r="A176" t="s">
        <v>196</v>
      </c>
      <c r="B176">
        <v>57.860749511722922</v>
      </c>
    </row>
    <row r="177" spans="1:2" x14ac:dyDescent="0.25">
      <c r="A177" t="s">
        <v>196</v>
      </c>
      <c r="B177">
        <v>57.907109575852886</v>
      </c>
    </row>
    <row r="178" spans="1:2" x14ac:dyDescent="0.25">
      <c r="A178" t="s">
        <v>196</v>
      </c>
      <c r="B178">
        <v>57.908701320595782</v>
      </c>
    </row>
    <row r="179" spans="1:2" x14ac:dyDescent="0.25">
      <c r="A179" t="s">
        <v>196</v>
      </c>
      <c r="B179">
        <v>57.908701320595782</v>
      </c>
    </row>
    <row r="180" spans="1:2" x14ac:dyDescent="0.25">
      <c r="A180" t="s">
        <v>196</v>
      </c>
      <c r="B180">
        <v>58.045884865348619</v>
      </c>
    </row>
    <row r="181" spans="1:2" x14ac:dyDescent="0.25">
      <c r="A181" t="s">
        <v>196</v>
      </c>
      <c r="B181">
        <v>59.006702506756135</v>
      </c>
    </row>
    <row r="182" spans="1:2" x14ac:dyDescent="0.25">
      <c r="A182" t="s">
        <v>196</v>
      </c>
      <c r="B182">
        <v>59.14267081655364</v>
      </c>
    </row>
    <row r="183" spans="1:2" x14ac:dyDescent="0.25">
      <c r="A183" t="s">
        <v>196</v>
      </c>
      <c r="B183">
        <v>59.14267081655364</v>
      </c>
    </row>
    <row r="184" spans="1:2" x14ac:dyDescent="0.25">
      <c r="A184" t="s">
        <v>196</v>
      </c>
      <c r="B184">
        <v>60.041420814143201</v>
      </c>
    </row>
    <row r="185" spans="1:2" x14ac:dyDescent="0.25">
      <c r="A185" t="s">
        <v>196</v>
      </c>
      <c r="B185">
        <v>60.041519628902826</v>
      </c>
    </row>
    <row r="186" spans="1:2" x14ac:dyDescent="0.25">
      <c r="A186" t="s">
        <v>196</v>
      </c>
      <c r="B186">
        <v>60.041519628902826</v>
      </c>
    </row>
    <row r="187" spans="1:2" x14ac:dyDescent="0.25">
      <c r="A187" t="s">
        <v>196</v>
      </c>
      <c r="B187">
        <v>60.041560801720017</v>
      </c>
    </row>
    <row r="188" spans="1:2" x14ac:dyDescent="0.25">
      <c r="A188" t="s">
        <v>196</v>
      </c>
      <c r="B188">
        <v>60.219662442277979</v>
      </c>
    </row>
    <row r="189" spans="1:2" x14ac:dyDescent="0.25">
      <c r="A189" t="s">
        <v>196</v>
      </c>
      <c r="B189">
        <v>60.219663615167939</v>
      </c>
    </row>
    <row r="190" spans="1:2" x14ac:dyDescent="0.25">
      <c r="A190" t="s">
        <v>196</v>
      </c>
      <c r="B190">
        <v>60.750904387083636</v>
      </c>
    </row>
    <row r="191" spans="1:2" x14ac:dyDescent="0.25">
      <c r="A191" t="s">
        <v>196</v>
      </c>
      <c r="B191">
        <v>60.750904387083636</v>
      </c>
    </row>
    <row r="192" spans="1:2" x14ac:dyDescent="0.25">
      <c r="A192" t="s">
        <v>196</v>
      </c>
      <c r="B192">
        <v>60.751020649834786</v>
      </c>
    </row>
    <row r="193" spans="1:2" x14ac:dyDescent="0.25">
      <c r="A193" t="s">
        <v>196</v>
      </c>
      <c r="B193">
        <v>60.883143437580287</v>
      </c>
    </row>
    <row r="194" spans="1:2" x14ac:dyDescent="0.25">
      <c r="A194" t="s">
        <v>196</v>
      </c>
      <c r="B194">
        <v>61.102603792075868</v>
      </c>
    </row>
    <row r="195" spans="1:2" x14ac:dyDescent="0.25">
      <c r="A195" t="s">
        <v>196</v>
      </c>
      <c r="B195">
        <v>61.102603792075868</v>
      </c>
    </row>
    <row r="196" spans="1:2" x14ac:dyDescent="0.25">
      <c r="A196" t="s">
        <v>196</v>
      </c>
      <c r="B196">
        <v>61.102779494343594</v>
      </c>
    </row>
    <row r="197" spans="1:2" x14ac:dyDescent="0.25">
      <c r="A197" t="s">
        <v>196</v>
      </c>
      <c r="B197">
        <v>61.102779494343594</v>
      </c>
    </row>
    <row r="198" spans="1:2" x14ac:dyDescent="0.25">
      <c r="A198" t="s">
        <v>196</v>
      </c>
      <c r="B198">
        <v>61.102779494343594</v>
      </c>
    </row>
    <row r="199" spans="1:2" x14ac:dyDescent="0.25">
      <c r="A199" t="s">
        <v>196</v>
      </c>
      <c r="B199">
        <v>61.495911959918757</v>
      </c>
    </row>
    <row r="200" spans="1:2" x14ac:dyDescent="0.25">
      <c r="A200" t="s">
        <v>196</v>
      </c>
      <c r="B200">
        <v>61.495911959918757</v>
      </c>
    </row>
    <row r="201" spans="1:2" x14ac:dyDescent="0.25">
      <c r="A201" t="s">
        <v>196</v>
      </c>
      <c r="B201">
        <v>61.626535192822551</v>
      </c>
    </row>
    <row r="202" spans="1:2" x14ac:dyDescent="0.25">
      <c r="A202" t="s">
        <v>196</v>
      </c>
      <c r="B202">
        <v>61.756719738036253</v>
      </c>
    </row>
    <row r="203" spans="1:2" x14ac:dyDescent="0.25">
      <c r="A203" t="s">
        <v>196</v>
      </c>
      <c r="B203">
        <v>61.756719738036253</v>
      </c>
    </row>
    <row r="204" spans="1:2" x14ac:dyDescent="0.25">
      <c r="A204" t="s">
        <v>196</v>
      </c>
      <c r="B204">
        <v>62.102721008110557</v>
      </c>
    </row>
    <row r="205" spans="1:2" x14ac:dyDescent="0.25">
      <c r="A205" t="s">
        <v>196</v>
      </c>
      <c r="B205">
        <v>62.102721008110557</v>
      </c>
    </row>
    <row r="206" spans="1:2" x14ac:dyDescent="0.25">
      <c r="A206" t="s">
        <v>196</v>
      </c>
      <c r="B206">
        <v>62.317891146657153</v>
      </c>
    </row>
    <row r="207" spans="1:2" x14ac:dyDescent="0.25">
      <c r="A207" t="s">
        <v>196</v>
      </c>
      <c r="B207">
        <v>62.317891146657153</v>
      </c>
    </row>
    <row r="208" spans="1:2" x14ac:dyDescent="0.25">
      <c r="A208" t="s">
        <v>196</v>
      </c>
      <c r="B208">
        <v>62.317950083170473</v>
      </c>
    </row>
    <row r="209" spans="1:2" x14ac:dyDescent="0.25">
      <c r="A209" t="s">
        <v>196</v>
      </c>
      <c r="B209">
        <v>62.317950083170473</v>
      </c>
    </row>
    <row r="210" spans="1:2" x14ac:dyDescent="0.25">
      <c r="A210" t="s">
        <v>196</v>
      </c>
      <c r="B210">
        <v>62.317979551428643</v>
      </c>
    </row>
    <row r="211" spans="1:2" x14ac:dyDescent="0.25">
      <c r="A211" t="s">
        <v>196</v>
      </c>
      <c r="B211">
        <v>63.171676943995955</v>
      </c>
    </row>
    <row r="212" spans="1:2" x14ac:dyDescent="0.25">
      <c r="A212" t="s">
        <v>196</v>
      </c>
      <c r="B212">
        <v>63.551725770488623</v>
      </c>
    </row>
    <row r="213" spans="1:2" x14ac:dyDescent="0.25">
      <c r="A213" t="s">
        <v>196</v>
      </c>
      <c r="B213">
        <v>63.846407601408899</v>
      </c>
    </row>
    <row r="214" spans="1:2" x14ac:dyDescent="0.25">
      <c r="A214" t="s">
        <v>196</v>
      </c>
      <c r="B214">
        <v>64.181314905491163</v>
      </c>
    </row>
    <row r="215" spans="1:2" x14ac:dyDescent="0.25">
      <c r="A215" t="s">
        <v>196</v>
      </c>
      <c r="B215">
        <v>64.306109078657286</v>
      </c>
    </row>
    <row r="216" spans="1:2" x14ac:dyDescent="0.25">
      <c r="A216" t="s">
        <v>196</v>
      </c>
      <c r="B216">
        <v>64.555463857090004</v>
      </c>
    </row>
    <row r="217" spans="1:2" x14ac:dyDescent="0.25">
      <c r="A217" t="s">
        <v>196</v>
      </c>
      <c r="B217">
        <v>64.845343782675855</v>
      </c>
    </row>
    <row r="218" spans="1:2" x14ac:dyDescent="0.25">
      <c r="A218" t="s">
        <v>196</v>
      </c>
      <c r="B218">
        <v>64.845343782675855</v>
      </c>
    </row>
    <row r="219" spans="1:2" x14ac:dyDescent="0.25">
      <c r="A219" t="s">
        <v>196</v>
      </c>
      <c r="B219">
        <v>65.54372797540114</v>
      </c>
    </row>
    <row r="220" spans="1:2" x14ac:dyDescent="0.25">
      <c r="A220" t="s">
        <v>196</v>
      </c>
      <c r="B220">
        <v>66.798313920238755</v>
      </c>
    </row>
    <row r="221" spans="1:2" x14ac:dyDescent="0.25">
      <c r="A221" t="s">
        <v>196</v>
      </c>
      <c r="B221">
        <v>67.2779136390605</v>
      </c>
    </row>
    <row r="222" spans="1:2" x14ac:dyDescent="0.25">
      <c r="A222" t="s">
        <v>196</v>
      </c>
      <c r="B222">
        <v>67.476612387626915</v>
      </c>
    </row>
    <row r="223" spans="1:2" x14ac:dyDescent="0.25">
      <c r="A223" t="s">
        <v>196</v>
      </c>
      <c r="B223">
        <v>67.476644378749995</v>
      </c>
    </row>
    <row r="224" spans="1:2" x14ac:dyDescent="0.25">
      <c r="A224" t="s">
        <v>196</v>
      </c>
      <c r="B224">
        <v>67.753614030315333</v>
      </c>
    </row>
    <row r="225" spans="1:2" x14ac:dyDescent="0.25">
      <c r="A225" t="s">
        <v>196</v>
      </c>
      <c r="B225">
        <v>67.753614030315333</v>
      </c>
    </row>
    <row r="226" spans="1:2" x14ac:dyDescent="0.25">
      <c r="A226" t="s">
        <v>196</v>
      </c>
      <c r="B226">
        <v>68.06944549540593</v>
      </c>
    </row>
    <row r="227" spans="1:2" x14ac:dyDescent="0.25">
      <c r="A227" t="s">
        <v>196</v>
      </c>
      <c r="B227">
        <v>68.332297978768963</v>
      </c>
    </row>
    <row r="228" spans="1:2" x14ac:dyDescent="0.25">
      <c r="A228" t="s">
        <v>196</v>
      </c>
      <c r="B228">
        <v>68.539902881938971</v>
      </c>
    </row>
    <row r="229" spans="1:2" x14ac:dyDescent="0.25">
      <c r="A229" t="s">
        <v>196</v>
      </c>
      <c r="B229">
        <v>69.046031399154231</v>
      </c>
    </row>
    <row r="230" spans="1:2" x14ac:dyDescent="0.25">
      <c r="A230" t="s">
        <v>196</v>
      </c>
      <c r="B230">
        <v>69.355716777022465</v>
      </c>
    </row>
    <row r="231" spans="1:2" x14ac:dyDescent="0.25">
      <c r="A231" t="s">
        <v>196</v>
      </c>
      <c r="B231">
        <v>69.355716777022465</v>
      </c>
    </row>
    <row r="232" spans="1:2" x14ac:dyDescent="0.25">
      <c r="A232" t="s">
        <v>196</v>
      </c>
      <c r="B232">
        <v>69.472096258361887</v>
      </c>
    </row>
    <row r="233" spans="1:2" x14ac:dyDescent="0.25">
      <c r="A233" t="s">
        <v>196</v>
      </c>
      <c r="B233">
        <v>69.625518034908524</v>
      </c>
    </row>
    <row r="234" spans="1:2" x14ac:dyDescent="0.25">
      <c r="A234" t="s">
        <v>196</v>
      </c>
      <c r="B234">
        <v>69.779160214653956</v>
      </c>
    </row>
    <row r="235" spans="1:2" x14ac:dyDescent="0.25">
      <c r="A235" t="s">
        <v>196</v>
      </c>
      <c r="B235">
        <v>69.779160214653956</v>
      </c>
    </row>
    <row r="236" spans="1:2" x14ac:dyDescent="0.25">
      <c r="A236" t="s">
        <v>196</v>
      </c>
      <c r="B236">
        <v>70.27634120961558</v>
      </c>
    </row>
    <row r="237" spans="1:2" x14ac:dyDescent="0.25">
      <c r="A237" t="s">
        <v>196</v>
      </c>
      <c r="B237">
        <v>70.390500115958091</v>
      </c>
    </row>
    <row r="238" spans="1:2" x14ac:dyDescent="0.25">
      <c r="A238" t="s">
        <v>196</v>
      </c>
      <c r="B238">
        <v>70.504686183172581</v>
      </c>
    </row>
    <row r="239" spans="1:2" x14ac:dyDescent="0.25">
      <c r="A239" t="s">
        <v>196</v>
      </c>
      <c r="B239">
        <v>70.504742283323552</v>
      </c>
    </row>
    <row r="240" spans="1:2" x14ac:dyDescent="0.25">
      <c r="A240" t="s">
        <v>196</v>
      </c>
      <c r="B240">
        <v>70.504742283323552</v>
      </c>
    </row>
    <row r="241" spans="1:2" x14ac:dyDescent="0.25">
      <c r="A241" t="s">
        <v>196</v>
      </c>
      <c r="B241">
        <v>71.297778516437702</v>
      </c>
    </row>
    <row r="242" spans="1:2" x14ac:dyDescent="0.25">
      <c r="A242" t="s">
        <v>196</v>
      </c>
      <c r="B242">
        <v>71.297778516437702</v>
      </c>
    </row>
    <row r="243" spans="1:2" x14ac:dyDescent="0.25">
      <c r="A243" t="s">
        <v>196</v>
      </c>
      <c r="B243">
        <v>71.297778516437702</v>
      </c>
    </row>
    <row r="244" spans="1:2" x14ac:dyDescent="0.25">
      <c r="A244" t="s">
        <v>196</v>
      </c>
      <c r="B244">
        <v>71.447692272499253</v>
      </c>
    </row>
    <row r="245" spans="1:2" x14ac:dyDescent="0.25">
      <c r="A245" t="s">
        <v>196</v>
      </c>
      <c r="B245">
        <v>71.447692272499253</v>
      </c>
    </row>
    <row r="246" spans="1:2" x14ac:dyDescent="0.25">
      <c r="A246" t="s">
        <v>196</v>
      </c>
      <c r="B246">
        <v>71.447692272499253</v>
      </c>
    </row>
    <row r="247" spans="1:2" x14ac:dyDescent="0.25">
      <c r="A247" t="s">
        <v>196</v>
      </c>
      <c r="B247">
        <v>72.305178453400544</v>
      </c>
    </row>
    <row r="248" spans="1:2" x14ac:dyDescent="0.25">
      <c r="A248" t="s">
        <v>196</v>
      </c>
      <c r="B248">
        <v>72.305178453400544</v>
      </c>
    </row>
    <row r="249" spans="1:2" x14ac:dyDescent="0.25">
      <c r="A249" t="s">
        <v>196</v>
      </c>
      <c r="B249">
        <v>72.305178453400544</v>
      </c>
    </row>
    <row r="250" spans="1:2" x14ac:dyDescent="0.25">
      <c r="A250" t="s">
        <v>196</v>
      </c>
      <c r="B250">
        <v>72.489899775975076</v>
      </c>
    </row>
    <row r="251" spans="1:2" x14ac:dyDescent="0.25">
      <c r="A251" t="s">
        <v>196</v>
      </c>
      <c r="B251">
        <v>72.674423706612743</v>
      </c>
    </row>
    <row r="252" spans="1:2" x14ac:dyDescent="0.25">
      <c r="A252" t="s">
        <v>196</v>
      </c>
      <c r="B252">
        <v>73.517286028457434</v>
      </c>
    </row>
    <row r="253" spans="1:2" x14ac:dyDescent="0.25">
      <c r="A253" t="s">
        <v>196</v>
      </c>
      <c r="B253">
        <v>73.517286028457434</v>
      </c>
    </row>
    <row r="254" spans="1:2" x14ac:dyDescent="0.25">
      <c r="A254" t="s">
        <v>196</v>
      </c>
      <c r="B254">
        <v>73.517286028457434</v>
      </c>
    </row>
    <row r="255" spans="1:2" x14ac:dyDescent="0.25">
      <c r="A255" t="s">
        <v>196</v>
      </c>
      <c r="B255">
        <v>73.553716210304955</v>
      </c>
    </row>
    <row r="256" spans="1:2" x14ac:dyDescent="0.25">
      <c r="A256" t="s">
        <v>196</v>
      </c>
      <c r="B256">
        <v>73.662916874072366</v>
      </c>
    </row>
    <row r="257" spans="1:2" x14ac:dyDescent="0.25">
      <c r="A257" t="s">
        <v>196</v>
      </c>
      <c r="B257">
        <v>74.097884312599035</v>
      </c>
    </row>
    <row r="258" spans="1:2" x14ac:dyDescent="0.25">
      <c r="A258" t="s">
        <v>196</v>
      </c>
      <c r="B258">
        <v>74.097884312599035</v>
      </c>
    </row>
    <row r="259" spans="1:2" x14ac:dyDescent="0.25">
      <c r="A259" t="s">
        <v>196</v>
      </c>
      <c r="B259">
        <v>74.097901470350351</v>
      </c>
    </row>
    <row r="260" spans="1:2" x14ac:dyDescent="0.25">
      <c r="A260" t="s">
        <v>196</v>
      </c>
      <c r="B260">
        <v>74.206217565249744</v>
      </c>
    </row>
    <row r="261" spans="1:2" x14ac:dyDescent="0.25">
      <c r="A261" t="s">
        <v>196</v>
      </c>
      <c r="B261">
        <v>74.530211873117111</v>
      </c>
    </row>
    <row r="262" spans="1:2" x14ac:dyDescent="0.25">
      <c r="A262" t="s">
        <v>196</v>
      </c>
      <c r="B262">
        <v>74.530395722566624</v>
      </c>
    </row>
    <row r="263" spans="1:2" x14ac:dyDescent="0.25">
      <c r="A263" t="s">
        <v>196</v>
      </c>
      <c r="B263">
        <v>74.530395722566624</v>
      </c>
    </row>
    <row r="264" spans="1:2" x14ac:dyDescent="0.25">
      <c r="A264" t="s">
        <v>196</v>
      </c>
      <c r="B264">
        <v>75.103119130601215</v>
      </c>
    </row>
    <row r="265" spans="1:2" x14ac:dyDescent="0.25">
      <c r="A265" t="s">
        <v>196</v>
      </c>
      <c r="B265">
        <v>75.10318684302608</v>
      </c>
    </row>
    <row r="266" spans="1:2" x14ac:dyDescent="0.25">
      <c r="A266" t="s">
        <v>196</v>
      </c>
      <c r="B266">
        <v>75.10318684302608</v>
      </c>
    </row>
    <row r="267" spans="1:2" x14ac:dyDescent="0.25">
      <c r="A267" t="s">
        <v>196</v>
      </c>
      <c r="B267">
        <v>75.352302979369355</v>
      </c>
    </row>
    <row r="268" spans="1:2" x14ac:dyDescent="0.25">
      <c r="A268" t="s">
        <v>196</v>
      </c>
      <c r="B268">
        <v>75.352302979369355</v>
      </c>
    </row>
    <row r="269" spans="1:2" x14ac:dyDescent="0.25">
      <c r="A269" t="s">
        <v>196</v>
      </c>
      <c r="B269">
        <v>75.387868904281703</v>
      </c>
    </row>
    <row r="270" spans="1:2" x14ac:dyDescent="0.25">
      <c r="A270" t="s">
        <v>196</v>
      </c>
      <c r="B270">
        <v>75.918888594366891</v>
      </c>
    </row>
    <row r="271" spans="1:2" x14ac:dyDescent="0.25">
      <c r="A271" t="s">
        <v>196</v>
      </c>
      <c r="B271">
        <v>75.91899837505855</v>
      </c>
    </row>
    <row r="272" spans="1:2" x14ac:dyDescent="0.25">
      <c r="A272" t="s">
        <v>196</v>
      </c>
      <c r="B272">
        <v>76.509704964175768</v>
      </c>
    </row>
    <row r="273" spans="1:2" x14ac:dyDescent="0.25">
      <c r="A273" t="s">
        <v>196</v>
      </c>
      <c r="B273">
        <v>76.509704976348374</v>
      </c>
    </row>
    <row r="274" spans="1:2" x14ac:dyDescent="0.25">
      <c r="A274" t="s">
        <v>196</v>
      </c>
      <c r="B274">
        <v>76.935165114702571</v>
      </c>
    </row>
    <row r="275" spans="1:2" x14ac:dyDescent="0.25">
      <c r="A275" t="s">
        <v>196</v>
      </c>
      <c r="B275">
        <v>76.935165114702571</v>
      </c>
    </row>
    <row r="276" spans="1:2" x14ac:dyDescent="0.25">
      <c r="A276" t="s">
        <v>196</v>
      </c>
      <c r="B276">
        <v>77.039642530059879</v>
      </c>
    </row>
    <row r="277" spans="1:2" x14ac:dyDescent="0.25">
      <c r="A277" t="s">
        <v>196</v>
      </c>
      <c r="B277">
        <v>77.039642530059879</v>
      </c>
    </row>
    <row r="278" spans="1:2" x14ac:dyDescent="0.25">
      <c r="A278" t="s">
        <v>196</v>
      </c>
      <c r="B278">
        <v>77.0744225064945</v>
      </c>
    </row>
    <row r="279" spans="1:2" x14ac:dyDescent="0.25">
      <c r="A279" t="s">
        <v>196</v>
      </c>
      <c r="B279">
        <v>77.593836369890809</v>
      </c>
    </row>
    <row r="280" spans="1:2" x14ac:dyDescent="0.25">
      <c r="A280" t="s">
        <v>196</v>
      </c>
      <c r="B280">
        <v>77.593836369890809</v>
      </c>
    </row>
    <row r="281" spans="1:2" x14ac:dyDescent="0.25">
      <c r="A281" t="s">
        <v>196</v>
      </c>
      <c r="B281">
        <v>77.593854575162553</v>
      </c>
    </row>
    <row r="282" spans="1:2" x14ac:dyDescent="0.25">
      <c r="A282" t="s">
        <v>196</v>
      </c>
      <c r="B282">
        <v>77.800642217141359</v>
      </c>
    </row>
    <row r="283" spans="1:2" x14ac:dyDescent="0.25">
      <c r="A283" t="s">
        <v>196</v>
      </c>
      <c r="B283">
        <v>78.588180162093778</v>
      </c>
    </row>
    <row r="284" spans="1:2" x14ac:dyDescent="0.25">
      <c r="A284" t="s">
        <v>196</v>
      </c>
      <c r="B284">
        <v>78.723602910209024</v>
      </c>
    </row>
    <row r="285" spans="1:2" x14ac:dyDescent="0.25">
      <c r="A285" t="s">
        <v>196</v>
      </c>
      <c r="B285">
        <v>78.724631648231863</v>
      </c>
    </row>
    <row r="286" spans="1:2" x14ac:dyDescent="0.25">
      <c r="A286" t="s">
        <v>196</v>
      </c>
      <c r="B286">
        <v>78.825956330651778</v>
      </c>
    </row>
    <row r="287" spans="1:2" x14ac:dyDescent="0.25">
      <c r="A287" t="s">
        <v>196</v>
      </c>
      <c r="B287">
        <v>78.996315338018704</v>
      </c>
    </row>
    <row r="288" spans="1:2" x14ac:dyDescent="0.25">
      <c r="A288" t="s">
        <v>196</v>
      </c>
      <c r="B288">
        <v>79.233347189251901</v>
      </c>
    </row>
    <row r="289" spans="1:2" x14ac:dyDescent="0.25">
      <c r="A289" t="s">
        <v>196</v>
      </c>
      <c r="B289">
        <v>79.637699773738959</v>
      </c>
    </row>
    <row r="290" spans="1:2" x14ac:dyDescent="0.25">
      <c r="A290" t="s">
        <v>196</v>
      </c>
      <c r="B290">
        <v>79.637699773738959</v>
      </c>
    </row>
    <row r="291" spans="1:2" x14ac:dyDescent="0.25">
      <c r="A291" t="s">
        <v>196</v>
      </c>
      <c r="B291">
        <v>79.637942784082384</v>
      </c>
    </row>
    <row r="292" spans="1:2" x14ac:dyDescent="0.25">
      <c r="A292" t="s">
        <v>196</v>
      </c>
      <c r="B292">
        <v>79.637942784082384</v>
      </c>
    </row>
    <row r="293" spans="1:2" x14ac:dyDescent="0.25">
      <c r="A293" t="s">
        <v>196</v>
      </c>
      <c r="B293">
        <v>79.905757222575275</v>
      </c>
    </row>
    <row r="294" spans="1:2" x14ac:dyDescent="0.25">
      <c r="A294" t="s">
        <v>196</v>
      </c>
      <c r="B294">
        <v>80.607426865945399</v>
      </c>
    </row>
    <row r="295" spans="1:2" x14ac:dyDescent="0.25">
      <c r="A295" t="s">
        <v>196</v>
      </c>
      <c r="B295">
        <v>80.740084377276972</v>
      </c>
    </row>
    <row r="296" spans="1:2" x14ac:dyDescent="0.25">
      <c r="A296" t="s">
        <v>196</v>
      </c>
      <c r="B296">
        <v>80.740084377276972</v>
      </c>
    </row>
    <row r="297" spans="1:2" x14ac:dyDescent="0.25">
      <c r="A297" t="s">
        <v>196</v>
      </c>
      <c r="B297">
        <v>80.97196731422558</v>
      </c>
    </row>
    <row r="298" spans="1:2" x14ac:dyDescent="0.25">
      <c r="A298" t="s">
        <v>196</v>
      </c>
      <c r="B298">
        <v>81.038973770200599</v>
      </c>
    </row>
    <row r="299" spans="1:2" x14ac:dyDescent="0.25">
      <c r="A299" t="s">
        <v>196</v>
      </c>
      <c r="B299">
        <v>81.063812668443674</v>
      </c>
    </row>
    <row r="300" spans="1:2" x14ac:dyDescent="0.25">
      <c r="A300" t="s">
        <v>196</v>
      </c>
      <c r="B300">
        <v>81.063812668443674</v>
      </c>
    </row>
    <row r="301" spans="1:2" x14ac:dyDescent="0.25">
      <c r="A301" t="s">
        <v>196</v>
      </c>
      <c r="B301">
        <v>81.302030121973502</v>
      </c>
    </row>
    <row r="302" spans="1:2" x14ac:dyDescent="0.25">
      <c r="A302" t="s">
        <v>196</v>
      </c>
      <c r="B302">
        <v>81.400916559732721</v>
      </c>
    </row>
    <row r="303" spans="1:2" x14ac:dyDescent="0.25">
      <c r="A303" t="s">
        <v>196</v>
      </c>
      <c r="B303">
        <v>82.023539071111472</v>
      </c>
    </row>
    <row r="304" spans="1:2" x14ac:dyDescent="0.25">
      <c r="A304" t="s">
        <v>196</v>
      </c>
      <c r="B304">
        <v>82.023539071111472</v>
      </c>
    </row>
    <row r="305" spans="1:2" x14ac:dyDescent="0.25">
      <c r="A305" t="s">
        <v>196</v>
      </c>
      <c r="B305">
        <v>82.023756069227261</v>
      </c>
    </row>
    <row r="306" spans="1:2" x14ac:dyDescent="0.25">
      <c r="A306" t="s">
        <v>196</v>
      </c>
      <c r="B306">
        <v>82.609217725233023</v>
      </c>
    </row>
    <row r="307" spans="1:2" x14ac:dyDescent="0.25">
      <c r="A307" t="s">
        <v>196</v>
      </c>
      <c r="B307">
        <v>82.609289545113668</v>
      </c>
    </row>
    <row r="308" spans="1:2" x14ac:dyDescent="0.25">
      <c r="A308" t="s">
        <v>196</v>
      </c>
      <c r="B308">
        <v>82.706495362604727</v>
      </c>
    </row>
    <row r="309" spans="1:2" x14ac:dyDescent="0.25">
      <c r="A309" t="s">
        <v>196</v>
      </c>
      <c r="B309">
        <v>83.351604947580611</v>
      </c>
    </row>
    <row r="310" spans="1:2" x14ac:dyDescent="0.25">
      <c r="A310" t="s">
        <v>196</v>
      </c>
      <c r="B310">
        <v>83.608287342818727</v>
      </c>
    </row>
    <row r="311" spans="1:2" x14ac:dyDescent="0.25">
      <c r="A311" t="s">
        <v>196</v>
      </c>
      <c r="B311">
        <v>83.608322823701982</v>
      </c>
    </row>
    <row r="312" spans="1:2" x14ac:dyDescent="0.25">
      <c r="A312" t="s">
        <v>196</v>
      </c>
      <c r="B312">
        <v>83.60954818041715</v>
      </c>
    </row>
    <row r="313" spans="1:2" x14ac:dyDescent="0.25">
      <c r="A313" t="s">
        <v>196</v>
      </c>
      <c r="B313">
        <v>83.60954818041715</v>
      </c>
    </row>
    <row r="314" spans="1:2" x14ac:dyDescent="0.25">
      <c r="A314" t="s">
        <v>196</v>
      </c>
      <c r="B314">
        <v>84.246632671790351</v>
      </c>
    </row>
    <row r="315" spans="1:2" x14ac:dyDescent="0.25">
      <c r="A315" t="s">
        <v>196</v>
      </c>
      <c r="B315">
        <v>84.246632671790351</v>
      </c>
    </row>
    <row r="316" spans="1:2" x14ac:dyDescent="0.25">
      <c r="A316" t="s">
        <v>196</v>
      </c>
      <c r="B316">
        <v>84.974575241510422</v>
      </c>
    </row>
    <row r="317" spans="1:2" x14ac:dyDescent="0.25">
      <c r="A317" t="s">
        <v>196</v>
      </c>
      <c r="B317">
        <v>84.974582722302216</v>
      </c>
    </row>
    <row r="318" spans="1:2" x14ac:dyDescent="0.25">
      <c r="A318" t="s">
        <v>196</v>
      </c>
      <c r="B318">
        <v>84.974582722302216</v>
      </c>
    </row>
    <row r="319" spans="1:2" x14ac:dyDescent="0.25">
      <c r="A319" t="s">
        <v>196</v>
      </c>
      <c r="B319">
        <v>84.974582722302216</v>
      </c>
    </row>
    <row r="320" spans="1:2" x14ac:dyDescent="0.25">
      <c r="A320" t="s">
        <v>196</v>
      </c>
      <c r="B320">
        <v>85.617981383435193</v>
      </c>
    </row>
    <row r="321" spans="1:2" x14ac:dyDescent="0.25">
      <c r="A321" t="s">
        <v>196</v>
      </c>
      <c r="B321">
        <v>85.617981383435193</v>
      </c>
    </row>
    <row r="322" spans="1:2" x14ac:dyDescent="0.25">
      <c r="A322" t="s">
        <v>196</v>
      </c>
      <c r="B322">
        <v>85.63386824324499</v>
      </c>
    </row>
    <row r="323" spans="1:2" x14ac:dyDescent="0.25">
      <c r="A323" t="s">
        <v>196</v>
      </c>
      <c r="B323">
        <v>85.63386824324499</v>
      </c>
    </row>
    <row r="324" spans="1:2" x14ac:dyDescent="0.25">
      <c r="A324" t="s">
        <v>196</v>
      </c>
      <c r="B324">
        <v>85.91483676499854</v>
      </c>
    </row>
    <row r="325" spans="1:2" x14ac:dyDescent="0.25">
      <c r="A325" t="s">
        <v>196</v>
      </c>
      <c r="B325">
        <v>85.915001185327625</v>
      </c>
    </row>
    <row r="326" spans="1:2" x14ac:dyDescent="0.25">
      <c r="A326" t="s">
        <v>196</v>
      </c>
      <c r="B326">
        <v>85.915001185327625</v>
      </c>
    </row>
    <row r="327" spans="1:2" x14ac:dyDescent="0.25">
      <c r="A327" t="s">
        <v>196</v>
      </c>
      <c r="B327">
        <v>86.101754044247983</v>
      </c>
    </row>
    <row r="328" spans="1:2" x14ac:dyDescent="0.25">
      <c r="A328" t="s">
        <v>196</v>
      </c>
      <c r="B328">
        <v>86.411411693429272</v>
      </c>
    </row>
    <row r="329" spans="1:2" x14ac:dyDescent="0.25">
      <c r="A329" t="s">
        <v>196</v>
      </c>
      <c r="B329">
        <v>86.968351099920667</v>
      </c>
    </row>
    <row r="330" spans="1:2" x14ac:dyDescent="0.25">
      <c r="A330" t="s">
        <v>196</v>
      </c>
      <c r="B330">
        <v>86.968351099920667</v>
      </c>
    </row>
    <row r="331" spans="1:2" x14ac:dyDescent="0.25">
      <c r="A331" t="s">
        <v>196</v>
      </c>
      <c r="B331">
        <v>87.245090900985033</v>
      </c>
    </row>
    <row r="332" spans="1:2" x14ac:dyDescent="0.25">
      <c r="A332" t="s">
        <v>196</v>
      </c>
      <c r="B332">
        <v>87.245090900985033</v>
      </c>
    </row>
    <row r="333" spans="1:2" x14ac:dyDescent="0.25">
      <c r="A333" t="s">
        <v>196</v>
      </c>
      <c r="B333">
        <v>87.337180916636981</v>
      </c>
    </row>
    <row r="334" spans="1:2" x14ac:dyDescent="0.25">
      <c r="A334" t="s">
        <v>196</v>
      </c>
      <c r="B334">
        <v>87.978820641740811</v>
      </c>
    </row>
    <row r="335" spans="1:2" x14ac:dyDescent="0.25">
      <c r="A335" t="s">
        <v>196</v>
      </c>
      <c r="B335">
        <v>87.978820641740811</v>
      </c>
    </row>
    <row r="336" spans="1:2" x14ac:dyDescent="0.25">
      <c r="A336" t="s">
        <v>196</v>
      </c>
      <c r="B336">
        <v>88.43415214754971</v>
      </c>
    </row>
    <row r="337" spans="1:2" x14ac:dyDescent="0.25">
      <c r="A337" t="s">
        <v>196</v>
      </c>
      <c r="B337">
        <v>88.434200068436525</v>
      </c>
    </row>
    <row r="338" spans="1:2" x14ac:dyDescent="0.25">
      <c r="A338" t="s">
        <v>196</v>
      </c>
      <c r="B338">
        <v>88.434991961193418</v>
      </c>
    </row>
    <row r="339" spans="1:2" x14ac:dyDescent="0.25">
      <c r="A339" t="s">
        <v>196</v>
      </c>
      <c r="B339">
        <v>88.615795444568249</v>
      </c>
    </row>
    <row r="340" spans="1:2" x14ac:dyDescent="0.25">
      <c r="A340" t="s">
        <v>196</v>
      </c>
      <c r="B340">
        <v>88.615795444568249</v>
      </c>
    </row>
    <row r="341" spans="1:2" x14ac:dyDescent="0.25">
      <c r="A341" t="s">
        <v>196</v>
      </c>
      <c r="B341">
        <v>88.706339466257404</v>
      </c>
    </row>
    <row r="342" spans="1:2" x14ac:dyDescent="0.25">
      <c r="A342" t="s">
        <v>196</v>
      </c>
      <c r="B342">
        <v>88.706339466257404</v>
      </c>
    </row>
    <row r="343" spans="1:2" x14ac:dyDescent="0.25">
      <c r="A343" t="s">
        <v>196</v>
      </c>
      <c r="B343">
        <v>89.428060778025667</v>
      </c>
    </row>
    <row r="344" spans="1:2" x14ac:dyDescent="0.25">
      <c r="A344" t="s">
        <v>196</v>
      </c>
      <c r="B344">
        <v>89.428060778025667</v>
      </c>
    </row>
    <row r="345" spans="1:2" x14ac:dyDescent="0.25">
      <c r="A345" t="s">
        <v>196</v>
      </c>
      <c r="B345">
        <v>89.428060778025667</v>
      </c>
    </row>
    <row r="346" spans="1:2" x14ac:dyDescent="0.25">
      <c r="A346" t="s">
        <v>196</v>
      </c>
      <c r="B346">
        <v>90.025052532435097</v>
      </c>
    </row>
    <row r="347" spans="1:2" x14ac:dyDescent="0.25">
      <c r="A347" t="s">
        <v>196</v>
      </c>
      <c r="B347">
        <v>90.025052532435097</v>
      </c>
    </row>
    <row r="348" spans="1:2" x14ac:dyDescent="0.25">
      <c r="A348" t="s">
        <v>196</v>
      </c>
      <c r="B348">
        <v>90.054743057572054</v>
      </c>
    </row>
    <row r="349" spans="1:2" x14ac:dyDescent="0.25">
      <c r="A349" t="s">
        <v>196</v>
      </c>
      <c r="B349">
        <v>90.143973780619078</v>
      </c>
    </row>
    <row r="350" spans="1:2" x14ac:dyDescent="0.25">
      <c r="A350" t="s">
        <v>196</v>
      </c>
      <c r="B350">
        <v>90.143973780619078</v>
      </c>
    </row>
    <row r="351" spans="1:2" x14ac:dyDescent="0.25">
      <c r="A351" t="s">
        <v>196</v>
      </c>
      <c r="B351">
        <v>90.143993956592368</v>
      </c>
    </row>
    <row r="352" spans="1:2" x14ac:dyDescent="0.25">
      <c r="A352" t="s">
        <v>196</v>
      </c>
      <c r="B352">
        <v>90.262798602770403</v>
      </c>
    </row>
    <row r="353" spans="1:2" x14ac:dyDescent="0.25">
      <c r="A353" t="s">
        <v>196</v>
      </c>
      <c r="B353">
        <v>90.529350737873244</v>
      </c>
    </row>
    <row r="354" spans="1:2" x14ac:dyDescent="0.25">
      <c r="A354" t="s">
        <v>196</v>
      </c>
      <c r="B354">
        <v>90.736934147295642</v>
      </c>
    </row>
    <row r="355" spans="1:2" x14ac:dyDescent="0.25">
      <c r="A355" t="s">
        <v>196</v>
      </c>
      <c r="B355">
        <v>90.736934147295642</v>
      </c>
    </row>
    <row r="356" spans="1:2" x14ac:dyDescent="0.25">
      <c r="A356" t="s">
        <v>196</v>
      </c>
      <c r="B356">
        <v>90.765794956395709</v>
      </c>
    </row>
    <row r="357" spans="1:2" x14ac:dyDescent="0.25">
      <c r="A357" t="s">
        <v>196</v>
      </c>
      <c r="B357">
        <v>90.765794956395709</v>
      </c>
    </row>
    <row r="358" spans="1:2" x14ac:dyDescent="0.25">
      <c r="A358" t="s">
        <v>196</v>
      </c>
      <c r="B358">
        <v>90.942483064168684</v>
      </c>
    </row>
    <row r="359" spans="1:2" x14ac:dyDescent="0.25">
      <c r="A359" t="s">
        <v>196</v>
      </c>
      <c r="B359">
        <v>90.942483064168684</v>
      </c>
    </row>
    <row r="360" spans="1:2" x14ac:dyDescent="0.25">
      <c r="A360" t="s">
        <v>196</v>
      </c>
      <c r="B360">
        <v>90.942956821837029</v>
      </c>
    </row>
    <row r="361" spans="1:2" x14ac:dyDescent="0.25">
      <c r="A361" t="s">
        <v>196</v>
      </c>
      <c r="B361">
        <v>91.559055674842995</v>
      </c>
    </row>
    <row r="362" spans="1:2" x14ac:dyDescent="0.25">
      <c r="A362" t="s">
        <v>196</v>
      </c>
      <c r="B362">
        <v>91.559055674842995</v>
      </c>
    </row>
    <row r="363" spans="1:2" x14ac:dyDescent="0.25">
      <c r="A363" t="s">
        <v>196</v>
      </c>
      <c r="B363">
        <v>91.792776395654101</v>
      </c>
    </row>
    <row r="364" spans="1:2" x14ac:dyDescent="0.25">
      <c r="A364" t="s">
        <v>196</v>
      </c>
      <c r="B364">
        <v>91.792776395654101</v>
      </c>
    </row>
    <row r="365" spans="1:2" x14ac:dyDescent="0.25">
      <c r="A365" t="s">
        <v>196</v>
      </c>
      <c r="B365">
        <v>91.792776395654101</v>
      </c>
    </row>
    <row r="366" spans="1:2" x14ac:dyDescent="0.25">
      <c r="A366" t="s">
        <v>196</v>
      </c>
      <c r="B366">
        <v>92.171270535560325</v>
      </c>
    </row>
    <row r="367" spans="1:2" x14ac:dyDescent="0.25">
      <c r="A367" t="s">
        <v>196</v>
      </c>
      <c r="B367">
        <v>92.605705740278609</v>
      </c>
    </row>
    <row r="368" spans="1:2" x14ac:dyDescent="0.25">
      <c r="A368" t="s">
        <v>196</v>
      </c>
      <c r="B368">
        <v>92.634888610077766</v>
      </c>
    </row>
    <row r="369" spans="1:2" x14ac:dyDescent="0.25">
      <c r="A369" t="s">
        <v>196</v>
      </c>
      <c r="B369">
        <v>92.635124211142212</v>
      </c>
    </row>
    <row r="370" spans="1:2" x14ac:dyDescent="0.25">
      <c r="A370" t="s">
        <v>196</v>
      </c>
      <c r="B370">
        <v>92.635124211142212</v>
      </c>
    </row>
    <row r="371" spans="1:2" x14ac:dyDescent="0.25">
      <c r="A371" t="s">
        <v>196</v>
      </c>
      <c r="B371">
        <v>92.635124211142212</v>
      </c>
    </row>
    <row r="372" spans="1:2" x14ac:dyDescent="0.25">
      <c r="A372" t="s">
        <v>196</v>
      </c>
      <c r="B372">
        <v>93.297611608781338</v>
      </c>
    </row>
    <row r="373" spans="1:2" x14ac:dyDescent="0.25">
      <c r="A373" t="s">
        <v>196</v>
      </c>
      <c r="B373">
        <v>93.641449039907371</v>
      </c>
    </row>
    <row r="374" spans="1:2" x14ac:dyDescent="0.25">
      <c r="A374" t="s">
        <v>196</v>
      </c>
      <c r="B374">
        <v>93.641464879529423</v>
      </c>
    </row>
    <row r="375" spans="1:2" x14ac:dyDescent="0.25">
      <c r="A375" t="s">
        <v>196</v>
      </c>
      <c r="B375">
        <v>93.641464879529423</v>
      </c>
    </row>
    <row r="376" spans="1:2" x14ac:dyDescent="0.25">
      <c r="A376" t="s">
        <v>196</v>
      </c>
      <c r="B376">
        <v>93.727295333635439</v>
      </c>
    </row>
    <row r="377" spans="1:2" x14ac:dyDescent="0.25">
      <c r="A377" t="s">
        <v>196</v>
      </c>
      <c r="B377">
        <v>93.727295333635439</v>
      </c>
    </row>
    <row r="378" spans="1:2" x14ac:dyDescent="0.25">
      <c r="A378" t="s">
        <v>196</v>
      </c>
      <c r="B378">
        <v>93.984043592140608</v>
      </c>
    </row>
    <row r="379" spans="1:2" x14ac:dyDescent="0.25">
      <c r="A379" t="s">
        <v>196</v>
      </c>
      <c r="B379">
        <v>93.984043592140608</v>
      </c>
    </row>
    <row r="380" spans="1:2" x14ac:dyDescent="0.25">
      <c r="A380" t="s">
        <v>196</v>
      </c>
      <c r="B380">
        <v>94.2401583207767</v>
      </c>
    </row>
    <row r="381" spans="1:2" x14ac:dyDescent="0.25">
      <c r="A381" t="s">
        <v>196</v>
      </c>
      <c r="B381">
        <v>94.410653387922778</v>
      </c>
    </row>
    <row r="382" spans="1:2" x14ac:dyDescent="0.25">
      <c r="A382" t="s">
        <v>196</v>
      </c>
      <c r="B382">
        <v>94.976232365170759</v>
      </c>
    </row>
    <row r="383" spans="1:2" x14ac:dyDescent="0.25">
      <c r="A383" t="s">
        <v>196</v>
      </c>
      <c r="B383">
        <v>95.145280013461019</v>
      </c>
    </row>
    <row r="384" spans="1:2" x14ac:dyDescent="0.25">
      <c r="A384" t="s">
        <v>196</v>
      </c>
      <c r="B384">
        <v>95.342064671080252</v>
      </c>
    </row>
    <row r="385" spans="1:2" x14ac:dyDescent="0.25">
      <c r="A385" t="s">
        <v>196</v>
      </c>
      <c r="B385">
        <v>95.426407736142977</v>
      </c>
    </row>
    <row r="386" spans="1:2" x14ac:dyDescent="0.25">
      <c r="A386" t="s">
        <v>196</v>
      </c>
      <c r="B386">
        <v>95.818525457135479</v>
      </c>
    </row>
    <row r="387" spans="1:2" x14ac:dyDescent="0.25">
      <c r="A387" t="s">
        <v>196</v>
      </c>
      <c r="B387">
        <v>95.902312873259532</v>
      </c>
    </row>
    <row r="388" spans="1:2" x14ac:dyDescent="0.25">
      <c r="A388" t="s">
        <v>196</v>
      </c>
      <c r="B388">
        <v>96.013994646954771</v>
      </c>
    </row>
    <row r="389" spans="1:2" x14ac:dyDescent="0.25">
      <c r="A389" t="s">
        <v>196</v>
      </c>
      <c r="B389">
        <v>96.26468824616029</v>
      </c>
    </row>
    <row r="390" spans="1:2" x14ac:dyDescent="0.25">
      <c r="A390" t="s">
        <v>196</v>
      </c>
      <c r="B390">
        <v>96.681113127880437</v>
      </c>
    </row>
    <row r="391" spans="1:2" x14ac:dyDescent="0.25">
      <c r="A391" t="s">
        <v>196</v>
      </c>
      <c r="B391">
        <v>96.681113127880437</v>
      </c>
    </row>
    <row r="392" spans="1:2" x14ac:dyDescent="0.25">
      <c r="A392" t="s">
        <v>196</v>
      </c>
      <c r="B392">
        <v>96.681176686083617</v>
      </c>
    </row>
    <row r="393" spans="1:2" x14ac:dyDescent="0.25">
      <c r="A393" t="s">
        <v>196</v>
      </c>
      <c r="B393">
        <v>96.70887632443889</v>
      </c>
    </row>
    <row r="394" spans="1:2" x14ac:dyDescent="0.25">
      <c r="A394" t="s">
        <v>196</v>
      </c>
      <c r="B394">
        <v>96.902489406300617</v>
      </c>
    </row>
    <row r="395" spans="1:2" x14ac:dyDescent="0.25">
      <c r="A395" t="s">
        <v>196</v>
      </c>
      <c r="B395">
        <v>96.902501068464431</v>
      </c>
    </row>
    <row r="396" spans="1:2" x14ac:dyDescent="0.25">
      <c r="A396" t="s">
        <v>196</v>
      </c>
      <c r="B396">
        <v>96.902501068464431</v>
      </c>
    </row>
    <row r="397" spans="1:2" x14ac:dyDescent="0.25">
      <c r="A397" t="s">
        <v>196</v>
      </c>
      <c r="B397">
        <v>97.34359304636358</v>
      </c>
    </row>
    <row r="398" spans="1:2" x14ac:dyDescent="0.25">
      <c r="A398" t="s">
        <v>196</v>
      </c>
      <c r="B398">
        <v>97.34359304636358</v>
      </c>
    </row>
    <row r="399" spans="1:2" x14ac:dyDescent="0.25">
      <c r="A399" t="s">
        <v>196</v>
      </c>
      <c r="B399">
        <v>97.343704785900769</v>
      </c>
    </row>
    <row r="400" spans="1:2" x14ac:dyDescent="0.25">
      <c r="A400" t="s">
        <v>196</v>
      </c>
      <c r="B400">
        <v>97.673568877268352</v>
      </c>
    </row>
    <row r="401" spans="1:2" x14ac:dyDescent="0.25">
      <c r="A401" t="s">
        <v>196</v>
      </c>
      <c r="B401">
        <v>98.411115910148951</v>
      </c>
    </row>
    <row r="402" spans="1:2" x14ac:dyDescent="0.25">
      <c r="A402" t="s">
        <v>196</v>
      </c>
      <c r="B402">
        <v>98.465328938056871</v>
      </c>
    </row>
    <row r="403" spans="1:2" x14ac:dyDescent="0.25">
      <c r="A403" t="s">
        <v>196</v>
      </c>
      <c r="B403">
        <v>99.385863407846884</v>
      </c>
    </row>
    <row r="404" spans="1:2" x14ac:dyDescent="0.25">
      <c r="A404" t="s">
        <v>196</v>
      </c>
      <c r="B404">
        <v>99.385863407846884</v>
      </c>
    </row>
    <row r="405" spans="1:2" x14ac:dyDescent="0.25">
      <c r="A405" t="s">
        <v>196</v>
      </c>
      <c r="B405">
        <v>99.412822224106819</v>
      </c>
    </row>
    <row r="406" spans="1:2" x14ac:dyDescent="0.25">
      <c r="A406" t="s">
        <v>196</v>
      </c>
      <c r="B406">
        <v>99.547293227989528</v>
      </c>
    </row>
    <row r="407" spans="1:2" x14ac:dyDescent="0.25">
      <c r="A407" t="s">
        <v>196</v>
      </c>
      <c r="B407">
        <v>99.547496860066673</v>
      </c>
    </row>
    <row r="408" spans="1:2" x14ac:dyDescent="0.25">
      <c r="A408" t="s">
        <v>196</v>
      </c>
      <c r="B408">
        <v>99.628066372042184</v>
      </c>
    </row>
    <row r="409" spans="1:2" x14ac:dyDescent="0.25">
      <c r="A409" t="s">
        <v>196</v>
      </c>
      <c r="B409">
        <v>99.628066372042184</v>
      </c>
    </row>
    <row r="410" spans="1:2" x14ac:dyDescent="0.25">
      <c r="A410" t="s">
        <v>196</v>
      </c>
      <c r="B410">
        <v>99.70875141476246</v>
      </c>
    </row>
    <row r="411" spans="1:2" x14ac:dyDescent="0.25">
      <c r="A411" t="s">
        <v>196</v>
      </c>
      <c r="B411">
        <v>99.70875141476246</v>
      </c>
    </row>
    <row r="412" spans="1:2" x14ac:dyDescent="0.25">
      <c r="A412" t="s">
        <v>196</v>
      </c>
      <c r="B412">
        <v>100.13747171933777</v>
      </c>
    </row>
    <row r="413" spans="1:2" x14ac:dyDescent="0.25">
      <c r="A413" t="s">
        <v>196</v>
      </c>
      <c r="B413">
        <v>100.13747171933777</v>
      </c>
    </row>
    <row r="414" spans="1:2" x14ac:dyDescent="0.25">
      <c r="A414" t="s">
        <v>196</v>
      </c>
      <c r="B414">
        <v>100.13753731575136</v>
      </c>
    </row>
    <row r="415" spans="1:2" x14ac:dyDescent="0.25">
      <c r="A415" t="s">
        <v>196</v>
      </c>
      <c r="B415">
        <v>100.16426632137495</v>
      </c>
    </row>
    <row r="416" spans="1:2" x14ac:dyDescent="0.25">
      <c r="A416" t="s">
        <v>196</v>
      </c>
      <c r="B416">
        <v>100.48456806104775</v>
      </c>
    </row>
    <row r="417" spans="1:2" x14ac:dyDescent="0.25">
      <c r="A417" t="s">
        <v>196</v>
      </c>
      <c r="B417">
        <v>100.48456806104775</v>
      </c>
    </row>
    <row r="418" spans="1:2" x14ac:dyDescent="0.25">
      <c r="A418" t="s">
        <v>196</v>
      </c>
      <c r="B418">
        <v>100.48469177170806</v>
      </c>
    </row>
    <row r="419" spans="1:2" x14ac:dyDescent="0.25">
      <c r="A419" t="s">
        <v>196</v>
      </c>
      <c r="B419">
        <v>101.04298324634998</v>
      </c>
    </row>
    <row r="420" spans="1:2" x14ac:dyDescent="0.25">
      <c r="A420" t="s">
        <v>196</v>
      </c>
      <c r="B420">
        <v>101.09585759423472</v>
      </c>
    </row>
    <row r="421" spans="1:2" x14ac:dyDescent="0.25">
      <c r="A421" t="s">
        <v>196</v>
      </c>
      <c r="B421">
        <v>101.43961131615704</v>
      </c>
    </row>
    <row r="422" spans="1:2" x14ac:dyDescent="0.25">
      <c r="A422" t="s">
        <v>196</v>
      </c>
      <c r="B422">
        <v>101.43962733068736</v>
      </c>
    </row>
    <row r="423" spans="1:2" x14ac:dyDescent="0.25">
      <c r="A423" t="s">
        <v>196</v>
      </c>
      <c r="B423">
        <v>101.43962733068736</v>
      </c>
    </row>
    <row r="424" spans="1:2" x14ac:dyDescent="0.25">
      <c r="A424" t="s">
        <v>196</v>
      </c>
      <c r="B424">
        <v>101.43962733068736</v>
      </c>
    </row>
    <row r="425" spans="1:2" x14ac:dyDescent="0.25">
      <c r="A425" t="s">
        <v>196</v>
      </c>
      <c r="B425">
        <v>101.43963638238303</v>
      </c>
    </row>
    <row r="426" spans="1:2" x14ac:dyDescent="0.25">
      <c r="A426" t="s">
        <v>196</v>
      </c>
      <c r="B426">
        <v>101.43963638238303</v>
      </c>
    </row>
    <row r="427" spans="1:2" x14ac:dyDescent="0.25">
      <c r="A427" t="s">
        <v>196</v>
      </c>
      <c r="B427">
        <v>101.43963638238303</v>
      </c>
    </row>
    <row r="428" spans="1:2" x14ac:dyDescent="0.25">
      <c r="A428" t="s">
        <v>196</v>
      </c>
      <c r="B428">
        <v>101.4396781594248</v>
      </c>
    </row>
    <row r="429" spans="1:2" x14ac:dyDescent="0.25">
      <c r="A429" t="s">
        <v>196</v>
      </c>
      <c r="B429">
        <v>101.51877171101748</v>
      </c>
    </row>
    <row r="430" spans="1:2" x14ac:dyDescent="0.25">
      <c r="A430" t="s">
        <v>196</v>
      </c>
      <c r="B430">
        <v>101.51878145138764</v>
      </c>
    </row>
    <row r="431" spans="1:2" x14ac:dyDescent="0.25">
      <c r="A431" t="s">
        <v>196</v>
      </c>
      <c r="B431">
        <v>101.62424731096806</v>
      </c>
    </row>
    <row r="432" spans="1:2" x14ac:dyDescent="0.25">
      <c r="A432" t="s">
        <v>196</v>
      </c>
      <c r="B432">
        <v>101.75580704896596</v>
      </c>
    </row>
    <row r="433" spans="1:2" x14ac:dyDescent="0.25">
      <c r="A433" t="s">
        <v>196</v>
      </c>
      <c r="B433">
        <v>101.86119183131181</v>
      </c>
    </row>
    <row r="434" spans="1:2" x14ac:dyDescent="0.25">
      <c r="A434" t="s">
        <v>196</v>
      </c>
      <c r="B434">
        <v>101.93815896518818</v>
      </c>
    </row>
    <row r="435" spans="1:2" x14ac:dyDescent="0.25">
      <c r="A435" t="s">
        <v>196</v>
      </c>
      <c r="B435">
        <v>102.46428132921734</v>
      </c>
    </row>
    <row r="436" spans="1:2" x14ac:dyDescent="0.25">
      <c r="A436" t="s">
        <v>196</v>
      </c>
      <c r="B436">
        <v>102.46428132921734</v>
      </c>
    </row>
    <row r="437" spans="1:2" x14ac:dyDescent="0.25">
      <c r="A437" t="s">
        <v>196</v>
      </c>
      <c r="B437">
        <v>102.7252061658007</v>
      </c>
    </row>
    <row r="438" spans="1:2" x14ac:dyDescent="0.25">
      <c r="A438" t="s">
        <v>196</v>
      </c>
      <c r="B438">
        <v>102.77729858554972</v>
      </c>
    </row>
    <row r="439" spans="1:2" x14ac:dyDescent="0.25">
      <c r="A439" t="s">
        <v>196</v>
      </c>
      <c r="B439">
        <v>102.77729858554972</v>
      </c>
    </row>
    <row r="440" spans="1:2" x14ac:dyDescent="0.25">
      <c r="A440" t="s">
        <v>196</v>
      </c>
      <c r="B440">
        <v>102.80335499297219</v>
      </c>
    </row>
    <row r="441" spans="1:2" x14ac:dyDescent="0.25">
      <c r="A441" t="s">
        <v>196</v>
      </c>
      <c r="B441">
        <v>103.11502787680172</v>
      </c>
    </row>
    <row r="442" spans="1:2" x14ac:dyDescent="0.25">
      <c r="A442" t="s">
        <v>196</v>
      </c>
      <c r="B442">
        <v>103.115536122441</v>
      </c>
    </row>
    <row r="443" spans="1:2" x14ac:dyDescent="0.25">
      <c r="A443" t="s">
        <v>196</v>
      </c>
      <c r="B443">
        <v>103.11562105836646</v>
      </c>
    </row>
    <row r="444" spans="1:2" x14ac:dyDescent="0.25">
      <c r="A444" t="s">
        <v>196</v>
      </c>
      <c r="B444">
        <v>103.63376267670394</v>
      </c>
    </row>
    <row r="445" spans="1:2" x14ac:dyDescent="0.25">
      <c r="A445" t="s">
        <v>196</v>
      </c>
      <c r="B445">
        <v>103.63376267670394</v>
      </c>
    </row>
    <row r="446" spans="1:2" x14ac:dyDescent="0.25">
      <c r="A446" t="s">
        <v>196</v>
      </c>
      <c r="B446">
        <v>104.14912109375643</v>
      </c>
    </row>
    <row r="447" spans="1:2" x14ac:dyDescent="0.25">
      <c r="A447" t="s">
        <v>196</v>
      </c>
      <c r="B447">
        <v>104.14912109375643</v>
      </c>
    </row>
    <row r="448" spans="1:2" x14ac:dyDescent="0.25">
      <c r="A448" t="s">
        <v>196</v>
      </c>
      <c r="B448">
        <v>104.14935913087082</v>
      </c>
    </row>
    <row r="449" spans="1:2" x14ac:dyDescent="0.25">
      <c r="A449" t="s">
        <v>196</v>
      </c>
      <c r="B449">
        <v>104.56037064633028</v>
      </c>
    </row>
    <row r="450" spans="1:2" x14ac:dyDescent="0.25">
      <c r="A450" t="s">
        <v>196</v>
      </c>
      <c r="B450">
        <v>104.56037064633028</v>
      </c>
    </row>
    <row r="451" spans="1:2" x14ac:dyDescent="0.25">
      <c r="A451" t="s">
        <v>196</v>
      </c>
      <c r="B451">
        <v>104.58557289144773</v>
      </c>
    </row>
    <row r="452" spans="1:2" x14ac:dyDescent="0.25">
      <c r="A452" t="s">
        <v>196</v>
      </c>
      <c r="B452">
        <v>104.58557289144773</v>
      </c>
    </row>
    <row r="453" spans="1:2" x14ac:dyDescent="0.25">
      <c r="A453" t="s">
        <v>196</v>
      </c>
      <c r="B453">
        <v>105.07098833559262</v>
      </c>
    </row>
    <row r="454" spans="1:2" x14ac:dyDescent="0.25">
      <c r="A454" t="s">
        <v>196</v>
      </c>
      <c r="B454">
        <v>105.07104883534086</v>
      </c>
    </row>
    <row r="455" spans="1:2" x14ac:dyDescent="0.25">
      <c r="A455" t="s">
        <v>196</v>
      </c>
      <c r="B455">
        <v>105.57974530253014</v>
      </c>
    </row>
    <row r="456" spans="1:2" x14ac:dyDescent="0.25">
      <c r="A456" t="s">
        <v>196</v>
      </c>
      <c r="B456">
        <v>105.57974530253014</v>
      </c>
    </row>
    <row r="457" spans="1:2" x14ac:dyDescent="0.25">
      <c r="A457" t="s">
        <v>196</v>
      </c>
      <c r="B457">
        <v>106.18650670468899</v>
      </c>
    </row>
    <row r="458" spans="1:2" x14ac:dyDescent="0.25">
      <c r="A458" t="s">
        <v>196</v>
      </c>
      <c r="B458">
        <v>106.18671477406653</v>
      </c>
    </row>
    <row r="459" spans="1:2" x14ac:dyDescent="0.25">
      <c r="A459" t="s">
        <v>196</v>
      </c>
      <c r="B459">
        <v>106.48890680029467</v>
      </c>
    </row>
    <row r="460" spans="1:2" x14ac:dyDescent="0.25">
      <c r="A460" t="s">
        <v>196</v>
      </c>
      <c r="B460">
        <v>106.56434029581771</v>
      </c>
    </row>
    <row r="461" spans="1:2" x14ac:dyDescent="0.25">
      <c r="A461" t="s">
        <v>196</v>
      </c>
      <c r="B461">
        <v>106.56434029581771</v>
      </c>
    </row>
    <row r="462" spans="1:2" x14ac:dyDescent="0.25">
      <c r="A462" t="s">
        <v>196</v>
      </c>
      <c r="B462">
        <v>106.61461554151018</v>
      </c>
    </row>
    <row r="463" spans="1:2" x14ac:dyDescent="0.25">
      <c r="A463" t="s">
        <v>196</v>
      </c>
      <c r="B463">
        <v>106.68992837967633</v>
      </c>
    </row>
    <row r="464" spans="1:2" x14ac:dyDescent="0.25">
      <c r="A464" t="s">
        <v>196</v>
      </c>
      <c r="B464">
        <v>106.86594035618742</v>
      </c>
    </row>
    <row r="465" spans="1:2" x14ac:dyDescent="0.25">
      <c r="A465" t="s">
        <v>196</v>
      </c>
      <c r="B465">
        <v>106.86594366085555</v>
      </c>
    </row>
    <row r="466" spans="1:2" x14ac:dyDescent="0.25">
      <c r="A466" t="s">
        <v>196</v>
      </c>
      <c r="B466">
        <v>106.99073277167706</v>
      </c>
    </row>
    <row r="467" spans="1:2" x14ac:dyDescent="0.25">
      <c r="A467" t="s">
        <v>196</v>
      </c>
      <c r="B467">
        <v>107.21574896597326</v>
      </c>
    </row>
    <row r="468" spans="1:2" x14ac:dyDescent="0.25">
      <c r="A468" t="s">
        <v>196</v>
      </c>
      <c r="B468">
        <v>107.21602038008405</v>
      </c>
    </row>
    <row r="469" spans="1:2" x14ac:dyDescent="0.25">
      <c r="A469" t="s">
        <v>196</v>
      </c>
      <c r="B469">
        <v>107.39053608355275</v>
      </c>
    </row>
    <row r="470" spans="1:2" x14ac:dyDescent="0.25">
      <c r="A470" t="s">
        <v>196</v>
      </c>
      <c r="B470">
        <v>107.59003062208284</v>
      </c>
    </row>
    <row r="471" spans="1:2" x14ac:dyDescent="0.25">
      <c r="A471" t="s">
        <v>196</v>
      </c>
      <c r="B471">
        <v>107.68964192906812</v>
      </c>
    </row>
    <row r="472" spans="1:2" x14ac:dyDescent="0.25">
      <c r="A472" t="s">
        <v>196</v>
      </c>
      <c r="B472">
        <v>107.96239978020274</v>
      </c>
    </row>
    <row r="473" spans="1:2" x14ac:dyDescent="0.25">
      <c r="A473" t="s">
        <v>196</v>
      </c>
      <c r="B473">
        <v>107.96239978020274</v>
      </c>
    </row>
    <row r="474" spans="1:2" x14ac:dyDescent="0.25">
      <c r="A474" t="s">
        <v>196</v>
      </c>
      <c r="B474">
        <v>107.96239978020274</v>
      </c>
    </row>
    <row r="475" spans="1:2" x14ac:dyDescent="0.25">
      <c r="A475" t="s">
        <v>196</v>
      </c>
      <c r="B475">
        <v>107.96239978020274</v>
      </c>
    </row>
    <row r="476" spans="1:2" x14ac:dyDescent="0.25">
      <c r="A476" t="s">
        <v>196</v>
      </c>
      <c r="B476">
        <v>107.96239978020274</v>
      </c>
    </row>
    <row r="477" spans="1:2" x14ac:dyDescent="0.25">
      <c r="A477" t="s">
        <v>196</v>
      </c>
      <c r="B477">
        <v>107.96264576511503</v>
      </c>
    </row>
    <row r="478" spans="1:2" x14ac:dyDescent="0.25">
      <c r="A478" t="s">
        <v>196</v>
      </c>
      <c r="B478">
        <v>108.06179071682658</v>
      </c>
    </row>
    <row r="479" spans="1:2" x14ac:dyDescent="0.25">
      <c r="A479" t="s">
        <v>196</v>
      </c>
      <c r="B479">
        <v>108.40830030458406</v>
      </c>
    </row>
    <row r="480" spans="1:2" x14ac:dyDescent="0.25">
      <c r="A480" t="s">
        <v>196</v>
      </c>
      <c r="B480">
        <v>108.48217973915081</v>
      </c>
    </row>
    <row r="481" spans="1:2" x14ac:dyDescent="0.25">
      <c r="A481" t="s">
        <v>196</v>
      </c>
      <c r="B481">
        <v>108.80282558002011</v>
      </c>
    </row>
    <row r="482" spans="1:2" x14ac:dyDescent="0.25">
      <c r="A482" t="s">
        <v>196</v>
      </c>
      <c r="B482">
        <v>109.17142277065675</v>
      </c>
    </row>
    <row r="483" spans="1:2" x14ac:dyDescent="0.25">
      <c r="A483" t="s">
        <v>196</v>
      </c>
      <c r="B483">
        <v>109.66089265694526</v>
      </c>
    </row>
    <row r="484" spans="1:2" x14ac:dyDescent="0.25">
      <c r="A484" t="s">
        <v>196</v>
      </c>
      <c r="B484">
        <v>109.75865159886051</v>
      </c>
    </row>
    <row r="485" spans="1:2" x14ac:dyDescent="0.25">
      <c r="A485" t="s">
        <v>196</v>
      </c>
      <c r="B485">
        <v>109.75874169026474</v>
      </c>
    </row>
    <row r="486" spans="1:2" x14ac:dyDescent="0.25">
      <c r="A486" t="s">
        <v>196</v>
      </c>
      <c r="B486">
        <v>109.7587436208169</v>
      </c>
    </row>
    <row r="487" spans="1:2" x14ac:dyDescent="0.25">
      <c r="A487" t="s">
        <v>196</v>
      </c>
      <c r="B487">
        <v>109.78345756037704</v>
      </c>
    </row>
    <row r="488" spans="1:2" x14ac:dyDescent="0.25">
      <c r="A488" t="s">
        <v>196</v>
      </c>
      <c r="B488">
        <v>109.95392029645271</v>
      </c>
    </row>
    <row r="489" spans="1:2" x14ac:dyDescent="0.25">
      <c r="A489" t="s">
        <v>196</v>
      </c>
      <c r="B489">
        <v>109.95392029645271</v>
      </c>
    </row>
    <row r="490" spans="1:2" x14ac:dyDescent="0.25">
      <c r="A490" t="s">
        <v>196</v>
      </c>
      <c r="B490">
        <v>109.97804520717128</v>
      </c>
    </row>
    <row r="491" spans="1:2" x14ac:dyDescent="0.25">
      <c r="A491" t="s">
        <v>196</v>
      </c>
      <c r="B491">
        <v>111.14075366358601</v>
      </c>
    </row>
    <row r="492" spans="1:2" x14ac:dyDescent="0.25">
      <c r="A492" t="s">
        <v>196</v>
      </c>
      <c r="B492">
        <v>111.30794478537007</v>
      </c>
    </row>
    <row r="493" spans="1:2" x14ac:dyDescent="0.25">
      <c r="A493" t="s">
        <v>196</v>
      </c>
      <c r="B493">
        <v>111.30794478537007</v>
      </c>
    </row>
    <row r="494" spans="1:2" x14ac:dyDescent="0.25">
      <c r="A494" t="s">
        <v>196</v>
      </c>
      <c r="B494">
        <v>111.47796313353449</v>
      </c>
    </row>
    <row r="495" spans="1:2" x14ac:dyDescent="0.25">
      <c r="A495" t="s">
        <v>196</v>
      </c>
      <c r="B495">
        <v>111.47796313353449</v>
      </c>
    </row>
    <row r="496" spans="1:2" x14ac:dyDescent="0.25">
      <c r="A496" t="s">
        <v>196</v>
      </c>
      <c r="B496">
        <v>111.47796313353449</v>
      </c>
    </row>
    <row r="497" spans="1:2" x14ac:dyDescent="0.25">
      <c r="A497" t="s">
        <v>196</v>
      </c>
      <c r="B497">
        <v>111.78957529236637</v>
      </c>
    </row>
    <row r="498" spans="1:2" x14ac:dyDescent="0.25">
      <c r="A498" t="s">
        <v>196</v>
      </c>
      <c r="B498">
        <v>111.78957529236637</v>
      </c>
    </row>
    <row r="499" spans="1:2" x14ac:dyDescent="0.25">
      <c r="A499" t="s">
        <v>196</v>
      </c>
      <c r="B499">
        <v>112.36315598630894</v>
      </c>
    </row>
    <row r="500" spans="1:2" x14ac:dyDescent="0.25">
      <c r="A500" t="s">
        <v>196</v>
      </c>
      <c r="B500">
        <v>113.0049781213484</v>
      </c>
    </row>
    <row r="501" spans="1:2" x14ac:dyDescent="0.25">
      <c r="A501" t="s">
        <v>196</v>
      </c>
      <c r="B501">
        <v>113.47778677511388</v>
      </c>
    </row>
    <row r="502" spans="1:2" x14ac:dyDescent="0.25">
      <c r="A502" t="s">
        <v>196</v>
      </c>
      <c r="B502">
        <v>113.47778677511388</v>
      </c>
    </row>
    <row r="503" spans="1:2" x14ac:dyDescent="0.25">
      <c r="A503" t="s">
        <v>196</v>
      </c>
      <c r="B503">
        <v>114.1837130749211</v>
      </c>
    </row>
    <row r="504" spans="1:2" x14ac:dyDescent="0.25">
      <c r="A504" t="s">
        <v>196</v>
      </c>
      <c r="B504">
        <v>114.60542724659916</v>
      </c>
    </row>
    <row r="505" spans="1:2" x14ac:dyDescent="0.25">
      <c r="A505" t="s">
        <v>196</v>
      </c>
      <c r="B505">
        <v>115.67524725213366</v>
      </c>
    </row>
    <row r="506" spans="1:2" x14ac:dyDescent="0.25">
      <c r="A506" t="s">
        <v>196</v>
      </c>
      <c r="B506">
        <v>115.67524725213366</v>
      </c>
    </row>
    <row r="507" spans="1:2" x14ac:dyDescent="0.25">
      <c r="A507" t="s">
        <v>196</v>
      </c>
      <c r="B507">
        <v>115.67525763226166</v>
      </c>
    </row>
    <row r="508" spans="1:2" x14ac:dyDescent="0.25">
      <c r="A508" t="s">
        <v>196</v>
      </c>
      <c r="B508">
        <v>116.0911199511973</v>
      </c>
    </row>
    <row r="509" spans="1:2" x14ac:dyDescent="0.25">
      <c r="A509" t="s">
        <v>196</v>
      </c>
      <c r="B509">
        <v>116.0911199511973</v>
      </c>
    </row>
    <row r="510" spans="1:2" x14ac:dyDescent="0.25">
      <c r="A510" t="s">
        <v>196</v>
      </c>
      <c r="B510">
        <v>116.22958549111986</v>
      </c>
    </row>
    <row r="511" spans="1:2" x14ac:dyDescent="0.25">
      <c r="A511" t="s">
        <v>196</v>
      </c>
      <c r="B511">
        <v>116.48274307164796</v>
      </c>
    </row>
    <row r="512" spans="1:2" x14ac:dyDescent="0.25">
      <c r="A512" t="s">
        <v>196</v>
      </c>
      <c r="B512">
        <v>117.12479176066728</v>
      </c>
    </row>
    <row r="513" spans="1:2" x14ac:dyDescent="0.25">
      <c r="A513" t="s">
        <v>196</v>
      </c>
      <c r="B513">
        <v>117.3302637011351</v>
      </c>
    </row>
    <row r="514" spans="1:2" x14ac:dyDescent="0.25">
      <c r="A514" t="s">
        <v>196</v>
      </c>
      <c r="B514">
        <v>117.58119866418647</v>
      </c>
    </row>
    <row r="515" spans="1:2" x14ac:dyDescent="0.25">
      <c r="A515" t="s">
        <v>196</v>
      </c>
      <c r="B515">
        <v>118.05561541357818</v>
      </c>
    </row>
    <row r="516" spans="1:2" x14ac:dyDescent="0.25">
      <c r="A516" t="s">
        <v>196</v>
      </c>
      <c r="B516">
        <v>118.05561541357818</v>
      </c>
    </row>
    <row r="517" spans="1:2" x14ac:dyDescent="0.25">
      <c r="A517" t="s">
        <v>196</v>
      </c>
      <c r="B517">
        <v>118.05561541357818</v>
      </c>
    </row>
    <row r="518" spans="1:2" x14ac:dyDescent="0.25">
      <c r="A518" t="s">
        <v>196</v>
      </c>
      <c r="B518">
        <v>118.60181189738628</v>
      </c>
    </row>
    <row r="519" spans="1:2" x14ac:dyDescent="0.25">
      <c r="A519" t="s">
        <v>196</v>
      </c>
      <c r="B519">
        <v>119.14244061684784</v>
      </c>
    </row>
    <row r="520" spans="1:2" x14ac:dyDescent="0.25">
      <c r="A520" t="s">
        <v>196</v>
      </c>
      <c r="B520">
        <v>119.14263150677149</v>
      </c>
    </row>
    <row r="521" spans="1:2" x14ac:dyDescent="0.25">
      <c r="A521" t="s">
        <v>196</v>
      </c>
      <c r="B521">
        <v>119.14282862140396</v>
      </c>
    </row>
    <row r="522" spans="1:2" x14ac:dyDescent="0.25">
      <c r="A522" t="s">
        <v>196</v>
      </c>
      <c r="B522">
        <v>119.56896764091782</v>
      </c>
    </row>
    <row r="523" spans="1:2" x14ac:dyDescent="0.25">
      <c r="A523" t="s">
        <v>196</v>
      </c>
      <c r="B523">
        <v>119.85972216877484</v>
      </c>
    </row>
    <row r="524" spans="1:2" x14ac:dyDescent="0.25">
      <c r="A524" t="s">
        <v>196</v>
      </c>
      <c r="B524">
        <v>120.01611059618844</v>
      </c>
    </row>
    <row r="525" spans="1:2" x14ac:dyDescent="0.25">
      <c r="A525" t="s">
        <v>196</v>
      </c>
      <c r="B525">
        <v>120.28356568571719</v>
      </c>
    </row>
    <row r="526" spans="1:2" x14ac:dyDescent="0.25">
      <c r="A526" t="s">
        <v>196</v>
      </c>
      <c r="B526">
        <v>120.28356568571719</v>
      </c>
    </row>
    <row r="527" spans="1:2" x14ac:dyDescent="0.25">
      <c r="A527" t="s">
        <v>196</v>
      </c>
      <c r="B527">
        <v>120.75036394980881</v>
      </c>
    </row>
    <row r="528" spans="1:2" x14ac:dyDescent="0.25">
      <c r="A528" t="s">
        <v>196</v>
      </c>
      <c r="B528">
        <v>121.10461869355359</v>
      </c>
    </row>
    <row r="529" spans="1:2" x14ac:dyDescent="0.25">
      <c r="A529" t="s">
        <v>196</v>
      </c>
      <c r="B529">
        <v>121.10464668820843</v>
      </c>
    </row>
    <row r="530" spans="1:2" x14ac:dyDescent="0.25">
      <c r="A530" t="s">
        <v>196</v>
      </c>
      <c r="B530">
        <v>121.10464668820843</v>
      </c>
    </row>
    <row r="531" spans="1:2" x14ac:dyDescent="0.25">
      <c r="A531" t="s">
        <v>196</v>
      </c>
      <c r="B531">
        <v>121.34764124064196</v>
      </c>
    </row>
    <row r="532" spans="1:2" x14ac:dyDescent="0.25">
      <c r="A532" t="s">
        <v>196</v>
      </c>
      <c r="B532">
        <v>121.96399110732381</v>
      </c>
    </row>
    <row r="533" spans="1:2" x14ac:dyDescent="0.25">
      <c r="A533" t="s">
        <v>196</v>
      </c>
      <c r="B533">
        <v>122.20514285168132</v>
      </c>
    </row>
    <row r="534" spans="1:2" x14ac:dyDescent="0.25">
      <c r="A534" t="s">
        <v>196</v>
      </c>
      <c r="B534">
        <v>122.20514285168132</v>
      </c>
    </row>
    <row r="535" spans="1:2" x14ac:dyDescent="0.25">
      <c r="A535" t="s">
        <v>196</v>
      </c>
      <c r="B535">
        <v>122.29300968180326</v>
      </c>
    </row>
    <row r="536" spans="1:2" x14ac:dyDescent="0.25">
      <c r="A536" t="s">
        <v>196</v>
      </c>
      <c r="B536">
        <v>122.68449065790652</v>
      </c>
    </row>
    <row r="537" spans="1:2" x14ac:dyDescent="0.25">
      <c r="A537" t="s">
        <v>196</v>
      </c>
      <c r="B537">
        <v>122.68657814935466</v>
      </c>
    </row>
    <row r="538" spans="1:2" x14ac:dyDescent="0.25">
      <c r="A538" t="s">
        <v>196</v>
      </c>
      <c r="B538">
        <v>123.20944013002273</v>
      </c>
    </row>
    <row r="539" spans="1:2" x14ac:dyDescent="0.25">
      <c r="A539" t="s">
        <v>196</v>
      </c>
      <c r="B539">
        <v>123.25288356942193</v>
      </c>
    </row>
    <row r="540" spans="1:2" x14ac:dyDescent="0.25">
      <c r="A540" t="s">
        <v>196</v>
      </c>
      <c r="B540">
        <v>123.6217597964374</v>
      </c>
    </row>
    <row r="541" spans="1:2" x14ac:dyDescent="0.25">
      <c r="A541" t="s">
        <v>196</v>
      </c>
      <c r="B541">
        <v>125.06469601957917</v>
      </c>
    </row>
    <row r="542" spans="1:2" x14ac:dyDescent="0.25">
      <c r="A542" t="s">
        <v>196</v>
      </c>
      <c r="B542">
        <v>125.06493999292367</v>
      </c>
    </row>
    <row r="543" spans="1:2" x14ac:dyDescent="0.25">
      <c r="A543" t="s">
        <v>196</v>
      </c>
      <c r="B543">
        <v>125.06493999292367</v>
      </c>
    </row>
    <row r="544" spans="1:2" x14ac:dyDescent="0.25">
      <c r="A544" t="s">
        <v>196</v>
      </c>
      <c r="B544">
        <v>125.32161072531328</v>
      </c>
    </row>
    <row r="545" spans="1:2" x14ac:dyDescent="0.25">
      <c r="A545" t="s">
        <v>196</v>
      </c>
      <c r="B545">
        <v>125.7478573022951</v>
      </c>
    </row>
    <row r="546" spans="1:2" x14ac:dyDescent="0.25">
      <c r="A546" t="s">
        <v>196</v>
      </c>
      <c r="B546">
        <v>125.7478573022951</v>
      </c>
    </row>
    <row r="547" spans="1:2" x14ac:dyDescent="0.25">
      <c r="A547" t="s">
        <v>196</v>
      </c>
      <c r="B547">
        <v>125.76963935148611</v>
      </c>
    </row>
    <row r="548" spans="1:2" x14ac:dyDescent="0.25">
      <c r="A548" t="s">
        <v>196</v>
      </c>
      <c r="B548">
        <v>125.85478163267447</v>
      </c>
    </row>
    <row r="549" spans="1:2" x14ac:dyDescent="0.25">
      <c r="A549" t="s">
        <v>196</v>
      </c>
      <c r="B549">
        <v>125.85478163267447</v>
      </c>
    </row>
    <row r="550" spans="1:2" x14ac:dyDescent="0.25">
      <c r="A550" t="s">
        <v>196</v>
      </c>
      <c r="B550">
        <v>125.91845801805667</v>
      </c>
    </row>
    <row r="551" spans="1:2" x14ac:dyDescent="0.25">
      <c r="A551" t="s">
        <v>196</v>
      </c>
      <c r="B551">
        <v>126.42816595076427</v>
      </c>
    </row>
    <row r="552" spans="1:2" x14ac:dyDescent="0.25">
      <c r="A552" t="s">
        <v>196</v>
      </c>
      <c r="B552">
        <v>126.47036077164297</v>
      </c>
    </row>
    <row r="553" spans="1:2" x14ac:dyDescent="0.25">
      <c r="A553" t="s">
        <v>196</v>
      </c>
      <c r="B553">
        <v>126.47036077164297</v>
      </c>
    </row>
    <row r="554" spans="1:2" x14ac:dyDescent="0.25">
      <c r="A554" t="s">
        <v>196</v>
      </c>
      <c r="B554">
        <v>126.47036077164297</v>
      </c>
    </row>
    <row r="555" spans="1:2" x14ac:dyDescent="0.25">
      <c r="A555" t="s">
        <v>196</v>
      </c>
      <c r="B555">
        <v>126.78769795085337</v>
      </c>
    </row>
    <row r="556" spans="1:2" x14ac:dyDescent="0.25">
      <c r="A556" t="s">
        <v>196</v>
      </c>
      <c r="B556">
        <v>126.87210608896042</v>
      </c>
    </row>
    <row r="557" spans="1:2" x14ac:dyDescent="0.25">
      <c r="A557" t="s">
        <v>196</v>
      </c>
      <c r="B557">
        <v>127.10399389664248</v>
      </c>
    </row>
    <row r="558" spans="1:2" x14ac:dyDescent="0.25">
      <c r="A558" t="s">
        <v>196</v>
      </c>
      <c r="B558">
        <v>127.29376831054746</v>
      </c>
    </row>
    <row r="559" spans="1:2" x14ac:dyDescent="0.25">
      <c r="A559" t="s">
        <v>196</v>
      </c>
      <c r="B559">
        <v>127.5458530899047</v>
      </c>
    </row>
    <row r="560" spans="1:2" x14ac:dyDescent="0.25">
      <c r="A560" t="s">
        <v>196</v>
      </c>
      <c r="B560">
        <v>127.79757603049495</v>
      </c>
    </row>
    <row r="561" spans="1:2" x14ac:dyDescent="0.25">
      <c r="A561" t="s">
        <v>196</v>
      </c>
      <c r="B561">
        <v>127.81842262664684</v>
      </c>
    </row>
    <row r="562" spans="1:2" x14ac:dyDescent="0.25">
      <c r="A562" t="s">
        <v>196</v>
      </c>
      <c r="B562">
        <v>128.02796304503511</v>
      </c>
    </row>
    <row r="563" spans="1:2" x14ac:dyDescent="0.25">
      <c r="A563" t="s">
        <v>196</v>
      </c>
      <c r="B563">
        <v>128.02796304503511</v>
      </c>
    </row>
    <row r="564" spans="1:2" x14ac:dyDescent="0.25">
      <c r="A564" t="s">
        <v>196</v>
      </c>
      <c r="B564">
        <v>128.3829321508191</v>
      </c>
    </row>
    <row r="565" spans="1:2" x14ac:dyDescent="0.25">
      <c r="A565" t="s">
        <v>196</v>
      </c>
      <c r="B565">
        <v>129.11101743100838</v>
      </c>
    </row>
    <row r="566" spans="1:2" x14ac:dyDescent="0.25">
      <c r="A566" t="s">
        <v>196</v>
      </c>
      <c r="B566">
        <v>129.29759564611712</v>
      </c>
    </row>
    <row r="567" spans="1:2" x14ac:dyDescent="0.25">
      <c r="A567" t="s">
        <v>196</v>
      </c>
      <c r="B567">
        <v>129.62958042222144</v>
      </c>
    </row>
    <row r="568" spans="1:2" x14ac:dyDescent="0.25">
      <c r="A568" t="s">
        <v>196</v>
      </c>
      <c r="B568">
        <v>129.81442172690686</v>
      </c>
    </row>
    <row r="569" spans="1:2" x14ac:dyDescent="0.25">
      <c r="A569" t="s">
        <v>196</v>
      </c>
      <c r="B569">
        <v>130.99597441267008</v>
      </c>
    </row>
    <row r="570" spans="1:2" x14ac:dyDescent="0.25">
      <c r="A570" t="s">
        <v>196</v>
      </c>
      <c r="B570">
        <v>131.0262800385546</v>
      </c>
    </row>
    <row r="571" spans="1:2" x14ac:dyDescent="0.25">
      <c r="A571" t="s">
        <v>196</v>
      </c>
      <c r="B571">
        <v>131.0262800385546</v>
      </c>
    </row>
    <row r="572" spans="1:2" x14ac:dyDescent="0.25">
      <c r="A572" t="s">
        <v>196</v>
      </c>
      <c r="B572">
        <v>131.35274427634795</v>
      </c>
    </row>
    <row r="573" spans="1:2" x14ac:dyDescent="0.25">
      <c r="A573" t="s">
        <v>196</v>
      </c>
      <c r="B573">
        <v>131.94269782292753</v>
      </c>
    </row>
    <row r="574" spans="1:2" x14ac:dyDescent="0.25">
      <c r="A574" t="s">
        <v>196</v>
      </c>
      <c r="B574">
        <v>131.94269782292753</v>
      </c>
    </row>
    <row r="575" spans="1:2" x14ac:dyDescent="0.25">
      <c r="A575" t="s">
        <v>196</v>
      </c>
      <c r="B575">
        <v>131.94269782292753</v>
      </c>
    </row>
    <row r="576" spans="1:2" x14ac:dyDescent="0.25">
      <c r="A576" t="s">
        <v>196</v>
      </c>
      <c r="B576">
        <v>132.00354594378547</v>
      </c>
    </row>
    <row r="577" spans="1:2" x14ac:dyDescent="0.25">
      <c r="A577" t="s">
        <v>196</v>
      </c>
      <c r="B577">
        <v>132.24689318814308</v>
      </c>
    </row>
    <row r="578" spans="1:2" x14ac:dyDescent="0.25">
      <c r="A578" t="s">
        <v>196</v>
      </c>
      <c r="B578">
        <v>132.38862513125005</v>
      </c>
    </row>
    <row r="579" spans="1:2" x14ac:dyDescent="0.25">
      <c r="A579" t="s">
        <v>196</v>
      </c>
      <c r="B579">
        <v>134.4163563344317</v>
      </c>
    </row>
    <row r="580" spans="1:2" x14ac:dyDescent="0.25">
      <c r="A580" t="s">
        <v>196</v>
      </c>
      <c r="B580">
        <v>134.4163563344317</v>
      </c>
    </row>
    <row r="581" spans="1:2" x14ac:dyDescent="0.25">
      <c r="A581" t="s">
        <v>196</v>
      </c>
      <c r="B581">
        <v>134.4163563344317</v>
      </c>
    </row>
    <row r="582" spans="1:2" x14ac:dyDescent="0.25">
      <c r="A582" t="s">
        <v>196</v>
      </c>
      <c r="B582">
        <v>134.73480529011087</v>
      </c>
    </row>
    <row r="583" spans="1:2" x14ac:dyDescent="0.25">
      <c r="A583" t="s">
        <v>196</v>
      </c>
      <c r="B583">
        <v>134.83407418598742</v>
      </c>
    </row>
    <row r="584" spans="1:2" x14ac:dyDescent="0.25">
      <c r="A584" t="s">
        <v>196</v>
      </c>
      <c r="B584">
        <v>135.62624372797379</v>
      </c>
    </row>
    <row r="585" spans="1:2" x14ac:dyDescent="0.25">
      <c r="A585" t="s">
        <v>196</v>
      </c>
      <c r="B585">
        <v>136.6298119274449</v>
      </c>
    </row>
    <row r="586" spans="1:2" x14ac:dyDescent="0.25">
      <c r="A586" t="s">
        <v>196</v>
      </c>
      <c r="B586">
        <v>136.6298119274449</v>
      </c>
    </row>
    <row r="587" spans="1:2" x14ac:dyDescent="0.25">
      <c r="A587" t="s">
        <v>196</v>
      </c>
      <c r="B587">
        <v>136.68854351932376</v>
      </c>
    </row>
    <row r="588" spans="1:2" x14ac:dyDescent="0.25">
      <c r="A588" t="s">
        <v>196</v>
      </c>
      <c r="B588">
        <v>136.6885579877052</v>
      </c>
    </row>
    <row r="589" spans="1:2" x14ac:dyDescent="0.25">
      <c r="A589" t="s">
        <v>196</v>
      </c>
      <c r="B589">
        <v>136.6885579877052</v>
      </c>
    </row>
    <row r="590" spans="1:2" x14ac:dyDescent="0.25">
      <c r="A590" t="s">
        <v>196</v>
      </c>
      <c r="B590">
        <v>136.6885579877052</v>
      </c>
    </row>
    <row r="591" spans="1:2" x14ac:dyDescent="0.25">
      <c r="A591" t="s">
        <v>196</v>
      </c>
      <c r="B591">
        <v>136.76727717586093</v>
      </c>
    </row>
    <row r="592" spans="1:2" x14ac:dyDescent="0.25">
      <c r="A592" t="s">
        <v>196</v>
      </c>
      <c r="B592">
        <v>136.76727717586093</v>
      </c>
    </row>
    <row r="593" spans="1:2" x14ac:dyDescent="0.25">
      <c r="A593" t="s">
        <v>196</v>
      </c>
      <c r="B593">
        <v>137.02126198275735</v>
      </c>
    </row>
    <row r="594" spans="1:2" x14ac:dyDescent="0.25">
      <c r="A594" t="s">
        <v>196</v>
      </c>
      <c r="B594">
        <v>137.07986553318599</v>
      </c>
    </row>
    <row r="595" spans="1:2" x14ac:dyDescent="0.25">
      <c r="A595" t="s">
        <v>196</v>
      </c>
      <c r="B595">
        <v>138.0920402933599</v>
      </c>
    </row>
    <row r="596" spans="1:2" x14ac:dyDescent="0.25">
      <c r="A596" t="s">
        <v>196</v>
      </c>
      <c r="B596">
        <v>138.0920402933599</v>
      </c>
    </row>
    <row r="597" spans="1:2" x14ac:dyDescent="0.25">
      <c r="A597" t="s">
        <v>196</v>
      </c>
      <c r="B597">
        <v>138.71138849051516</v>
      </c>
    </row>
    <row r="598" spans="1:2" x14ac:dyDescent="0.25">
      <c r="A598" t="s">
        <v>196</v>
      </c>
      <c r="B598">
        <v>138.73067937278373</v>
      </c>
    </row>
    <row r="599" spans="1:2" x14ac:dyDescent="0.25">
      <c r="A599" t="s">
        <v>196</v>
      </c>
      <c r="B599">
        <v>138.73067937278373</v>
      </c>
    </row>
    <row r="600" spans="1:2" x14ac:dyDescent="0.25">
      <c r="A600" t="s">
        <v>196</v>
      </c>
      <c r="B600">
        <v>139.34740576431372</v>
      </c>
    </row>
    <row r="601" spans="1:2" x14ac:dyDescent="0.25">
      <c r="A601" t="s">
        <v>196</v>
      </c>
      <c r="B601">
        <v>139.82667489686077</v>
      </c>
    </row>
    <row r="602" spans="1:2" x14ac:dyDescent="0.25">
      <c r="A602" t="s">
        <v>196</v>
      </c>
      <c r="B602">
        <v>140.11367753065701</v>
      </c>
    </row>
    <row r="603" spans="1:2" x14ac:dyDescent="0.25">
      <c r="A603" t="s">
        <v>196</v>
      </c>
      <c r="B603">
        <v>140.59088911964292</v>
      </c>
    </row>
    <row r="604" spans="1:2" x14ac:dyDescent="0.25">
      <c r="A604" t="s">
        <v>196</v>
      </c>
      <c r="B604">
        <v>140.78121847396861</v>
      </c>
    </row>
    <row r="605" spans="1:2" x14ac:dyDescent="0.25">
      <c r="A605" t="s">
        <v>196</v>
      </c>
      <c r="B605">
        <v>142.97115662248103</v>
      </c>
    </row>
    <row r="606" spans="1:2" x14ac:dyDescent="0.25">
      <c r="A606" t="s">
        <v>196</v>
      </c>
      <c r="B606">
        <v>143.66205377957223</v>
      </c>
    </row>
    <row r="607" spans="1:2" x14ac:dyDescent="0.25">
      <c r="A607" t="s">
        <v>196</v>
      </c>
      <c r="B607">
        <v>143.90468975035719</v>
      </c>
    </row>
    <row r="608" spans="1:2" x14ac:dyDescent="0.25">
      <c r="A608" t="s">
        <v>196</v>
      </c>
      <c r="B608">
        <v>143.96052065440546</v>
      </c>
    </row>
    <row r="609" spans="1:2" x14ac:dyDescent="0.25">
      <c r="A609" t="s">
        <v>196</v>
      </c>
      <c r="B609">
        <v>144.05365743997555</v>
      </c>
    </row>
    <row r="610" spans="1:2" x14ac:dyDescent="0.25">
      <c r="A610" t="s">
        <v>196</v>
      </c>
      <c r="B610">
        <v>144.05365743997555</v>
      </c>
    </row>
    <row r="611" spans="1:2" x14ac:dyDescent="0.25">
      <c r="A611" t="s">
        <v>196</v>
      </c>
      <c r="B611">
        <v>144.16502644714055</v>
      </c>
    </row>
    <row r="612" spans="1:2" x14ac:dyDescent="0.25">
      <c r="A612" t="s">
        <v>196</v>
      </c>
      <c r="B612">
        <v>145.66204150803145</v>
      </c>
    </row>
    <row r="613" spans="1:2" x14ac:dyDescent="0.25">
      <c r="A613" t="s">
        <v>196</v>
      </c>
      <c r="B613">
        <v>146.37735312451611</v>
      </c>
    </row>
    <row r="614" spans="1:2" x14ac:dyDescent="0.25">
      <c r="A614" t="s">
        <v>196</v>
      </c>
      <c r="B614">
        <v>146.46887112280672</v>
      </c>
    </row>
    <row r="615" spans="1:2" x14ac:dyDescent="0.25">
      <c r="A615" t="s">
        <v>196</v>
      </c>
      <c r="B615">
        <v>146.56022390242171</v>
      </c>
    </row>
    <row r="616" spans="1:2" x14ac:dyDescent="0.25">
      <c r="A616" t="s">
        <v>196</v>
      </c>
      <c r="B616">
        <v>147.61632936294603</v>
      </c>
    </row>
    <row r="617" spans="1:2" x14ac:dyDescent="0.25">
      <c r="A617" t="s">
        <v>196</v>
      </c>
      <c r="B617">
        <v>147.61632936294603</v>
      </c>
    </row>
    <row r="618" spans="1:2" x14ac:dyDescent="0.25">
      <c r="A618" t="s">
        <v>196</v>
      </c>
      <c r="B618">
        <v>148.01496902078293</v>
      </c>
    </row>
    <row r="619" spans="1:2" x14ac:dyDescent="0.25">
      <c r="A619" t="s">
        <v>196</v>
      </c>
      <c r="B619">
        <v>148.2861795954731</v>
      </c>
    </row>
    <row r="620" spans="1:2" x14ac:dyDescent="0.25">
      <c r="A620" t="s">
        <v>196</v>
      </c>
      <c r="B620">
        <v>149.00675210679267</v>
      </c>
    </row>
    <row r="621" spans="1:2" x14ac:dyDescent="0.25">
      <c r="A621" t="s">
        <v>196</v>
      </c>
      <c r="B621">
        <v>149.00675210679267</v>
      </c>
    </row>
    <row r="622" spans="1:2" x14ac:dyDescent="0.25">
      <c r="A622" t="s">
        <v>196</v>
      </c>
      <c r="B622">
        <v>149.15057861751123</v>
      </c>
    </row>
    <row r="623" spans="1:2" x14ac:dyDescent="0.25">
      <c r="A623" t="s">
        <v>196</v>
      </c>
      <c r="B623">
        <v>149.31213458561854</v>
      </c>
    </row>
    <row r="624" spans="1:2" x14ac:dyDescent="0.25">
      <c r="A624" t="s">
        <v>196</v>
      </c>
      <c r="B624">
        <v>150.59825509608328</v>
      </c>
    </row>
    <row r="625" spans="1:2" x14ac:dyDescent="0.25">
      <c r="A625" t="s">
        <v>196</v>
      </c>
      <c r="B625">
        <v>150.70462658021842</v>
      </c>
    </row>
    <row r="626" spans="1:2" x14ac:dyDescent="0.25">
      <c r="A626" t="s">
        <v>196</v>
      </c>
      <c r="B626">
        <v>150.70496402260366</v>
      </c>
    </row>
    <row r="627" spans="1:2" x14ac:dyDescent="0.25">
      <c r="A627" t="s">
        <v>196</v>
      </c>
      <c r="B627">
        <v>150.88229219013814</v>
      </c>
    </row>
    <row r="628" spans="1:2" x14ac:dyDescent="0.25">
      <c r="A628" t="s">
        <v>196</v>
      </c>
      <c r="B628">
        <v>150.93550280012036</v>
      </c>
    </row>
    <row r="629" spans="1:2" x14ac:dyDescent="0.25">
      <c r="A629" t="s">
        <v>196</v>
      </c>
      <c r="B629">
        <v>151.62557872358798</v>
      </c>
    </row>
    <row r="630" spans="1:2" x14ac:dyDescent="0.25">
      <c r="A630" t="s">
        <v>196</v>
      </c>
      <c r="B630">
        <v>151.62557872358798</v>
      </c>
    </row>
    <row r="631" spans="1:2" x14ac:dyDescent="0.25">
      <c r="A631" t="s">
        <v>196</v>
      </c>
      <c r="B631">
        <v>152.26062636882833</v>
      </c>
    </row>
    <row r="632" spans="1:2" x14ac:dyDescent="0.25">
      <c r="A632" t="s">
        <v>196</v>
      </c>
      <c r="B632">
        <v>152.26062636882833</v>
      </c>
    </row>
    <row r="633" spans="1:2" x14ac:dyDescent="0.25">
      <c r="A633" t="s">
        <v>196</v>
      </c>
      <c r="B633">
        <v>152.57687778762838</v>
      </c>
    </row>
    <row r="634" spans="1:2" x14ac:dyDescent="0.25">
      <c r="A634" t="s">
        <v>196</v>
      </c>
      <c r="B634">
        <v>152.82253504633138</v>
      </c>
    </row>
    <row r="635" spans="1:2" x14ac:dyDescent="0.25">
      <c r="A635" t="s">
        <v>196</v>
      </c>
      <c r="B635">
        <v>153.24256879179828</v>
      </c>
    </row>
    <row r="636" spans="1:2" x14ac:dyDescent="0.25">
      <c r="A636" t="s">
        <v>196</v>
      </c>
      <c r="B636">
        <v>153.25992902259111</v>
      </c>
    </row>
    <row r="637" spans="1:2" x14ac:dyDescent="0.25">
      <c r="A637" t="s">
        <v>196</v>
      </c>
      <c r="B637">
        <v>153.31245907982648</v>
      </c>
    </row>
    <row r="638" spans="1:2" x14ac:dyDescent="0.25">
      <c r="A638" t="s">
        <v>196</v>
      </c>
      <c r="B638">
        <v>153.87038668981722</v>
      </c>
    </row>
    <row r="639" spans="1:2" x14ac:dyDescent="0.25">
      <c r="A639" t="s">
        <v>196</v>
      </c>
      <c r="B639">
        <v>153.87038668981722</v>
      </c>
    </row>
    <row r="640" spans="1:2" x14ac:dyDescent="0.25">
      <c r="A640" t="s">
        <v>196</v>
      </c>
      <c r="B640">
        <v>154.16604769720797</v>
      </c>
    </row>
    <row r="641" spans="1:2" x14ac:dyDescent="0.25">
      <c r="A641" t="s">
        <v>196</v>
      </c>
      <c r="B641">
        <v>154.23551728806999</v>
      </c>
    </row>
    <row r="642" spans="1:2" x14ac:dyDescent="0.25">
      <c r="A642" t="s">
        <v>196</v>
      </c>
      <c r="B642">
        <v>154.92849117981044</v>
      </c>
    </row>
    <row r="643" spans="1:2" x14ac:dyDescent="0.25">
      <c r="A643" t="s">
        <v>196</v>
      </c>
      <c r="B643">
        <v>155.0840300510603</v>
      </c>
    </row>
    <row r="644" spans="1:2" x14ac:dyDescent="0.25">
      <c r="A644" t="s">
        <v>196</v>
      </c>
      <c r="B644">
        <v>155.08406739675712</v>
      </c>
    </row>
    <row r="645" spans="1:2" x14ac:dyDescent="0.25">
      <c r="A645" t="s">
        <v>196</v>
      </c>
      <c r="B645">
        <v>155.48082479585864</v>
      </c>
    </row>
    <row r="646" spans="1:2" x14ac:dyDescent="0.25">
      <c r="A646" t="s">
        <v>196</v>
      </c>
      <c r="B646">
        <v>155.49803552487973</v>
      </c>
    </row>
    <row r="647" spans="1:2" x14ac:dyDescent="0.25">
      <c r="A647" t="s">
        <v>196</v>
      </c>
      <c r="B647">
        <v>155.89366867888555</v>
      </c>
    </row>
    <row r="648" spans="1:2" x14ac:dyDescent="0.25">
      <c r="A648" t="s">
        <v>196</v>
      </c>
      <c r="B648">
        <v>157.53429528464395</v>
      </c>
    </row>
    <row r="649" spans="1:2" x14ac:dyDescent="0.25">
      <c r="A649" t="s">
        <v>196</v>
      </c>
      <c r="B649">
        <v>157.53440109567313</v>
      </c>
    </row>
    <row r="650" spans="1:2" x14ac:dyDescent="0.25">
      <c r="A650" t="s">
        <v>196</v>
      </c>
      <c r="B650">
        <v>158.75366165121886</v>
      </c>
    </row>
    <row r="651" spans="1:2" x14ac:dyDescent="0.25">
      <c r="A651" t="s">
        <v>196</v>
      </c>
      <c r="B651">
        <v>159.42710028481147</v>
      </c>
    </row>
    <row r="652" spans="1:2" x14ac:dyDescent="0.25">
      <c r="A652" t="s">
        <v>196</v>
      </c>
      <c r="B652">
        <v>159.75822911125877</v>
      </c>
    </row>
    <row r="653" spans="1:2" x14ac:dyDescent="0.25">
      <c r="A653" t="s">
        <v>196</v>
      </c>
      <c r="B653">
        <v>159.84703405526747</v>
      </c>
    </row>
    <row r="654" spans="1:2" x14ac:dyDescent="0.25">
      <c r="A654" t="s">
        <v>196</v>
      </c>
      <c r="B654">
        <v>159.84703405526747</v>
      </c>
    </row>
    <row r="655" spans="1:2" x14ac:dyDescent="0.25">
      <c r="A655" t="s">
        <v>196</v>
      </c>
      <c r="B655">
        <v>160.29823638412947</v>
      </c>
    </row>
    <row r="656" spans="1:2" x14ac:dyDescent="0.25">
      <c r="A656" t="s">
        <v>196</v>
      </c>
      <c r="B656">
        <v>160.29823638412947</v>
      </c>
    </row>
    <row r="657" spans="1:2" x14ac:dyDescent="0.25">
      <c r="A657" t="s">
        <v>196</v>
      </c>
      <c r="B657">
        <v>160.29823638412947</v>
      </c>
    </row>
    <row r="658" spans="1:2" x14ac:dyDescent="0.25">
      <c r="A658" t="s">
        <v>196</v>
      </c>
      <c r="B658">
        <v>160.63210727010537</v>
      </c>
    </row>
    <row r="659" spans="1:2" x14ac:dyDescent="0.25">
      <c r="A659" t="s">
        <v>196</v>
      </c>
      <c r="B659">
        <v>160.63210727010537</v>
      </c>
    </row>
    <row r="660" spans="1:2" x14ac:dyDescent="0.25">
      <c r="A660" t="s">
        <v>196</v>
      </c>
      <c r="B660">
        <v>161.16482226765095</v>
      </c>
    </row>
    <row r="661" spans="1:2" x14ac:dyDescent="0.25">
      <c r="A661" t="s">
        <v>196</v>
      </c>
      <c r="B661">
        <v>162.01011962890766</v>
      </c>
    </row>
    <row r="662" spans="1:2" x14ac:dyDescent="0.25">
      <c r="A662" t="s">
        <v>196</v>
      </c>
      <c r="B662">
        <v>162.55471575391118</v>
      </c>
    </row>
    <row r="663" spans="1:2" x14ac:dyDescent="0.25">
      <c r="A663" t="s">
        <v>196</v>
      </c>
      <c r="B663">
        <v>164.34082181685838</v>
      </c>
    </row>
    <row r="664" spans="1:2" x14ac:dyDescent="0.25">
      <c r="A664" t="s">
        <v>196</v>
      </c>
      <c r="B664">
        <v>165.12129855763106</v>
      </c>
    </row>
    <row r="665" spans="1:2" x14ac:dyDescent="0.25">
      <c r="A665" t="s">
        <v>196</v>
      </c>
      <c r="B665">
        <v>165.62331382420589</v>
      </c>
    </row>
    <row r="666" spans="1:2" x14ac:dyDescent="0.25">
      <c r="A666" t="s">
        <v>196</v>
      </c>
      <c r="B666">
        <v>166.28496703245588</v>
      </c>
    </row>
    <row r="667" spans="1:2" x14ac:dyDescent="0.25">
      <c r="A667" t="s">
        <v>196</v>
      </c>
      <c r="B667">
        <v>166.28496703245588</v>
      </c>
    </row>
    <row r="668" spans="1:2" x14ac:dyDescent="0.25">
      <c r="A668" t="s">
        <v>196</v>
      </c>
      <c r="B668">
        <v>166.28505580678575</v>
      </c>
    </row>
    <row r="669" spans="1:2" x14ac:dyDescent="0.25">
      <c r="A669" t="s">
        <v>196</v>
      </c>
      <c r="B669">
        <v>166.28505580678575</v>
      </c>
    </row>
    <row r="670" spans="1:2" x14ac:dyDescent="0.25">
      <c r="A670" t="s">
        <v>196</v>
      </c>
      <c r="B670">
        <v>166.65500494913073</v>
      </c>
    </row>
    <row r="671" spans="1:2" x14ac:dyDescent="0.25">
      <c r="A671" t="s">
        <v>196</v>
      </c>
      <c r="B671">
        <v>166.65500494913073</v>
      </c>
    </row>
    <row r="672" spans="1:2" x14ac:dyDescent="0.25">
      <c r="A672" t="s">
        <v>196</v>
      </c>
      <c r="B672">
        <v>166.65503207324736</v>
      </c>
    </row>
    <row r="673" spans="1:2" x14ac:dyDescent="0.25">
      <c r="A673" t="s">
        <v>196</v>
      </c>
      <c r="B673">
        <v>166.65503207324736</v>
      </c>
    </row>
    <row r="674" spans="1:2" x14ac:dyDescent="0.25">
      <c r="A674" t="s">
        <v>196</v>
      </c>
      <c r="B674">
        <v>166.89589552628081</v>
      </c>
    </row>
    <row r="675" spans="1:2" x14ac:dyDescent="0.25">
      <c r="A675" t="s">
        <v>196</v>
      </c>
      <c r="B675">
        <v>167.68053213522103</v>
      </c>
    </row>
    <row r="676" spans="1:2" x14ac:dyDescent="0.25">
      <c r="A676" t="s">
        <v>196</v>
      </c>
      <c r="B676">
        <v>167.68053213522103</v>
      </c>
    </row>
    <row r="677" spans="1:2" x14ac:dyDescent="0.25">
      <c r="A677" t="s">
        <v>196</v>
      </c>
      <c r="B677">
        <v>167.93579325548029</v>
      </c>
    </row>
    <row r="678" spans="1:2" x14ac:dyDescent="0.25">
      <c r="A678" t="s">
        <v>196</v>
      </c>
      <c r="B678">
        <v>168.57244270515545</v>
      </c>
    </row>
    <row r="679" spans="1:2" x14ac:dyDescent="0.25">
      <c r="A679" t="s">
        <v>196</v>
      </c>
      <c r="B679">
        <v>168.57244270515545</v>
      </c>
    </row>
    <row r="680" spans="1:2" x14ac:dyDescent="0.25">
      <c r="A680" t="s">
        <v>196</v>
      </c>
      <c r="B680">
        <v>168.57244270515545</v>
      </c>
    </row>
    <row r="681" spans="1:2" x14ac:dyDescent="0.25">
      <c r="A681" t="s">
        <v>196</v>
      </c>
      <c r="B681">
        <v>169.33341363317652</v>
      </c>
    </row>
    <row r="682" spans="1:2" x14ac:dyDescent="0.25">
      <c r="A682" t="s">
        <v>196</v>
      </c>
      <c r="B682">
        <v>169.50710966809805</v>
      </c>
    </row>
    <row r="683" spans="1:2" x14ac:dyDescent="0.25">
      <c r="A683" t="s">
        <v>196</v>
      </c>
      <c r="B683">
        <v>169.52295763808738</v>
      </c>
    </row>
    <row r="684" spans="1:2" x14ac:dyDescent="0.25">
      <c r="A684" t="s">
        <v>196</v>
      </c>
      <c r="B684">
        <v>170.86063594234992</v>
      </c>
    </row>
    <row r="685" spans="1:2" x14ac:dyDescent="0.25">
      <c r="A685" t="s">
        <v>196</v>
      </c>
      <c r="B685">
        <v>171.84545157368024</v>
      </c>
    </row>
    <row r="686" spans="1:2" x14ac:dyDescent="0.25">
      <c r="A686" t="s">
        <v>196</v>
      </c>
      <c r="B686">
        <v>172.94843287543037</v>
      </c>
    </row>
    <row r="687" spans="1:2" x14ac:dyDescent="0.25">
      <c r="A687" t="s">
        <v>196</v>
      </c>
      <c r="B687">
        <v>173.75184918066466</v>
      </c>
    </row>
    <row r="688" spans="1:2" x14ac:dyDescent="0.25">
      <c r="A688" t="s">
        <v>196</v>
      </c>
      <c r="B688">
        <v>174.0136657942972</v>
      </c>
    </row>
    <row r="689" spans="1:2" x14ac:dyDescent="0.25">
      <c r="A689" t="s">
        <v>196</v>
      </c>
      <c r="B689">
        <v>174.49023847169292</v>
      </c>
    </row>
    <row r="690" spans="1:2" x14ac:dyDescent="0.25">
      <c r="A690" t="s">
        <v>196</v>
      </c>
      <c r="B690">
        <v>175.79005748165446</v>
      </c>
    </row>
    <row r="691" spans="1:2" x14ac:dyDescent="0.25">
      <c r="A691" t="s">
        <v>196</v>
      </c>
      <c r="B691">
        <v>175.80525952872568</v>
      </c>
    </row>
    <row r="692" spans="1:2" x14ac:dyDescent="0.25">
      <c r="A692" t="s">
        <v>196</v>
      </c>
      <c r="B692">
        <v>175.80525952872568</v>
      </c>
    </row>
    <row r="693" spans="1:2" x14ac:dyDescent="0.25">
      <c r="A693" t="s">
        <v>196</v>
      </c>
      <c r="B693">
        <v>176.26169542213302</v>
      </c>
    </row>
    <row r="694" spans="1:2" x14ac:dyDescent="0.25">
      <c r="A694" t="s">
        <v>196</v>
      </c>
      <c r="B694">
        <v>176.82299357832994</v>
      </c>
    </row>
    <row r="695" spans="1:2" x14ac:dyDescent="0.25">
      <c r="A695" t="s">
        <v>196</v>
      </c>
      <c r="B695">
        <v>176.86849278395258</v>
      </c>
    </row>
    <row r="696" spans="1:2" x14ac:dyDescent="0.25">
      <c r="A696" t="s">
        <v>196</v>
      </c>
      <c r="B696">
        <v>177.86511064469173</v>
      </c>
    </row>
    <row r="697" spans="1:2" x14ac:dyDescent="0.25">
      <c r="A697" t="s">
        <v>196</v>
      </c>
      <c r="B697">
        <v>177.97047425136159</v>
      </c>
    </row>
    <row r="698" spans="1:2" x14ac:dyDescent="0.25">
      <c r="A698" t="s">
        <v>196</v>
      </c>
      <c r="B698">
        <v>178.0306308772501</v>
      </c>
    </row>
    <row r="699" spans="1:2" x14ac:dyDescent="0.25">
      <c r="A699" t="s">
        <v>196</v>
      </c>
      <c r="B699">
        <v>178.67626795959208</v>
      </c>
    </row>
    <row r="700" spans="1:2" x14ac:dyDescent="0.25">
      <c r="A700" t="s">
        <v>196</v>
      </c>
      <c r="B700">
        <v>178.67626795959208</v>
      </c>
    </row>
    <row r="701" spans="1:2" x14ac:dyDescent="0.25">
      <c r="A701" t="s">
        <v>196</v>
      </c>
      <c r="B701">
        <v>178.67626795959208</v>
      </c>
    </row>
    <row r="702" spans="1:2" x14ac:dyDescent="0.25">
      <c r="A702" t="s">
        <v>196</v>
      </c>
      <c r="B702">
        <v>178.79623259620746</v>
      </c>
    </row>
    <row r="703" spans="1:2" x14ac:dyDescent="0.25">
      <c r="A703" t="s">
        <v>196</v>
      </c>
      <c r="B703">
        <v>180.777511594098</v>
      </c>
    </row>
    <row r="704" spans="1:2" x14ac:dyDescent="0.25">
      <c r="A704" t="s">
        <v>196</v>
      </c>
      <c r="B704">
        <v>180.77770460262735</v>
      </c>
    </row>
    <row r="705" spans="1:2" x14ac:dyDescent="0.25">
      <c r="A705" t="s">
        <v>196</v>
      </c>
      <c r="B705">
        <v>180.77770460262735</v>
      </c>
    </row>
    <row r="706" spans="1:2" x14ac:dyDescent="0.25">
      <c r="A706" t="s">
        <v>196</v>
      </c>
      <c r="B706">
        <v>181.56080563198014</v>
      </c>
    </row>
    <row r="707" spans="1:2" x14ac:dyDescent="0.25">
      <c r="A707" t="s">
        <v>196</v>
      </c>
      <c r="B707">
        <v>183.01570261942103</v>
      </c>
    </row>
    <row r="708" spans="1:2" x14ac:dyDescent="0.25">
      <c r="A708" t="s">
        <v>196</v>
      </c>
      <c r="B708">
        <v>184.25545651302619</v>
      </c>
    </row>
    <row r="709" spans="1:2" x14ac:dyDescent="0.25">
      <c r="A709" t="s">
        <v>196</v>
      </c>
      <c r="B709">
        <v>184.58927169144468</v>
      </c>
    </row>
    <row r="710" spans="1:2" x14ac:dyDescent="0.25">
      <c r="A710" t="s">
        <v>196</v>
      </c>
      <c r="B710">
        <v>184.58927169144468</v>
      </c>
    </row>
    <row r="711" spans="1:2" x14ac:dyDescent="0.25">
      <c r="A711" t="s">
        <v>196</v>
      </c>
      <c r="B711">
        <v>184.58927169144468</v>
      </c>
    </row>
    <row r="712" spans="1:2" x14ac:dyDescent="0.25">
      <c r="A712" t="s">
        <v>196</v>
      </c>
      <c r="B712">
        <v>185.45788191442111</v>
      </c>
    </row>
    <row r="713" spans="1:2" x14ac:dyDescent="0.25">
      <c r="A713" t="s">
        <v>196</v>
      </c>
      <c r="B713">
        <v>185.45788191442111</v>
      </c>
    </row>
    <row r="714" spans="1:2" x14ac:dyDescent="0.25">
      <c r="A714" t="s">
        <v>196</v>
      </c>
      <c r="B714">
        <v>185.45788191442111</v>
      </c>
    </row>
    <row r="715" spans="1:2" x14ac:dyDescent="0.25">
      <c r="A715" t="s">
        <v>196</v>
      </c>
      <c r="B715">
        <v>185.45788191442111</v>
      </c>
    </row>
    <row r="716" spans="1:2" x14ac:dyDescent="0.25">
      <c r="A716" t="s">
        <v>196</v>
      </c>
      <c r="B716">
        <v>185.45788191442111</v>
      </c>
    </row>
    <row r="717" spans="1:2" x14ac:dyDescent="0.25">
      <c r="A717" t="s">
        <v>196</v>
      </c>
      <c r="B717">
        <v>185.45788191442111</v>
      </c>
    </row>
    <row r="718" spans="1:2" x14ac:dyDescent="0.25">
      <c r="A718" t="s">
        <v>196</v>
      </c>
      <c r="B718">
        <v>185.68882490806413</v>
      </c>
    </row>
    <row r="719" spans="1:2" x14ac:dyDescent="0.25">
      <c r="A719" t="s">
        <v>196</v>
      </c>
      <c r="B719">
        <v>186.66700101937602</v>
      </c>
    </row>
    <row r="720" spans="1:2" x14ac:dyDescent="0.25">
      <c r="A720" t="s">
        <v>196</v>
      </c>
      <c r="B720">
        <v>189.2885146632614</v>
      </c>
    </row>
    <row r="721" spans="1:2" x14ac:dyDescent="0.25">
      <c r="A721" t="s">
        <v>196</v>
      </c>
      <c r="B721">
        <v>189.86799861300855</v>
      </c>
    </row>
    <row r="722" spans="1:2" x14ac:dyDescent="0.25">
      <c r="A722" t="s">
        <v>196</v>
      </c>
      <c r="B722">
        <v>190.75448704732275</v>
      </c>
    </row>
    <row r="723" spans="1:2" x14ac:dyDescent="0.25">
      <c r="A723" t="s">
        <v>196</v>
      </c>
      <c r="B723">
        <v>190.92286463180838</v>
      </c>
    </row>
    <row r="724" spans="1:2" x14ac:dyDescent="0.25">
      <c r="A724" t="s">
        <v>196</v>
      </c>
      <c r="B724">
        <v>190.92286463180838</v>
      </c>
    </row>
    <row r="725" spans="1:2" x14ac:dyDescent="0.25">
      <c r="A725" t="s">
        <v>196</v>
      </c>
      <c r="B725">
        <v>191.2592127688352</v>
      </c>
    </row>
    <row r="726" spans="1:2" x14ac:dyDescent="0.25">
      <c r="A726" t="s">
        <v>196</v>
      </c>
      <c r="B726">
        <v>191.55316870138398</v>
      </c>
    </row>
    <row r="727" spans="1:2" x14ac:dyDescent="0.25">
      <c r="A727" t="s">
        <v>196</v>
      </c>
      <c r="B727">
        <v>193.88782088566037</v>
      </c>
    </row>
    <row r="728" spans="1:2" x14ac:dyDescent="0.25">
      <c r="A728" t="s">
        <v>196</v>
      </c>
      <c r="B728">
        <v>193.88782088566037</v>
      </c>
    </row>
    <row r="729" spans="1:2" x14ac:dyDescent="0.25">
      <c r="A729" t="s">
        <v>196</v>
      </c>
      <c r="B729">
        <v>194.412109375</v>
      </c>
    </row>
    <row r="730" spans="1:2" x14ac:dyDescent="0.25">
      <c r="A730" t="s">
        <v>196</v>
      </c>
      <c r="B730">
        <v>196.41316206509339</v>
      </c>
    </row>
    <row r="731" spans="1:2" x14ac:dyDescent="0.25">
      <c r="A731" t="s">
        <v>196</v>
      </c>
      <c r="B731">
        <v>198.73110199796054</v>
      </c>
    </row>
    <row r="732" spans="1:2" x14ac:dyDescent="0.25">
      <c r="A732" t="s">
        <v>196</v>
      </c>
      <c r="B732">
        <v>199.00070026413363</v>
      </c>
    </row>
    <row r="733" spans="1:2" x14ac:dyDescent="0.25">
      <c r="A733" t="s">
        <v>196</v>
      </c>
      <c r="B733">
        <v>199.00070026413363</v>
      </c>
    </row>
    <row r="734" spans="1:2" x14ac:dyDescent="0.25">
      <c r="A734" t="s">
        <v>196</v>
      </c>
      <c r="B734">
        <v>199.09471771704224</v>
      </c>
    </row>
    <row r="735" spans="1:2" x14ac:dyDescent="0.25">
      <c r="A735" t="s">
        <v>196</v>
      </c>
      <c r="B735">
        <v>201.08871456991977</v>
      </c>
    </row>
    <row r="736" spans="1:2" x14ac:dyDescent="0.25">
      <c r="A736" t="s">
        <v>196</v>
      </c>
      <c r="B736">
        <v>201.83365902986</v>
      </c>
    </row>
    <row r="737" spans="1:2" x14ac:dyDescent="0.25">
      <c r="A737" t="s">
        <v>196</v>
      </c>
      <c r="B737">
        <v>202.32411866943707</v>
      </c>
    </row>
    <row r="738" spans="1:2" x14ac:dyDescent="0.25">
      <c r="A738" t="s">
        <v>196</v>
      </c>
      <c r="B738">
        <v>202.32411866943707</v>
      </c>
    </row>
    <row r="739" spans="1:2" x14ac:dyDescent="0.25">
      <c r="A739" t="s">
        <v>196</v>
      </c>
      <c r="B739">
        <v>202.87922263231408</v>
      </c>
    </row>
    <row r="740" spans="1:2" x14ac:dyDescent="0.25">
      <c r="A740" t="s">
        <v>196</v>
      </c>
      <c r="B740">
        <v>202.87922263231408</v>
      </c>
    </row>
    <row r="741" spans="1:2" x14ac:dyDescent="0.25">
      <c r="A741" t="s">
        <v>196</v>
      </c>
      <c r="B741">
        <v>203.59084651382381</v>
      </c>
    </row>
    <row r="742" spans="1:2" x14ac:dyDescent="0.25">
      <c r="A742" t="s">
        <v>196</v>
      </c>
      <c r="B742">
        <v>208.61991003526848</v>
      </c>
    </row>
    <row r="743" spans="1:2" x14ac:dyDescent="0.25">
      <c r="A743" t="s">
        <v>196</v>
      </c>
      <c r="B743">
        <v>211.1085076236983</v>
      </c>
    </row>
    <row r="744" spans="1:2" x14ac:dyDescent="0.25">
      <c r="A744" t="s">
        <v>196</v>
      </c>
      <c r="B744">
        <v>212.18406726020149</v>
      </c>
    </row>
    <row r="745" spans="1:2" x14ac:dyDescent="0.25">
      <c r="A745" t="s">
        <v>196</v>
      </c>
      <c r="B745">
        <v>213.1914890419294</v>
      </c>
    </row>
    <row r="746" spans="1:2" x14ac:dyDescent="0.25">
      <c r="A746" t="s">
        <v>196</v>
      </c>
      <c r="B746">
        <v>213.34239008016112</v>
      </c>
    </row>
    <row r="747" spans="1:2" x14ac:dyDescent="0.25">
      <c r="A747" t="s">
        <v>196</v>
      </c>
      <c r="B747">
        <v>215.68875570479744</v>
      </c>
    </row>
    <row r="748" spans="1:2" x14ac:dyDescent="0.25">
      <c r="A748" t="s">
        <v>196</v>
      </c>
      <c r="B748">
        <v>216.74230929696017</v>
      </c>
    </row>
    <row r="749" spans="1:2" x14ac:dyDescent="0.25">
      <c r="A749" t="s">
        <v>196</v>
      </c>
      <c r="B749">
        <v>216.74230929696017</v>
      </c>
    </row>
    <row r="750" spans="1:2" x14ac:dyDescent="0.25">
      <c r="A750" t="s">
        <v>196</v>
      </c>
      <c r="B750">
        <v>219.3951284802354</v>
      </c>
    </row>
    <row r="751" spans="1:2" x14ac:dyDescent="0.25">
      <c r="A751" t="s">
        <v>196</v>
      </c>
      <c r="B751">
        <v>219.3951284802354</v>
      </c>
    </row>
    <row r="752" spans="1:2" x14ac:dyDescent="0.25">
      <c r="A752" t="s">
        <v>196</v>
      </c>
      <c r="B752">
        <v>219.57830008799951</v>
      </c>
    </row>
    <row r="753" spans="1:2" x14ac:dyDescent="0.25">
      <c r="A753" t="s">
        <v>196</v>
      </c>
      <c r="B753">
        <v>219.57830008799951</v>
      </c>
    </row>
    <row r="754" spans="1:2" x14ac:dyDescent="0.25">
      <c r="A754" t="s">
        <v>196</v>
      </c>
      <c r="B754">
        <v>220.35752674259135</v>
      </c>
    </row>
    <row r="755" spans="1:2" x14ac:dyDescent="0.25">
      <c r="A755" t="s">
        <v>196</v>
      </c>
      <c r="B755">
        <v>220.35752674259135</v>
      </c>
    </row>
    <row r="756" spans="1:2" x14ac:dyDescent="0.25">
      <c r="A756" t="s">
        <v>196</v>
      </c>
      <c r="B756">
        <v>220.35752674259135</v>
      </c>
    </row>
    <row r="757" spans="1:2" x14ac:dyDescent="0.25">
      <c r="A757" t="s">
        <v>196</v>
      </c>
      <c r="B757">
        <v>220.35752674259135</v>
      </c>
    </row>
    <row r="758" spans="1:2" x14ac:dyDescent="0.25">
      <c r="A758" t="s">
        <v>196</v>
      </c>
      <c r="B758">
        <v>221.23081749277083</v>
      </c>
    </row>
    <row r="759" spans="1:2" x14ac:dyDescent="0.25">
      <c r="A759" t="s">
        <v>196</v>
      </c>
      <c r="B759">
        <v>222.29369869177188</v>
      </c>
    </row>
    <row r="760" spans="1:2" x14ac:dyDescent="0.25">
      <c r="A760" t="s">
        <v>196</v>
      </c>
      <c r="B760">
        <v>222.29369869177188</v>
      </c>
    </row>
    <row r="761" spans="1:2" x14ac:dyDescent="0.25">
      <c r="A761" t="s">
        <v>196</v>
      </c>
      <c r="B761">
        <v>222.29369869177188</v>
      </c>
    </row>
    <row r="762" spans="1:2" x14ac:dyDescent="0.25">
      <c r="A762" t="s">
        <v>196</v>
      </c>
      <c r="B762">
        <v>222.78722665065135</v>
      </c>
    </row>
    <row r="763" spans="1:2" x14ac:dyDescent="0.25">
      <c r="A763" t="s">
        <v>196</v>
      </c>
      <c r="B763">
        <v>224.51159540279022</v>
      </c>
    </row>
    <row r="764" spans="1:2" x14ac:dyDescent="0.25">
      <c r="A764" t="s">
        <v>196</v>
      </c>
      <c r="B764">
        <v>226.82591394231338</v>
      </c>
    </row>
    <row r="765" spans="1:2" x14ac:dyDescent="0.25">
      <c r="A765" t="s">
        <v>196</v>
      </c>
      <c r="B765">
        <v>229.14023918843208</v>
      </c>
    </row>
    <row r="766" spans="1:2" x14ac:dyDescent="0.25">
      <c r="A766" t="s">
        <v>196</v>
      </c>
      <c r="B766">
        <v>230.75920766415854</v>
      </c>
    </row>
    <row r="767" spans="1:2" x14ac:dyDescent="0.25">
      <c r="A767" t="s">
        <v>196</v>
      </c>
      <c r="B767">
        <v>236.2305943914543</v>
      </c>
    </row>
    <row r="768" spans="1:2" x14ac:dyDescent="0.25">
      <c r="A768" t="s">
        <v>196</v>
      </c>
      <c r="B768">
        <v>238.93610288893086</v>
      </c>
    </row>
    <row r="769" spans="1:2" x14ac:dyDescent="0.25">
      <c r="A769" t="s">
        <v>196</v>
      </c>
      <c r="B769">
        <v>238.93610288893086</v>
      </c>
    </row>
    <row r="770" spans="1:2" x14ac:dyDescent="0.25">
      <c r="A770" t="s">
        <v>196</v>
      </c>
      <c r="B770">
        <v>238.93610288893086</v>
      </c>
    </row>
    <row r="771" spans="1:2" x14ac:dyDescent="0.25">
      <c r="A771" t="s">
        <v>196</v>
      </c>
      <c r="B771">
        <v>241.60027089281434</v>
      </c>
    </row>
    <row r="772" spans="1:2" x14ac:dyDescent="0.25">
      <c r="A772" t="s">
        <v>196</v>
      </c>
      <c r="B772">
        <v>243.71940546056763</v>
      </c>
    </row>
    <row r="773" spans="1:2" x14ac:dyDescent="0.25">
      <c r="A773" t="s">
        <v>196</v>
      </c>
      <c r="B773">
        <v>243.71946516012278</v>
      </c>
    </row>
    <row r="774" spans="1:2" x14ac:dyDescent="0.25">
      <c r="A774" t="s">
        <v>196</v>
      </c>
      <c r="B774">
        <v>243.71946516012278</v>
      </c>
    </row>
    <row r="775" spans="1:2" x14ac:dyDescent="0.25">
      <c r="A775" t="s">
        <v>196</v>
      </c>
      <c r="B775">
        <v>245.3405066533212</v>
      </c>
    </row>
    <row r="776" spans="1:2" x14ac:dyDescent="0.25">
      <c r="A776" t="s">
        <v>196</v>
      </c>
      <c r="B776">
        <v>245.3405066533212</v>
      </c>
    </row>
    <row r="777" spans="1:2" x14ac:dyDescent="0.25">
      <c r="A777" t="s">
        <v>196</v>
      </c>
      <c r="B777">
        <v>245.3405066533212</v>
      </c>
    </row>
    <row r="778" spans="1:2" x14ac:dyDescent="0.25">
      <c r="A778" t="s">
        <v>196</v>
      </c>
      <c r="B778">
        <v>246.89652617462374</v>
      </c>
    </row>
    <row r="779" spans="1:2" x14ac:dyDescent="0.25">
      <c r="A779" t="s">
        <v>196</v>
      </c>
      <c r="B779">
        <v>248.9491641100054</v>
      </c>
    </row>
    <row r="780" spans="1:2" x14ac:dyDescent="0.25">
      <c r="A780" t="s">
        <v>196</v>
      </c>
      <c r="B780">
        <v>252.73952409679347</v>
      </c>
    </row>
    <row r="781" spans="1:2" x14ac:dyDescent="0.25">
      <c r="A781" t="s">
        <v>196</v>
      </c>
      <c r="B781">
        <v>254.05023659785672</v>
      </c>
    </row>
    <row r="782" spans="1:2" x14ac:dyDescent="0.25">
      <c r="A782" t="s">
        <v>196</v>
      </c>
      <c r="B782">
        <v>256.4425050044382</v>
      </c>
    </row>
    <row r="783" spans="1:2" x14ac:dyDescent="0.25">
      <c r="A783" t="s">
        <v>196</v>
      </c>
      <c r="B783">
        <v>256.4425050044382</v>
      </c>
    </row>
    <row r="784" spans="1:2" x14ac:dyDescent="0.25">
      <c r="A784" t="s">
        <v>196</v>
      </c>
      <c r="B784">
        <v>258.65756461781558</v>
      </c>
    </row>
    <row r="785" spans="1:2" x14ac:dyDescent="0.25">
      <c r="A785" t="s">
        <v>196</v>
      </c>
      <c r="B785">
        <v>263.56063799547405</v>
      </c>
    </row>
    <row r="786" spans="1:2" x14ac:dyDescent="0.25">
      <c r="A786" t="s">
        <v>196</v>
      </c>
      <c r="B786">
        <v>263.56063799547405</v>
      </c>
    </row>
    <row r="787" spans="1:2" x14ac:dyDescent="0.25">
      <c r="A787" t="s">
        <v>196</v>
      </c>
      <c r="B787">
        <v>274.13043682343488</v>
      </c>
    </row>
    <row r="788" spans="1:2" x14ac:dyDescent="0.25">
      <c r="A788" t="s">
        <v>196</v>
      </c>
      <c r="B788">
        <v>280.51398471312228</v>
      </c>
    </row>
    <row r="789" spans="1:2" x14ac:dyDescent="0.25">
      <c r="A789" t="s">
        <v>196</v>
      </c>
      <c r="B789">
        <v>287.45556347160232</v>
      </c>
    </row>
    <row r="790" spans="1:2" x14ac:dyDescent="0.25">
      <c r="A790" t="s">
        <v>196</v>
      </c>
      <c r="B790">
        <v>287.45556347160232</v>
      </c>
    </row>
    <row r="791" spans="1:2" x14ac:dyDescent="0.25">
      <c r="A791" t="s">
        <v>196</v>
      </c>
      <c r="B791">
        <v>287.45556347160232</v>
      </c>
    </row>
    <row r="792" spans="1:2" x14ac:dyDescent="0.25">
      <c r="A792" t="s">
        <v>196</v>
      </c>
      <c r="B792">
        <v>288.8590434155243</v>
      </c>
    </row>
    <row r="793" spans="1:2" x14ac:dyDescent="0.25">
      <c r="A793" t="s">
        <v>196</v>
      </c>
      <c r="B793">
        <v>288.9610035076139</v>
      </c>
    </row>
    <row r="794" spans="1:2" x14ac:dyDescent="0.25">
      <c r="A794" t="s">
        <v>196</v>
      </c>
      <c r="B794">
        <v>293.96896318095776</v>
      </c>
    </row>
    <row r="795" spans="1:2" x14ac:dyDescent="0.25">
      <c r="A795" t="s">
        <v>196</v>
      </c>
      <c r="B795">
        <v>298.48969889892453</v>
      </c>
    </row>
    <row r="796" spans="1:2" x14ac:dyDescent="0.25">
      <c r="A796" t="s">
        <v>196</v>
      </c>
      <c r="B796">
        <v>298.48969889892453</v>
      </c>
    </row>
    <row r="797" spans="1:2" x14ac:dyDescent="0.25">
      <c r="A797" t="s">
        <v>196</v>
      </c>
      <c r="B797">
        <v>309.65824489856089</v>
      </c>
    </row>
    <row r="798" spans="1:2" x14ac:dyDescent="0.25">
      <c r="A798" t="s">
        <v>196</v>
      </c>
      <c r="B798">
        <v>316.20557808150107</v>
      </c>
    </row>
    <row r="799" spans="1:2" x14ac:dyDescent="0.25">
      <c r="A799" t="s">
        <v>196</v>
      </c>
      <c r="B799">
        <v>316.20557808150107</v>
      </c>
    </row>
    <row r="800" spans="1:2" x14ac:dyDescent="0.25">
      <c r="A800" t="s">
        <v>196</v>
      </c>
      <c r="B800">
        <v>318.56844168370833</v>
      </c>
    </row>
    <row r="801" spans="1:2" x14ac:dyDescent="0.25">
      <c r="A801" t="s">
        <v>197</v>
      </c>
      <c r="B801">
        <v>16.407283468847663</v>
      </c>
    </row>
    <row r="802" spans="1:2" x14ac:dyDescent="0.25">
      <c r="A802" t="s">
        <v>197</v>
      </c>
      <c r="B802">
        <v>17.687885710002643</v>
      </c>
    </row>
    <row r="803" spans="1:2" x14ac:dyDescent="0.25">
      <c r="A803" t="s">
        <v>197</v>
      </c>
      <c r="B803">
        <v>18.107039762029899</v>
      </c>
    </row>
    <row r="804" spans="1:2" x14ac:dyDescent="0.25">
      <c r="A804" t="s">
        <v>197</v>
      </c>
      <c r="B804">
        <v>18.115990870738294</v>
      </c>
    </row>
    <row r="805" spans="1:2" x14ac:dyDescent="0.25">
      <c r="A805" t="s">
        <v>197</v>
      </c>
      <c r="B805">
        <v>19.907944929454018</v>
      </c>
    </row>
    <row r="806" spans="1:2" x14ac:dyDescent="0.25">
      <c r="A806" t="s">
        <v>197</v>
      </c>
      <c r="B806">
        <v>20.83951472824408</v>
      </c>
    </row>
    <row r="807" spans="1:2" x14ac:dyDescent="0.25">
      <c r="A807" t="s">
        <v>197</v>
      </c>
      <c r="B807">
        <v>21.279200720340025</v>
      </c>
    </row>
    <row r="808" spans="1:2" x14ac:dyDescent="0.25">
      <c r="A808" t="s">
        <v>197</v>
      </c>
      <c r="B808">
        <v>21.569424981058539</v>
      </c>
    </row>
    <row r="809" spans="1:2" x14ac:dyDescent="0.25">
      <c r="A809" t="s">
        <v>197</v>
      </c>
      <c r="B809">
        <v>21.670956370762877</v>
      </c>
    </row>
    <row r="810" spans="1:2" x14ac:dyDescent="0.25">
      <c r="A810" t="s">
        <v>197</v>
      </c>
      <c r="B810">
        <v>22.006438862951153</v>
      </c>
    </row>
    <row r="811" spans="1:2" x14ac:dyDescent="0.25">
      <c r="A811" t="s">
        <v>197</v>
      </c>
      <c r="B811">
        <v>22.165315706248148</v>
      </c>
    </row>
    <row r="812" spans="1:2" x14ac:dyDescent="0.25">
      <c r="A812" t="s">
        <v>197</v>
      </c>
      <c r="B812">
        <v>22.604185504326832</v>
      </c>
    </row>
    <row r="813" spans="1:2" x14ac:dyDescent="0.25">
      <c r="A813" t="s">
        <v>197</v>
      </c>
      <c r="B813">
        <v>23.240065755167485</v>
      </c>
    </row>
    <row r="814" spans="1:2" x14ac:dyDescent="0.25">
      <c r="A814" t="s">
        <v>197</v>
      </c>
      <c r="B814">
        <v>23.689393214850508</v>
      </c>
    </row>
    <row r="815" spans="1:2" x14ac:dyDescent="0.25">
      <c r="A815" t="s">
        <v>197</v>
      </c>
      <c r="B815">
        <v>23.910967401465708</v>
      </c>
    </row>
    <row r="816" spans="1:2" x14ac:dyDescent="0.25">
      <c r="A816" t="s">
        <v>197</v>
      </c>
      <c r="B816">
        <v>25.272442359214367</v>
      </c>
    </row>
    <row r="817" spans="1:2" x14ac:dyDescent="0.25">
      <c r="A817" t="s">
        <v>197</v>
      </c>
      <c r="B817">
        <v>25.288316625827086</v>
      </c>
    </row>
    <row r="818" spans="1:2" x14ac:dyDescent="0.25">
      <c r="A818" t="s">
        <v>197</v>
      </c>
      <c r="B818">
        <v>25.399303522371419</v>
      </c>
    </row>
    <row r="819" spans="1:2" x14ac:dyDescent="0.25">
      <c r="A819" t="s">
        <v>197</v>
      </c>
      <c r="B819">
        <v>25.455952902109036</v>
      </c>
    </row>
    <row r="820" spans="1:2" x14ac:dyDescent="0.25">
      <c r="A820" t="s">
        <v>197</v>
      </c>
      <c r="B820">
        <v>25.82688920907886</v>
      </c>
    </row>
    <row r="821" spans="1:2" x14ac:dyDescent="0.25">
      <c r="A821" t="s">
        <v>197</v>
      </c>
      <c r="B821">
        <v>26.568911531758673</v>
      </c>
    </row>
    <row r="822" spans="1:2" x14ac:dyDescent="0.25">
      <c r="A822" t="s">
        <v>197</v>
      </c>
      <c r="B822">
        <v>27.11459597488858</v>
      </c>
    </row>
    <row r="823" spans="1:2" x14ac:dyDescent="0.25">
      <c r="A823" t="s">
        <v>197</v>
      </c>
      <c r="B823">
        <v>27.677279799183946</v>
      </c>
    </row>
    <row r="824" spans="1:2" x14ac:dyDescent="0.25">
      <c r="A824" t="s">
        <v>197</v>
      </c>
      <c r="B824">
        <v>28.023832382608944</v>
      </c>
    </row>
    <row r="825" spans="1:2" x14ac:dyDescent="0.25">
      <c r="A825" t="s">
        <v>197</v>
      </c>
      <c r="B825">
        <v>28.211107719296777</v>
      </c>
    </row>
    <row r="826" spans="1:2" x14ac:dyDescent="0.25">
      <c r="A826" t="s">
        <v>197</v>
      </c>
      <c r="B826">
        <v>28.368457512830034</v>
      </c>
    </row>
    <row r="827" spans="1:2" x14ac:dyDescent="0.25">
      <c r="A827" t="s">
        <v>197</v>
      </c>
      <c r="B827">
        <v>28.616029647890393</v>
      </c>
    </row>
    <row r="828" spans="1:2" x14ac:dyDescent="0.25">
      <c r="A828" t="s">
        <v>197</v>
      </c>
      <c r="B828">
        <v>28.68109130859375</v>
      </c>
    </row>
    <row r="829" spans="1:2" x14ac:dyDescent="0.25">
      <c r="A829" t="s">
        <v>197</v>
      </c>
      <c r="B829">
        <v>29.142519402992875</v>
      </c>
    </row>
    <row r="830" spans="1:2" x14ac:dyDescent="0.25">
      <c r="A830" t="s">
        <v>197</v>
      </c>
      <c r="B830">
        <v>29.644473426102458</v>
      </c>
    </row>
    <row r="831" spans="1:2" x14ac:dyDescent="0.25">
      <c r="A831" t="s">
        <v>197</v>
      </c>
      <c r="B831">
        <v>29.712521071804186</v>
      </c>
    </row>
    <row r="832" spans="1:2" x14ac:dyDescent="0.25">
      <c r="A832" t="s">
        <v>197</v>
      </c>
      <c r="B832">
        <v>30.070526897700429</v>
      </c>
    </row>
    <row r="833" spans="1:2" x14ac:dyDescent="0.25">
      <c r="A833" t="s">
        <v>197</v>
      </c>
      <c r="B833">
        <v>30.468651909235671</v>
      </c>
    </row>
    <row r="834" spans="1:2" x14ac:dyDescent="0.25">
      <c r="A834" t="s">
        <v>197</v>
      </c>
      <c r="B834">
        <v>30.610275989611996</v>
      </c>
    </row>
    <row r="835" spans="1:2" x14ac:dyDescent="0.25">
      <c r="A835" t="s">
        <v>197</v>
      </c>
      <c r="B835">
        <v>30.88865657425211</v>
      </c>
    </row>
    <row r="836" spans="1:2" x14ac:dyDescent="0.25">
      <c r="A836" t="s">
        <v>197</v>
      </c>
      <c r="B836">
        <v>31.0393602573929</v>
      </c>
    </row>
    <row r="837" spans="1:2" x14ac:dyDescent="0.25">
      <c r="A837" t="s">
        <v>197</v>
      </c>
      <c r="B837">
        <v>31.111719595995297</v>
      </c>
    </row>
    <row r="838" spans="1:2" x14ac:dyDescent="0.25">
      <c r="A838" t="s">
        <v>197</v>
      </c>
      <c r="B838">
        <v>31.169415115209379</v>
      </c>
    </row>
    <row r="839" spans="1:2" x14ac:dyDescent="0.25">
      <c r="A839" t="s">
        <v>197</v>
      </c>
      <c r="B839">
        <v>31.284259363933025</v>
      </c>
    </row>
    <row r="840" spans="1:2" x14ac:dyDescent="0.25">
      <c r="A840" t="s">
        <v>197</v>
      </c>
      <c r="B840">
        <v>31.411481366150142</v>
      </c>
    </row>
    <row r="841" spans="1:2" x14ac:dyDescent="0.25">
      <c r="A841" t="s">
        <v>197</v>
      </c>
      <c r="B841">
        <v>31.873963638318408</v>
      </c>
    </row>
    <row r="842" spans="1:2" x14ac:dyDescent="0.25">
      <c r="A842" t="s">
        <v>197</v>
      </c>
      <c r="B842">
        <v>31.957250976591059</v>
      </c>
    </row>
    <row r="843" spans="1:2" x14ac:dyDescent="0.25">
      <c r="A843" t="s">
        <v>197</v>
      </c>
      <c r="B843">
        <v>32.235024185873499</v>
      </c>
    </row>
    <row r="844" spans="1:2" x14ac:dyDescent="0.25">
      <c r="A844" t="s">
        <v>197</v>
      </c>
      <c r="B844">
        <v>32.503511628438588</v>
      </c>
    </row>
    <row r="845" spans="1:2" x14ac:dyDescent="0.25">
      <c r="A845" t="s">
        <v>197</v>
      </c>
      <c r="B845">
        <v>32.655086760192127</v>
      </c>
    </row>
    <row r="846" spans="1:2" x14ac:dyDescent="0.25">
      <c r="A846" t="s">
        <v>197</v>
      </c>
      <c r="B846">
        <v>32.747206708049696</v>
      </c>
    </row>
    <row r="847" spans="1:2" x14ac:dyDescent="0.25">
      <c r="A847" t="s">
        <v>197</v>
      </c>
      <c r="B847">
        <v>32.890516916143305</v>
      </c>
    </row>
    <row r="848" spans="1:2" x14ac:dyDescent="0.25">
      <c r="A848" t="s">
        <v>197</v>
      </c>
      <c r="B848">
        <v>33.074757677361575</v>
      </c>
    </row>
    <row r="849" spans="1:2" x14ac:dyDescent="0.25">
      <c r="A849" t="s">
        <v>197</v>
      </c>
      <c r="B849">
        <v>33.212508545048756</v>
      </c>
    </row>
    <row r="850" spans="1:2" x14ac:dyDescent="0.25">
      <c r="A850" t="s">
        <v>197</v>
      </c>
      <c r="B850">
        <v>33.285864584928923</v>
      </c>
    </row>
    <row r="851" spans="1:2" x14ac:dyDescent="0.25">
      <c r="A851" t="s">
        <v>197</v>
      </c>
      <c r="B851">
        <v>33.316568555603169</v>
      </c>
    </row>
    <row r="852" spans="1:2" x14ac:dyDescent="0.25">
      <c r="A852" t="s">
        <v>197</v>
      </c>
      <c r="B852">
        <v>33.39210753486617</v>
      </c>
    </row>
    <row r="853" spans="1:2" x14ac:dyDescent="0.25">
      <c r="A853" t="s">
        <v>197</v>
      </c>
      <c r="B853">
        <v>33.392188878696736</v>
      </c>
    </row>
    <row r="854" spans="1:2" x14ac:dyDescent="0.25">
      <c r="A854" t="s">
        <v>197</v>
      </c>
      <c r="B854">
        <v>33.604815453883056</v>
      </c>
    </row>
    <row r="855" spans="1:2" x14ac:dyDescent="0.25">
      <c r="A855" t="s">
        <v>197</v>
      </c>
      <c r="B855">
        <v>34.165851258706041</v>
      </c>
    </row>
    <row r="856" spans="1:2" x14ac:dyDescent="0.25">
      <c r="A856" t="s">
        <v>197</v>
      </c>
      <c r="B856">
        <v>34.456453761373794</v>
      </c>
    </row>
    <row r="857" spans="1:2" x14ac:dyDescent="0.25">
      <c r="A857" t="s">
        <v>197</v>
      </c>
      <c r="B857">
        <v>34.681245797611268</v>
      </c>
    </row>
    <row r="858" spans="1:2" x14ac:dyDescent="0.25">
      <c r="A858" t="s">
        <v>197</v>
      </c>
      <c r="B858">
        <v>34.741485633702354</v>
      </c>
    </row>
    <row r="859" spans="1:2" x14ac:dyDescent="0.25">
      <c r="A859" t="s">
        <v>197</v>
      </c>
      <c r="B859">
        <v>34.978821696125287</v>
      </c>
    </row>
    <row r="860" spans="1:2" x14ac:dyDescent="0.25">
      <c r="A860" t="s">
        <v>197</v>
      </c>
      <c r="B860">
        <v>35.270859677778468</v>
      </c>
    </row>
    <row r="861" spans="1:2" x14ac:dyDescent="0.25">
      <c r="A861" t="s">
        <v>197</v>
      </c>
      <c r="B861">
        <v>35.553675965088196</v>
      </c>
    </row>
    <row r="862" spans="1:2" x14ac:dyDescent="0.25">
      <c r="A862" t="s">
        <v>197</v>
      </c>
      <c r="B862">
        <v>35.579428215643425</v>
      </c>
    </row>
    <row r="863" spans="1:2" x14ac:dyDescent="0.25">
      <c r="A863" t="s">
        <v>197</v>
      </c>
      <c r="B863">
        <v>35.606194553102732</v>
      </c>
    </row>
    <row r="864" spans="1:2" x14ac:dyDescent="0.25">
      <c r="A864" t="s">
        <v>197</v>
      </c>
      <c r="B864">
        <v>35.890176704883544</v>
      </c>
    </row>
    <row r="865" spans="1:2" x14ac:dyDescent="0.25">
      <c r="A865" t="s">
        <v>197</v>
      </c>
      <c r="B865">
        <v>36.044733854582191</v>
      </c>
    </row>
    <row r="866" spans="1:2" x14ac:dyDescent="0.25">
      <c r="A866" t="s">
        <v>197</v>
      </c>
      <c r="B866">
        <v>36.138855159884166</v>
      </c>
    </row>
    <row r="867" spans="1:2" x14ac:dyDescent="0.25">
      <c r="A867" t="s">
        <v>197</v>
      </c>
      <c r="B867">
        <v>36.152446129497811</v>
      </c>
    </row>
    <row r="868" spans="1:2" x14ac:dyDescent="0.25">
      <c r="A868" t="s">
        <v>197</v>
      </c>
      <c r="B868">
        <v>36.356260755033048</v>
      </c>
    </row>
    <row r="869" spans="1:2" x14ac:dyDescent="0.25">
      <c r="A869" t="s">
        <v>197</v>
      </c>
      <c r="B869">
        <v>36.360130004273358</v>
      </c>
    </row>
    <row r="870" spans="1:2" x14ac:dyDescent="0.25">
      <c r="A870" t="s">
        <v>197</v>
      </c>
      <c r="B870">
        <v>36.543012772313915</v>
      </c>
    </row>
    <row r="871" spans="1:2" x14ac:dyDescent="0.25">
      <c r="A871" t="s">
        <v>197</v>
      </c>
      <c r="B871">
        <v>36.558248645604358</v>
      </c>
    </row>
    <row r="872" spans="1:2" x14ac:dyDescent="0.25">
      <c r="A872" t="s">
        <v>197</v>
      </c>
      <c r="B872">
        <v>36.815119869161322</v>
      </c>
    </row>
    <row r="873" spans="1:2" x14ac:dyDescent="0.25">
      <c r="A873" t="s">
        <v>197</v>
      </c>
      <c r="B873">
        <v>37.008265730742217</v>
      </c>
    </row>
    <row r="874" spans="1:2" x14ac:dyDescent="0.25">
      <c r="A874" t="s">
        <v>197</v>
      </c>
      <c r="B874">
        <v>37.196276499255291</v>
      </c>
    </row>
    <row r="875" spans="1:2" x14ac:dyDescent="0.25">
      <c r="A875" t="s">
        <v>197</v>
      </c>
      <c r="B875">
        <v>37.461685813144349</v>
      </c>
    </row>
    <row r="876" spans="1:2" x14ac:dyDescent="0.25">
      <c r="A876" t="s">
        <v>197</v>
      </c>
      <c r="B876">
        <v>37.504567789670652</v>
      </c>
    </row>
    <row r="877" spans="1:2" x14ac:dyDescent="0.25">
      <c r="A877" t="s">
        <v>197</v>
      </c>
      <c r="B877">
        <v>37.904973278309292</v>
      </c>
    </row>
    <row r="878" spans="1:2" x14ac:dyDescent="0.25">
      <c r="A878" t="s">
        <v>197</v>
      </c>
      <c r="B878">
        <v>38.095165721505957</v>
      </c>
    </row>
    <row r="879" spans="1:2" x14ac:dyDescent="0.25">
      <c r="A879" t="s">
        <v>197</v>
      </c>
      <c r="B879">
        <v>38.221136065638362</v>
      </c>
    </row>
    <row r="880" spans="1:2" x14ac:dyDescent="0.25">
      <c r="A880" t="s">
        <v>197</v>
      </c>
      <c r="B880">
        <v>38.291089926652198</v>
      </c>
    </row>
    <row r="881" spans="1:2" x14ac:dyDescent="0.25">
      <c r="A881" t="s">
        <v>197</v>
      </c>
      <c r="B881">
        <v>38.355278579704439</v>
      </c>
    </row>
    <row r="882" spans="1:2" x14ac:dyDescent="0.25">
      <c r="A882" t="s">
        <v>197</v>
      </c>
      <c r="B882">
        <v>38.397523379735333</v>
      </c>
    </row>
    <row r="883" spans="1:2" x14ac:dyDescent="0.25">
      <c r="A883" t="s">
        <v>197</v>
      </c>
      <c r="B883">
        <v>38.510706783545992</v>
      </c>
    </row>
    <row r="884" spans="1:2" x14ac:dyDescent="0.25">
      <c r="A884" t="s">
        <v>197</v>
      </c>
      <c r="B884">
        <v>38.627810219348625</v>
      </c>
    </row>
    <row r="885" spans="1:2" x14ac:dyDescent="0.25">
      <c r="A885" t="s">
        <v>197</v>
      </c>
      <c r="B885">
        <v>38.661855259260385</v>
      </c>
    </row>
    <row r="886" spans="1:2" x14ac:dyDescent="0.25">
      <c r="A886" t="s">
        <v>197</v>
      </c>
      <c r="B886">
        <v>38.779565639679625</v>
      </c>
    </row>
    <row r="887" spans="1:2" x14ac:dyDescent="0.25">
      <c r="A887" t="s">
        <v>197</v>
      </c>
      <c r="B887">
        <v>38.78702504400345</v>
      </c>
    </row>
    <row r="888" spans="1:2" x14ac:dyDescent="0.25">
      <c r="A888" t="s">
        <v>197</v>
      </c>
      <c r="B888">
        <v>38.962597802811658</v>
      </c>
    </row>
    <row r="889" spans="1:2" x14ac:dyDescent="0.25">
      <c r="A889" t="s">
        <v>197</v>
      </c>
      <c r="B889">
        <v>39.012756233403621</v>
      </c>
    </row>
    <row r="890" spans="1:2" x14ac:dyDescent="0.25">
      <c r="A890" t="s">
        <v>197</v>
      </c>
      <c r="B890">
        <v>39.125522255168853</v>
      </c>
    </row>
    <row r="891" spans="1:2" x14ac:dyDescent="0.25">
      <c r="A891" t="s">
        <v>197</v>
      </c>
      <c r="B891">
        <v>39.256485194511633</v>
      </c>
    </row>
    <row r="892" spans="1:2" x14ac:dyDescent="0.25">
      <c r="A892" t="s">
        <v>197</v>
      </c>
      <c r="B892">
        <v>39.276160730683245</v>
      </c>
    </row>
    <row r="893" spans="1:2" x14ac:dyDescent="0.25">
      <c r="A893" t="s">
        <v>197</v>
      </c>
      <c r="B893">
        <v>39.421112687659878</v>
      </c>
    </row>
    <row r="894" spans="1:2" x14ac:dyDescent="0.25">
      <c r="A894" t="s">
        <v>197</v>
      </c>
      <c r="B894">
        <v>39.459592795924614</v>
      </c>
    </row>
    <row r="895" spans="1:2" x14ac:dyDescent="0.25">
      <c r="A895" t="s">
        <v>197</v>
      </c>
      <c r="B895">
        <v>39.597460445773727</v>
      </c>
    </row>
    <row r="896" spans="1:2" x14ac:dyDescent="0.25">
      <c r="A896" t="s">
        <v>197</v>
      </c>
      <c r="B896">
        <v>39.671444656262338</v>
      </c>
    </row>
    <row r="897" spans="1:2" x14ac:dyDescent="0.25">
      <c r="A897" t="s">
        <v>197</v>
      </c>
      <c r="B897">
        <v>39.676731972609815</v>
      </c>
    </row>
    <row r="898" spans="1:2" x14ac:dyDescent="0.25">
      <c r="A898" t="s">
        <v>197</v>
      </c>
      <c r="B898">
        <v>39.780650329590308</v>
      </c>
    </row>
    <row r="899" spans="1:2" x14ac:dyDescent="0.25">
      <c r="A899" t="s">
        <v>197</v>
      </c>
      <c r="B899">
        <v>39.850502764007793</v>
      </c>
    </row>
    <row r="900" spans="1:2" x14ac:dyDescent="0.25">
      <c r="A900" t="s">
        <v>197</v>
      </c>
      <c r="B900">
        <v>39.874892821298005</v>
      </c>
    </row>
    <row r="901" spans="1:2" x14ac:dyDescent="0.25">
      <c r="A901" t="s">
        <v>197</v>
      </c>
      <c r="B901">
        <v>39.887128199974335</v>
      </c>
    </row>
    <row r="902" spans="1:2" x14ac:dyDescent="0.25">
      <c r="A902" t="s">
        <v>197</v>
      </c>
      <c r="B902">
        <v>39.914095638615805</v>
      </c>
    </row>
    <row r="903" spans="1:2" x14ac:dyDescent="0.25">
      <c r="A903" t="s">
        <v>197</v>
      </c>
      <c r="B903">
        <v>39.947997253334407</v>
      </c>
    </row>
    <row r="904" spans="1:2" x14ac:dyDescent="0.25">
      <c r="A904" t="s">
        <v>197</v>
      </c>
      <c r="B904">
        <v>40.110669603183517</v>
      </c>
    </row>
    <row r="905" spans="1:2" x14ac:dyDescent="0.25">
      <c r="A905" t="s">
        <v>197</v>
      </c>
      <c r="B905">
        <v>40.151569887095185</v>
      </c>
    </row>
    <row r="906" spans="1:2" x14ac:dyDescent="0.25">
      <c r="A906" t="s">
        <v>197</v>
      </c>
      <c r="B906">
        <v>40.607747881781897</v>
      </c>
    </row>
    <row r="907" spans="1:2" x14ac:dyDescent="0.25">
      <c r="A907" t="s">
        <v>197</v>
      </c>
      <c r="B907">
        <v>40.693888294638036</v>
      </c>
    </row>
    <row r="908" spans="1:2" x14ac:dyDescent="0.25">
      <c r="A908" t="s">
        <v>197</v>
      </c>
      <c r="B908">
        <v>40.745888617879402</v>
      </c>
    </row>
    <row r="909" spans="1:2" x14ac:dyDescent="0.25">
      <c r="A909" t="s">
        <v>197</v>
      </c>
      <c r="B909">
        <v>40.778476208776333</v>
      </c>
    </row>
    <row r="910" spans="1:2" x14ac:dyDescent="0.25">
      <c r="A910" t="s">
        <v>197</v>
      </c>
      <c r="B910">
        <v>40.780474853525931</v>
      </c>
    </row>
    <row r="911" spans="1:2" x14ac:dyDescent="0.25">
      <c r="A911" t="s">
        <v>197</v>
      </c>
      <c r="B911">
        <v>40.808336124584194</v>
      </c>
    </row>
    <row r="912" spans="1:2" x14ac:dyDescent="0.25">
      <c r="A912" t="s">
        <v>197</v>
      </c>
      <c r="B912">
        <v>41.202801916333456</v>
      </c>
    </row>
    <row r="913" spans="1:2" x14ac:dyDescent="0.25">
      <c r="A913" t="s">
        <v>197</v>
      </c>
      <c r="B913">
        <v>41.205868984251758</v>
      </c>
    </row>
    <row r="914" spans="1:2" x14ac:dyDescent="0.25">
      <c r="A914" t="s">
        <v>197</v>
      </c>
      <c r="B914">
        <v>41.932956166788323</v>
      </c>
    </row>
    <row r="915" spans="1:2" x14ac:dyDescent="0.25">
      <c r="A915" t="s">
        <v>197</v>
      </c>
      <c r="B915">
        <v>41.976049559283318</v>
      </c>
    </row>
    <row r="916" spans="1:2" x14ac:dyDescent="0.25">
      <c r="A916" t="s">
        <v>197</v>
      </c>
      <c r="B916">
        <v>42.068704960253839</v>
      </c>
    </row>
    <row r="917" spans="1:2" x14ac:dyDescent="0.25">
      <c r="A917" t="s">
        <v>197</v>
      </c>
      <c r="B917">
        <v>42.124988423343758</v>
      </c>
    </row>
    <row r="918" spans="1:2" x14ac:dyDescent="0.25">
      <c r="A918" t="s">
        <v>197</v>
      </c>
      <c r="B918">
        <v>42.225275266711876</v>
      </c>
    </row>
    <row r="919" spans="1:2" x14ac:dyDescent="0.25">
      <c r="A919" t="s">
        <v>197</v>
      </c>
      <c r="B919">
        <v>42.320167253629513</v>
      </c>
    </row>
    <row r="920" spans="1:2" x14ac:dyDescent="0.25">
      <c r="A920" t="s">
        <v>197</v>
      </c>
      <c r="B920">
        <v>42.482669987494823</v>
      </c>
    </row>
    <row r="921" spans="1:2" x14ac:dyDescent="0.25">
      <c r="A921" t="s">
        <v>197</v>
      </c>
      <c r="B921">
        <v>42.525316427022069</v>
      </c>
    </row>
    <row r="922" spans="1:2" x14ac:dyDescent="0.25">
      <c r="A922" t="s">
        <v>197</v>
      </c>
      <c r="B922">
        <v>42.549320253396161</v>
      </c>
    </row>
    <row r="923" spans="1:2" x14ac:dyDescent="0.25">
      <c r="A923" t="s">
        <v>197</v>
      </c>
      <c r="B923">
        <v>42.574782195251359</v>
      </c>
    </row>
    <row r="924" spans="1:2" x14ac:dyDescent="0.25">
      <c r="A924" t="s">
        <v>197</v>
      </c>
      <c r="B924">
        <v>42.640036542728197</v>
      </c>
    </row>
    <row r="925" spans="1:2" x14ac:dyDescent="0.25">
      <c r="A925" t="s">
        <v>197</v>
      </c>
      <c r="B925">
        <v>42.734332488954607</v>
      </c>
    </row>
    <row r="926" spans="1:2" x14ac:dyDescent="0.25">
      <c r="A926" t="s">
        <v>197</v>
      </c>
      <c r="B926">
        <v>42.810485707010507</v>
      </c>
    </row>
    <row r="927" spans="1:2" x14ac:dyDescent="0.25">
      <c r="A927" t="s">
        <v>197</v>
      </c>
      <c r="B927">
        <v>42.942541389032868</v>
      </c>
    </row>
    <row r="928" spans="1:2" x14ac:dyDescent="0.25">
      <c r="A928" t="s">
        <v>197</v>
      </c>
      <c r="B928">
        <v>43.147313764600824</v>
      </c>
    </row>
    <row r="929" spans="1:2" x14ac:dyDescent="0.25">
      <c r="A929" t="s">
        <v>197</v>
      </c>
      <c r="B929">
        <v>43.192470629710463</v>
      </c>
    </row>
    <row r="930" spans="1:2" x14ac:dyDescent="0.25">
      <c r="A930" t="s">
        <v>197</v>
      </c>
      <c r="B930">
        <v>43.314336053234911</v>
      </c>
    </row>
    <row r="931" spans="1:2" x14ac:dyDescent="0.25">
      <c r="A931" t="s">
        <v>197</v>
      </c>
      <c r="B931">
        <v>43.420312122025706</v>
      </c>
    </row>
    <row r="932" spans="1:2" x14ac:dyDescent="0.25">
      <c r="A932" t="s">
        <v>197</v>
      </c>
      <c r="B932">
        <v>43.608981027482727</v>
      </c>
    </row>
    <row r="933" spans="1:2" x14ac:dyDescent="0.25">
      <c r="A933" t="s">
        <v>197</v>
      </c>
      <c r="B933">
        <v>43.781214923056666</v>
      </c>
    </row>
    <row r="934" spans="1:2" x14ac:dyDescent="0.25">
      <c r="A934" t="s">
        <v>197</v>
      </c>
      <c r="B934">
        <v>43.82510514187053</v>
      </c>
    </row>
    <row r="935" spans="1:2" x14ac:dyDescent="0.25">
      <c r="A935" t="s">
        <v>197</v>
      </c>
      <c r="B935">
        <v>43.880380707877933</v>
      </c>
    </row>
    <row r="936" spans="1:2" x14ac:dyDescent="0.25">
      <c r="A936" t="s">
        <v>197</v>
      </c>
      <c r="B936">
        <v>43.999848669515607</v>
      </c>
    </row>
    <row r="937" spans="1:2" x14ac:dyDescent="0.25">
      <c r="A937" t="s">
        <v>197</v>
      </c>
      <c r="B937">
        <v>44.005572316962244</v>
      </c>
    </row>
    <row r="938" spans="1:2" x14ac:dyDescent="0.25">
      <c r="A938" t="s">
        <v>197</v>
      </c>
      <c r="B938">
        <v>44.221702300851213</v>
      </c>
    </row>
    <row r="939" spans="1:2" x14ac:dyDescent="0.25">
      <c r="A939" t="s">
        <v>197</v>
      </c>
      <c r="B939">
        <v>44.343778874093509</v>
      </c>
    </row>
    <row r="940" spans="1:2" x14ac:dyDescent="0.25">
      <c r="A940" t="s">
        <v>197</v>
      </c>
      <c r="B940">
        <v>44.392560938753</v>
      </c>
    </row>
    <row r="941" spans="1:2" x14ac:dyDescent="0.25">
      <c r="A941" t="s">
        <v>197</v>
      </c>
      <c r="B941">
        <v>44.395681081502644</v>
      </c>
    </row>
    <row r="942" spans="1:2" x14ac:dyDescent="0.25">
      <c r="A942" t="s">
        <v>197</v>
      </c>
      <c r="B942">
        <v>44.481512113002722</v>
      </c>
    </row>
    <row r="943" spans="1:2" x14ac:dyDescent="0.25">
      <c r="A943" t="s">
        <v>197</v>
      </c>
      <c r="B943">
        <v>44.492432367831682</v>
      </c>
    </row>
    <row r="944" spans="1:2" x14ac:dyDescent="0.25">
      <c r="A944" t="s">
        <v>197</v>
      </c>
      <c r="B944">
        <v>44.614061715264022</v>
      </c>
    </row>
    <row r="945" spans="1:2" x14ac:dyDescent="0.25">
      <c r="A945" t="s">
        <v>197</v>
      </c>
      <c r="B945">
        <v>44.84756509530564</v>
      </c>
    </row>
    <row r="946" spans="1:2" x14ac:dyDescent="0.25">
      <c r="A946" t="s">
        <v>197</v>
      </c>
      <c r="B946">
        <v>45.072214494545634</v>
      </c>
    </row>
    <row r="947" spans="1:2" x14ac:dyDescent="0.25">
      <c r="A947" t="s">
        <v>197</v>
      </c>
      <c r="B947">
        <v>45.162630934156695</v>
      </c>
    </row>
    <row r="948" spans="1:2" x14ac:dyDescent="0.25">
      <c r="A948" t="s">
        <v>197</v>
      </c>
      <c r="B948">
        <v>45.380714079304333</v>
      </c>
    </row>
    <row r="949" spans="1:2" x14ac:dyDescent="0.25">
      <c r="A949" t="s">
        <v>197</v>
      </c>
      <c r="B949">
        <v>45.444735190531048</v>
      </c>
    </row>
    <row r="950" spans="1:2" x14ac:dyDescent="0.25">
      <c r="A950" t="s">
        <v>197</v>
      </c>
      <c r="B950">
        <v>45.485583909501074</v>
      </c>
    </row>
    <row r="951" spans="1:2" x14ac:dyDescent="0.25">
      <c r="A951" t="s">
        <v>197</v>
      </c>
      <c r="B951">
        <v>45.601477513278319</v>
      </c>
    </row>
    <row r="952" spans="1:2" x14ac:dyDescent="0.25">
      <c r="A952" t="s">
        <v>197</v>
      </c>
      <c r="B952">
        <v>45.634811472731975</v>
      </c>
    </row>
    <row r="953" spans="1:2" x14ac:dyDescent="0.25">
      <c r="A953" t="s">
        <v>197</v>
      </c>
      <c r="B953">
        <v>45.661193099966134</v>
      </c>
    </row>
    <row r="954" spans="1:2" x14ac:dyDescent="0.25">
      <c r="A954" t="s">
        <v>197</v>
      </c>
      <c r="B954">
        <v>45.979391627352335</v>
      </c>
    </row>
    <row r="955" spans="1:2" x14ac:dyDescent="0.25">
      <c r="A955" t="s">
        <v>197</v>
      </c>
      <c r="B955">
        <v>46.033440398358131</v>
      </c>
    </row>
    <row r="956" spans="1:2" x14ac:dyDescent="0.25">
      <c r="A956" t="s">
        <v>197</v>
      </c>
      <c r="B956">
        <v>46.042153329838506</v>
      </c>
    </row>
    <row r="957" spans="1:2" x14ac:dyDescent="0.25">
      <c r="A957" t="s">
        <v>197</v>
      </c>
      <c r="B957">
        <v>46.09676001083772</v>
      </c>
    </row>
    <row r="958" spans="1:2" x14ac:dyDescent="0.25">
      <c r="A958" t="s">
        <v>197</v>
      </c>
      <c r="B958">
        <v>46.1277545945822</v>
      </c>
    </row>
    <row r="959" spans="1:2" x14ac:dyDescent="0.25">
      <c r="A959" t="s">
        <v>197</v>
      </c>
      <c r="B959">
        <v>46.149512102020637</v>
      </c>
    </row>
    <row r="960" spans="1:2" x14ac:dyDescent="0.25">
      <c r="A960" t="s">
        <v>197</v>
      </c>
      <c r="B960">
        <v>46.278922406785377</v>
      </c>
    </row>
    <row r="961" spans="1:2" x14ac:dyDescent="0.25">
      <c r="A961" t="s">
        <v>197</v>
      </c>
      <c r="B961">
        <v>46.30382507062356</v>
      </c>
    </row>
    <row r="962" spans="1:2" x14ac:dyDescent="0.25">
      <c r="A962" t="s">
        <v>197</v>
      </c>
      <c r="B962">
        <v>46.418289289801905</v>
      </c>
    </row>
    <row r="963" spans="1:2" x14ac:dyDescent="0.25">
      <c r="A963" t="s">
        <v>197</v>
      </c>
      <c r="B963">
        <v>46.477173325169737</v>
      </c>
    </row>
    <row r="964" spans="1:2" x14ac:dyDescent="0.25">
      <c r="A964" t="s">
        <v>197</v>
      </c>
      <c r="B964">
        <v>46.775537284461237</v>
      </c>
    </row>
    <row r="965" spans="1:2" x14ac:dyDescent="0.25">
      <c r="A965" t="s">
        <v>197</v>
      </c>
      <c r="B965">
        <v>46.806053727360585</v>
      </c>
    </row>
    <row r="966" spans="1:2" x14ac:dyDescent="0.25">
      <c r="A966" t="s">
        <v>197</v>
      </c>
      <c r="B966">
        <v>46.919517744458723</v>
      </c>
    </row>
    <row r="967" spans="1:2" x14ac:dyDescent="0.25">
      <c r="A967" t="s">
        <v>197</v>
      </c>
      <c r="B967">
        <v>47.034246966086421</v>
      </c>
    </row>
    <row r="968" spans="1:2" x14ac:dyDescent="0.25">
      <c r="A968" t="s">
        <v>197</v>
      </c>
      <c r="B968">
        <v>47.072814657732899</v>
      </c>
    </row>
    <row r="969" spans="1:2" x14ac:dyDescent="0.25">
      <c r="A969" t="s">
        <v>197</v>
      </c>
      <c r="B969">
        <v>47.710971409701841</v>
      </c>
    </row>
    <row r="970" spans="1:2" x14ac:dyDescent="0.25">
      <c r="A970" t="s">
        <v>197</v>
      </c>
      <c r="B970">
        <v>47.845686316511554</v>
      </c>
    </row>
    <row r="971" spans="1:2" x14ac:dyDescent="0.25">
      <c r="A971" t="s">
        <v>197</v>
      </c>
      <c r="B971">
        <v>48.021594666627315</v>
      </c>
    </row>
    <row r="972" spans="1:2" x14ac:dyDescent="0.25">
      <c r="A972" t="s">
        <v>197</v>
      </c>
      <c r="B972">
        <v>48.196059982720101</v>
      </c>
    </row>
    <row r="973" spans="1:2" x14ac:dyDescent="0.25">
      <c r="A973" t="s">
        <v>197</v>
      </c>
      <c r="B973">
        <v>48.503446948555634</v>
      </c>
    </row>
    <row r="974" spans="1:2" x14ac:dyDescent="0.25">
      <c r="A974" t="s">
        <v>197</v>
      </c>
      <c r="B974">
        <v>48.888811450682034</v>
      </c>
    </row>
    <row r="975" spans="1:2" x14ac:dyDescent="0.25">
      <c r="A975" t="s">
        <v>197</v>
      </c>
      <c r="B975">
        <v>49.001131245063185</v>
      </c>
    </row>
    <row r="976" spans="1:2" x14ac:dyDescent="0.25">
      <c r="A976" t="s">
        <v>197</v>
      </c>
      <c r="B976">
        <v>49.186172308840462</v>
      </c>
    </row>
    <row r="977" spans="1:2" x14ac:dyDescent="0.25">
      <c r="A977" t="s">
        <v>197</v>
      </c>
      <c r="B977">
        <v>49.335822158187938</v>
      </c>
    </row>
    <row r="978" spans="1:2" x14ac:dyDescent="0.25">
      <c r="A978" t="s">
        <v>197</v>
      </c>
      <c r="B978">
        <v>49.389703766041805</v>
      </c>
    </row>
    <row r="979" spans="1:2" x14ac:dyDescent="0.25">
      <c r="A979" t="s">
        <v>197</v>
      </c>
      <c r="B979">
        <v>49.630951384201289</v>
      </c>
    </row>
    <row r="980" spans="1:2" x14ac:dyDescent="0.25">
      <c r="A980" t="s">
        <v>197</v>
      </c>
      <c r="B980">
        <v>49.942163995412827</v>
      </c>
    </row>
    <row r="981" spans="1:2" x14ac:dyDescent="0.25">
      <c r="A981" t="s">
        <v>197</v>
      </c>
      <c r="B981">
        <v>50.03896846637705</v>
      </c>
    </row>
    <row r="982" spans="1:2" x14ac:dyDescent="0.25">
      <c r="A982" t="s">
        <v>197</v>
      </c>
      <c r="B982">
        <v>50.087533038220805</v>
      </c>
    </row>
    <row r="983" spans="1:2" x14ac:dyDescent="0.25">
      <c r="A983" t="s">
        <v>197</v>
      </c>
      <c r="B983">
        <v>50.090924967163275</v>
      </c>
    </row>
    <row r="984" spans="1:2" x14ac:dyDescent="0.25">
      <c r="A984" t="s">
        <v>197</v>
      </c>
      <c r="B984">
        <v>50.292101154975725</v>
      </c>
    </row>
    <row r="985" spans="1:2" x14ac:dyDescent="0.25">
      <c r="A985" t="s">
        <v>197</v>
      </c>
      <c r="B985">
        <v>50.298340913197727</v>
      </c>
    </row>
    <row r="986" spans="1:2" x14ac:dyDescent="0.25">
      <c r="A986" t="s">
        <v>197</v>
      </c>
      <c r="B986">
        <v>50.351474737915076</v>
      </c>
    </row>
    <row r="987" spans="1:2" x14ac:dyDescent="0.25">
      <c r="A987" t="s">
        <v>197</v>
      </c>
      <c r="B987">
        <v>50.393845750211995</v>
      </c>
    </row>
    <row r="988" spans="1:2" x14ac:dyDescent="0.25">
      <c r="A988" t="s">
        <v>197</v>
      </c>
      <c r="B988">
        <v>50.43234286316688</v>
      </c>
    </row>
    <row r="989" spans="1:2" x14ac:dyDescent="0.25">
      <c r="A989" t="s">
        <v>197</v>
      </c>
      <c r="B989">
        <v>50.478888015569019</v>
      </c>
    </row>
    <row r="990" spans="1:2" x14ac:dyDescent="0.25">
      <c r="A990" t="s">
        <v>197</v>
      </c>
      <c r="B990">
        <v>50.531792561922011</v>
      </c>
    </row>
    <row r="991" spans="1:2" x14ac:dyDescent="0.25">
      <c r="A991" t="s">
        <v>197</v>
      </c>
      <c r="B991">
        <v>50.6812587654411</v>
      </c>
    </row>
    <row r="992" spans="1:2" x14ac:dyDescent="0.25">
      <c r="A992" t="s">
        <v>197</v>
      </c>
      <c r="B992">
        <v>50.910742716326297</v>
      </c>
    </row>
    <row r="993" spans="1:2" x14ac:dyDescent="0.25">
      <c r="A993" t="s">
        <v>197</v>
      </c>
      <c r="B993">
        <v>50.946331905526932</v>
      </c>
    </row>
    <row r="994" spans="1:2" x14ac:dyDescent="0.25">
      <c r="A994" t="s">
        <v>197</v>
      </c>
      <c r="B994">
        <v>50.993738570199547</v>
      </c>
    </row>
    <row r="995" spans="1:2" x14ac:dyDescent="0.25">
      <c r="A995" t="s">
        <v>197</v>
      </c>
      <c r="B995">
        <v>51.043318675130557</v>
      </c>
    </row>
    <row r="996" spans="1:2" x14ac:dyDescent="0.25">
      <c r="A996" t="s">
        <v>197</v>
      </c>
      <c r="B996">
        <v>51.049973119880192</v>
      </c>
    </row>
    <row r="997" spans="1:2" x14ac:dyDescent="0.25">
      <c r="A997" t="s">
        <v>197</v>
      </c>
      <c r="B997">
        <v>51.16070134059045</v>
      </c>
    </row>
    <row r="998" spans="1:2" x14ac:dyDescent="0.25">
      <c r="A998" t="s">
        <v>197</v>
      </c>
      <c r="B998">
        <v>51.1967320144621</v>
      </c>
    </row>
    <row r="999" spans="1:2" x14ac:dyDescent="0.25">
      <c r="A999" t="s">
        <v>197</v>
      </c>
      <c r="B999">
        <v>51.251262411773162</v>
      </c>
    </row>
    <row r="1000" spans="1:2" x14ac:dyDescent="0.25">
      <c r="A1000" t="s">
        <v>197</v>
      </c>
      <c r="B1000">
        <v>51.279490472019127</v>
      </c>
    </row>
    <row r="1001" spans="1:2" x14ac:dyDescent="0.25">
      <c r="A1001" t="s">
        <v>197</v>
      </c>
      <c r="B1001">
        <v>51.376236326609849</v>
      </c>
    </row>
    <row r="1002" spans="1:2" x14ac:dyDescent="0.25">
      <c r="A1002" t="s">
        <v>197</v>
      </c>
      <c r="B1002">
        <v>51.441668903331838</v>
      </c>
    </row>
    <row r="1003" spans="1:2" x14ac:dyDescent="0.25">
      <c r="A1003" t="s">
        <v>197</v>
      </c>
      <c r="B1003">
        <v>51.511100308417312</v>
      </c>
    </row>
    <row r="1004" spans="1:2" x14ac:dyDescent="0.25">
      <c r="A1004" t="s">
        <v>197</v>
      </c>
      <c r="B1004">
        <v>51.684527973659208</v>
      </c>
    </row>
    <row r="1005" spans="1:2" x14ac:dyDescent="0.25">
      <c r="A1005" t="s">
        <v>197</v>
      </c>
      <c r="B1005">
        <v>51.791294458212853</v>
      </c>
    </row>
    <row r="1006" spans="1:2" x14ac:dyDescent="0.25">
      <c r="A1006" t="s">
        <v>197</v>
      </c>
      <c r="B1006">
        <v>51.895004185957596</v>
      </c>
    </row>
    <row r="1007" spans="1:2" x14ac:dyDescent="0.25">
      <c r="A1007" t="s">
        <v>197</v>
      </c>
      <c r="B1007">
        <v>51.939107763579685</v>
      </c>
    </row>
    <row r="1008" spans="1:2" x14ac:dyDescent="0.25">
      <c r="A1008" t="s">
        <v>197</v>
      </c>
      <c r="B1008">
        <v>52.007146769223212</v>
      </c>
    </row>
    <row r="1009" spans="1:2" x14ac:dyDescent="0.25">
      <c r="A1009" t="s">
        <v>197</v>
      </c>
      <c r="B1009">
        <v>52.057911542905067</v>
      </c>
    </row>
    <row r="1010" spans="1:2" x14ac:dyDescent="0.25">
      <c r="A1010" t="s">
        <v>197</v>
      </c>
      <c r="B1010">
        <v>52.192177363756926</v>
      </c>
    </row>
    <row r="1011" spans="1:2" x14ac:dyDescent="0.25">
      <c r="A1011" t="s">
        <v>197</v>
      </c>
      <c r="B1011">
        <v>52.263840977231141</v>
      </c>
    </row>
    <row r="1012" spans="1:2" x14ac:dyDescent="0.25">
      <c r="A1012" t="s">
        <v>197</v>
      </c>
      <c r="B1012">
        <v>52.416690120580974</v>
      </c>
    </row>
    <row r="1013" spans="1:2" x14ac:dyDescent="0.25">
      <c r="A1013" t="s">
        <v>197</v>
      </c>
      <c r="B1013">
        <v>52.501206830783957</v>
      </c>
    </row>
    <row r="1014" spans="1:2" x14ac:dyDescent="0.25">
      <c r="A1014" t="s">
        <v>197</v>
      </c>
      <c r="B1014">
        <v>52.606750343962474</v>
      </c>
    </row>
    <row r="1015" spans="1:2" x14ac:dyDescent="0.25">
      <c r="A1015" t="s">
        <v>197</v>
      </c>
      <c r="B1015">
        <v>52.617088017196181</v>
      </c>
    </row>
    <row r="1016" spans="1:2" x14ac:dyDescent="0.25">
      <c r="A1016" t="s">
        <v>197</v>
      </c>
      <c r="B1016">
        <v>52.651114980554716</v>
      </c>
    </row>
    <row r="1017" spans="1:2" x14ac:dyDescent="0.25">
      <c r="A1017" t="s">
        <v>197</v>
      </c>
      <c r="B1017">
        <v>52.69530483090972</v>
      </c>
    </row>
    <row r="1018" spans="1:2" x14ac:dyDescent="0.25">
      <c r="A1018" t="s">
        <v>197</v>
      </c>
      <c r="B1018">
        <v>52.75238860092967</v>
      </c>
    </row>
    <row r="1019" spans="1:2" x14ac:dyDescent="0.25">
      <c r="A1019" t="s">
        <v>197</v>
      </c>
      <c r="B1019">
        <v>52.793180806979187</v>
      </c>
    </row>
    <row r="1020" spans="1:2" x14ac:dyDescent="0.25">
      <c r="A1020" t="s">
        <v>197</v>
      </c>
      <c r="B1020">
        <v>52.840170566700657</v>
      </c>
    </row>
    <row r="1021" spans="1:2" x14ac:dyDescent="0.25">
      <c r="A1021" t="s">
        <v>197</v>
      </c>
      <c r="B1021">
        <v>52.930552344523569</v>
      </c>
    </row>
    <row r="1022" spans="1:2" x14ac:dyDescent="0.25">
      <c r="A1022" t="s">
        <v>197</v>
      </c>
      <c r="B1022">
        <v>53.061912091665015</v>
      </c>
    </row>
    <row r="1023" spans="1:2" x14ac:dyDescent="0.25">
      <c r="A1023" t="s">
        <v>197</v>
      </c>
      <c r="B1023">
        <v>53.214753488784929</v>
      </c>
    </row>
    <row r="1024" spans="1:2" x14ac:dyDescent="0.25">
      <c r="A1024" t="s">
        <v>197</v>
      </c>
      <c r="B1024">
        <v>53.301446902448724</v>
      </c>
    </row>
    <row r="1025" spans="1:2" x14ac:dyDescent="0.25">
      <c r="A1025" t="s">
        <v>197</v>
      </c>
      <c r="B1025">
        <v>53.452089637801386</v>
      </c>
    </row>
    <row r="1026" spans="1:2" x14ac:dyDescent="0.25">
      <c r="A1026" t="s">
        <v>197</v>
      </c>
      <c r="B1026">
        <v>53.545701567641409</v>
      </c>
    </row>
    <row r="1027" spans="1:2" x14ac:dyDescent="0.25">
      <c r="A1027" t="s">
        <v>197</v>
      </c>
      <c r="B1027">
        <v>53.582623790026524</v>
      </c>
    </row>
    <row r="1028" spans="1:2" x14ac:dyDescent="0.25">
      <c r="A1028" t="s">
        <v>197</v>
      </c>
      <c r="B1028">
        <v>53.594614348734858</v>
      </c>
    </row>
    <row r="1029" spans="1:2" x14ac:dyDescent="0.25">
      <c r="A1029" t="s">
        <v>197</v>
      </c>
      <c r="B1029">
        <v>53.618902777688042</v>
      </c>
    </row>
    <row r="1030" spans="1:2" x14ac:dyDescent="0.25">
      <c r="A1030" t="s">
        <v>197</v>
      </c>
      <c r="B1030">
        <v>53.650850170168745</v>
      </c>
    </row>
    <row r="1031" spans="1:2" x14ac:dyDescent="0.25">
      <c r="A1031" t="s">
        <v>197</v>
      </c>
      <c r="B1031">
        <v>53.804003643039742</v>
      </c>
    </row>
    <row r="1032" spans="1:2" x14ac:dyDescent="0.25">
      <c r="A1032" t="s">
        <v>197</v>
      </c>
      <c r="B1032">
        <v>53.899360528718248</v>
      </c>
    </row>
    <row r="1033" spans="1:2" x14ac:dyDescent="0.25">
      <c r="A1033" t="s">
        <v>197</v>
      </c>
      <c r="B1033">
        <v>54.289379170036717</v>
      </c>
    </row>
    <row r="1034" spans="1:2" x14ac:dyDescent="0.25">
      <c r="A1034" t="s">
        <v>197</v>
      </c>
      <c r="B1034">
        <v>54.291016648294899</v>
      </c>
    </row>
    <row r="1035" spans="1:2" x14ac:dyDescent="0.25">
      <c r="A1035" t="s">
        <v>197</v>
      </c>
      <c r="B1035">
        <v>54.36965986816616</v>
      </c>
    </row>
    <row r="1036" spans="1:2" x14ac:dyDescent="0.25">
      <c r="A1036" t="s">
        <v>197</v>
      </c>
      <c r="B1036">
        <v>54.391802301078727</v>
      </c>
    </row>
    <row r="1037" spans="1:2" x14ac:dyDescent="0.25">
      <c r="A1037" t="s">
        <v>197</v>
      </c>
      <c r="B1037">
        <v>54.504561977945173</v>
      </c>
    </row>
    <row r="1038" spans="1:2" x14ac:dyDescent="0.25">
      <c r="A1038" t="s">
        <v>197</v>
      </c>
      <c r="B1038">
        <v>54.676575133451429</v>
      </c>
    </row>
    <row r="1039" spans="1:2" x14ac:dyDescent="0.25">
      <c r="A1039" t="s">
        <v>197</v>
      </c>
      <c r="B1039">
        <v>54.89950001919884</v>
      </c>
    </row>
    <row r="1040" spans="1:2" x14ac:dyDescent="0.25">
      <c r="A1040" t="s">
        <v>197</v>
      </c>
      <c r="B1040">
        <v>55.017789968035494</v>
      </c>
    </row>
    <row r="1041" spans="1:2" x14ac:dyDescent="0.25">
      <c r="A1041" t="s">
        <v>197</v>
      </c>
      <c r="B1041">
        <v>55.10064754408608</v>
      </c>
    </row>
    <row r="1042" spans="1:2" x14ac:dyDescent="0.25">
      <c r="A1042" t="s">
        <v>197</v>
      </c>
      <c r="B1042">
        <v>55.211484604342715</v>
      </c>
    </row>
    <row r="1043" spans="1:2" x14ac:dyDescent="0.25">
      <c r="A1043" t="s">
        <v>197</v>
      </c>
      <c r="B1043">
        <v>55.238313864154819</v>
      </c>
    </row>
    <row r="1044" spans="1:2" x14ac:dyDescent="0.25">
      <c r="A1044" t="s">
        <v>197</v>
      </c>
      <c r="B1044">
        <v>55.507646904644005</v>
      </c>
    </row>
    <row r="1045" spans="1:2" x14ac:dyDescent="0.25">
      <c r="A1045" t="s">
        <v>197</v>
      </c>
      <c r="B1045">
        <v>55.509724702857248</v>
      </c>
    </row>
    <row r="1046" spans="1:2" x14ac:dyDescent="0.25">
      <c r="A1046" t="s">
        <v>197</v>
      </c>
      <c r="B1046">
        <v>55.596175982221474</v>
      </c>
    </row>
    <row r="1047" spans="1:2" x14ac:dyDescent="0.25">
      <c r="A1047" t="s">
        <v>197</v>
      </c>
      <c r="B1047">
        <v>55.623648164193447</v>
      </c>
    </row>
    <row r="1048" spans="1:2" x14ac:dyDescent="0.25">
      <c r="A1048" t="s">
        <v>197</v>
      </c>
      <c r="B1048">
        <v>55.651122537896143</v>
      </c>
    </row>
    <row r="1049" spans="1:2" x14ac:dyDescent="0.25">
      <c r="A1049" t="s">
        <v>197</v>
      </c>
      <c r="B1049">
        <v>56.083215433568817</v>
      </c>
    </row>
    <row r="1050" spans="1:2" x14ac:dyDescent="0.25">
      <c r="A1050" t="s">
        <v>197</v>
      </c>
      <c r="B1050">
        <v>56.208791453643386</v>
      </c>
    </row>
    <row r="1051" spans="1:2" x14ac:dyDescent="0.25">
      <c r="A1051" t="s">
        <v>197</v>
      </c>
      <c r="B1051">
        <v>56.404278893155663</v>
      </c>
    </row>
    <row r="1052" spans="1:2" x14ac:dyDescent="0.25">
      <c r="A1052" t="s">
        <v>197</v>
      </c>
      <c r="B1052">
        <v>56.48964225727417</v>
      </c>
    </row>
    <row r="1053" spans="1:2" x14ac:dyDescent="0.25">
      <c r="A1053" t="s">
        <v>197</v>
      </c>
      <c r="B1053">
        <v>56.555963432019361</v>
      </c>
    </row>
    <row r="1054" spans="1:2" x14ac:dyDescent="0.25">
      <c r="A1054" t="s">
        <v>197</v>
      </c>
      <c r="B1054">
        <v>56.568299068158012</v>
      </c>
    </row>
    <row r="1055" spans="1:2" x14ac:dyDescent="0.25">
      <c r="A1055" t="s">
        <v>197</v>
      </c>
      <c r="B1055">
        <v>56.878194422440046</v>
      </c>
    </row>
    <row r="1056" spans="1:2" x14ac:dyDescent="0.25">
      <c r="A1056" t="s">
        <v>197</v>
      </c>
      <c r="B1056">
        <v>56.922511368418704</v>
      </c>
    </row>
    <row r="1057" spans="1:2" x14ac:dyDescent="0.25">
      <c r="A1057" t="s">
        <v>197</v>
      </c>
      <c r="B1057">
        <v>57.015231654181662</v>
      </c>
    </row>
    <row r="1058" spans="1:2" x14ac:dyDescent="0.25">
      <c r="A1058" t="s">
        <v>197</v>
      </c>
      <c r="B1058">
        <v>57.11486470928223</v>
      </c>
    </row>
    <row r="1059" spans="1:2" x14ac:dyDescent="0.25">
      <c r="A1059" t="s">
        <v>197</v>
      </c>
      <c r="B1059">
        <v>57.282466881030025</v>
      </c>
    </row>
    <row r="1060" spans="1:2" x14ac:dyDescent="0.25">
      <c r="A1060" t="s">
        <v>197</v>
      </c>
      <c r="B1060">
        <v>57.3490258354663</v>
      </c>
    </row>
    <row r="1061" spans="1:2" x14ac:dyDescent="0.25">
      <c r="A1061" t="s">
        <v>197</v>
      </c>
      <c r="B1061">
        <v>57.469812948110587</v>
      </c>
    </row>
    <row r="1062" spans="1:2" x14ac:dyDescent="0.25">
      <c r="A1062" t="s">
        <v>197</v>
      </c>
      <c r="B1062">
        <v>57.52755851360525</v>
      </c>
    </row>
    <row r="1063" spans="1:2" x14ac:dyDescent="0.25">
      <c r="A1063" t="s">
        <v>197</v>
      </c>
      <c r="B1063">
        <v>57.671241902835384</v>
      </c>
    </row>
    <row r="1064" spans="1:2" x14ac:dyDescent="0.25">
      <c r="A1064" t="s">
        <v>197</v>
      </c>
      <c r="B1064">
        <v>57.826918083222679</v>
      </c>
    </row>
    <row r="1065" spans="1:2" x14ac:dyDescent="0.25">
      <c r="A1065" t="s">
        <v>197</v>
      </c>
      <c r="B1065">
        <v>58.085857209321375</v>
      </c>
    </row>
    <row r="1066" spans="1:2" x14ac:dyDescent="0.25">
      <c r="A1066" t="s">
        <v>197</v>
      </c>
      <c r="B1066">
        <v>58.107456909145533</v>
      </c>
    </row>
    <row r="1067" spans="1:2" x14ac:dyDescent="0.25">
      <c r="A1067" t="s">
        <v>197</v>
      </c>
      <c r="B1067">
        <v>58.110705872118992</v>
      </c>
    </row>
    <row r="1068" spans="1:2" x14ac:dyDescent="0.25">
      <c r="A1068" t="s">
        <v>197</v>
      </c>
      <c r="B1068">
        <v>58.114795604473152</v>
      </c>
    </row>
    <row r="1069" spans="1:2" x14ac:dyDescent="0.25">
      <c r="A1069" t="s">
        <v>197</v>
      </c>
      <c r="B1069">
        <v>58.135295477211059</v>
      </c>
    </row>
    <row r="1070" spans="1:2" x14ac:dyDescent="0.25">
      <c r="A1070" t="s">
        <v>197</v>
      </c>
      <c r="B1070">
        <v>58.18818330174701</v>
      </c>
    </row>
    <row r="1071" spans="1:2" x14ac:dyDescent="0.25">
      <c r="A1071" t="s">
        <v>197</v>
      </c>
      <c r="B1071">
        <v>58.24004271289207</v>
      </c>
    </row>
    <row r="1072" spans="1:2" x14ac:dyDescent="0.25">
      <c r="A1072" t="s">
        <v>197</v>
      </c>
      <c r="B1072">
        <v>58.302816206594876</v>
      </c>
    </row>
    <row r="1073" spans="1:2" x14ac:dyDescent="0.25">
      <c r="A1073" t="s">
        <v>197</v>
      </c>
      <c r="B1073">
        <v>58.523461033591495</v>
      </c>
    </row>
    <row r="1074" spans="1:2" x14ac:dyDescent="0.25">
      <c r="A1074" t="s">
        <v>197</v>
      </c>
      <c r="B1074">
        <v>58.523759292903861</v>
      </c>
    </row>
    <row r="1075" spans="1:2" x14ac:dyDescent="0.25">
      <c r="A1075" t="s">
        <v>197</v>
      </c>
      <c r="B1075">
        <v>58.587877581856226</v>
      </c>
    </row>
    <row r="1076" spans="1:2" x14ac:dyDescent="0.25">
      <c r="A1076" t="s">
        <v>197</v>
      </c>
      <c r="B1076">
        <v>58.724301817137729</v>
      </c>
    </row>
    <row r="1077" spans="1:2" x14ac:dyDescent="0.25">
      <c r="A1077" t="s">
        <v>197</v>
      </c>
      <c r="B1077">
        <v>58.741712470416317</v>
      </c>
    </row>
    <row r="1078" spans="1:2" x14ac:dyDescent="0.25">
      <c r="A1078" t="s">
        <v>197</v>
      </c>
      <c r="B1078">
        <v>58.958151428635112</v>
      </c>
    </row>
    <row r="1079" spans="1:2" x14ac:dyDescent="0.25">
      <c r="A1079" t="s">
        <v>197</v>
      </c>
      <c r="B1079">
        <v>59.001026960607398</v>
      </c>
    </row>
    <row r="1080" spans="1:2" x14ac:dyDescent="0.25">
      <c r="A1080" t="s">
        <v>197</v>
      </c>
      <c r="B1080">
        <v>59.004502016113669</v>
      </c>
    </row>
    <row r="1081" spans="1:2" x14ac:dyDescent="0.25">
      <c r="A1081" t="s">
        <v>197</v>
      </c>
      <c r="B1081">
        <v>59.07595468751655</v>
      </c>
    </row>
    <row r="1082" spans="1:2" x14ac:dyDescent="0.25">
      <c r="A1082" t="s">
        <v>197</v>
      </c>
      <c r="B1082">
        <v>59.145232345838998</v>
      </c>
    </row>
    <row r="1083" spans="1:2" x14ac:dyDescent="0.25">
      <c r="A1083" t="s">
        <v>197</v>
      </c>
      <c r="B1083">
        <v>59.254131489257162</v>
      </c>
    </row>
    <row r="1084" spans="1:2" x14ac:dyDescent="0.25">
      <c r="A1084" t="s">
        <v>197</v>
      </c>
      <c r="B1084">
        <v>59.71902372217901</v>
      </c>
    </row>
    <row r="1085" spans="1:2" x14ac:dyDescent="0.25">
      <c r="A1085" t="s">
        <v>197</v>
      </c>
      <c r="B1085">
        <v>59.725590327997523</v>
      </c>
    </row>
    <row r="1086" spans="1:2" x14ac:dyDescent="0.25">
      <c r="A1086" t="s">
        <v>197</v>
      </c>
      <c r="B1086">
        <v>59.980361101779962</v>
      </c>
    </row>
    <row r="1087" spans="1:2" x14ac:dyDescent="0.25">
      <c r="A1087" t="s">
        <v>197</v>
      </c>
      <c r="B1087">
        <v>60.026405136432089</v>
      </c>
    </row>
    <row r="1088" spans="1:2" x14ac:dyDescent="0.25">
      <c r="A1088" t="s">
        <v>197</v>
      </c>
      <c r="B1088">
        <v>60.082022246888435</v>
      </c>
    </row>
    <row r="1089" spans="1:2" x14ac:dyDescent="0.25">
      <c r="A1089" t="s">
        <v>197</v>
      </c>
      <c r="B1089">
        <v>60.161671081121447</v>
      </c>
    </row>
    <row r="1090" spans="1:2" x14ac:dyDescent="0.25">
      <c r="A1090" t="s">
        <v>197</v>
      </c>
      <c r="B1090">
        <v>60.187234958326805</v>
      </c>
    </row>
    <row r="1091" spans="1:2" x14ac:dyDescent="0.25">
      <c r="A1091" t="s">
        <v>197</v>
      </c>
      <c r="B1091">
        <v>60.193049064014176</v>
      </c>
    </row>
    <row r="1092" spans="1:2" x14ac:dyDescent="0.25">
      <c r="A1092" t="s">
        <v>197</v>
      </c>
      <c r="B1092">
        <v>60.223608673179449</v>
      </c>
    </row>
    <row r="1093" spans="1:2" x14ac:dyDescent="0.25">
      <c r="A1093" t="s">
        <v>197</v>
      </c>
      <c r="B1093">
        <v>60.234342008316126</v>
      </c>
    </row>
    <row r="1094" spans="1:2" x14ac:dyDescent="0.25">
      <c r="A1094" t="s">
        <v>197</v>
      </c>
      <c r="B1094">
        <v>60.290241273680962</v>
      </c>
    </row>
    <row r="1095" spans="1:2" x14ac:dyDescent="0.25">
      <c r="A1095" t="s">
        <v>197</v>
      </c>
      <c r="B1095">
        <v>60.421430414517651</v>
      </c>
    </row>
    <row r="1096" spans="1:2" x14ac:dyDescent="0.25">
      <c r="A1096" t="s">
        <v>197</v>
      </c>
      <c r="B1096">
        <v>60.707445909349183</v>
      </c>
    </row>
    <row r="1097" spans="1:2" x14ac:dyDescent="0.25">
      <c r="A1097" t="s">
        <v>197</v>
      </c>
      <c r="B1097">
        <v>60.822540630719544</v>
      </c>
    </row>
    <row r="1098" spans="1:2" x14ac:dyDescent="0.25">
      <c r="A1098" t="s">
        <v>197</v>
      </c>
      <c r="B1098">
        <v>60.877105395594072</v>
      </c>
    </row>
    <row r="1099" spans="1:2" x14ac:dyDescent="0.25">
      <c r="A1099" t="s">
        <v>197</v>
      </c>
      <c r="B1099">
        <v>61.553079857182738</v>
      </c>
    </row>
    <row r="1100" spans="1:2" x14ac:dyDescent="0.25">
      <c r="A1100" t="s">
        <v>197</v>
      </c>
      <c r="B1100">
        <v>61.62981119879948</v>
      </c>
    </row>
    <row r="1101" spans="1:2" x14ac:dyDescent="0.25">
      <c r="A1101" t="s">
        <v>197</v>
      </c>
      <c r="B1101">
        <v>61.853099485648507</v>
      </c>
    </row>
    <row r="1102" spans="1:2" x14ac:dyDescent="0.25">
      <c r="A1102" t="s">
        <v>197</v>
      </c>
      <c r="B1102">
        <v>61.883044644914712</v>
      </c>
    </row>
    <row r="1103" spans="1:2" x14ac:dyDescent="0.25">
      <c r="A1103" t="s">
        <v>197</v>
      </c>
      <c r="B1103">
        <v>61.994348608301642</v>
      </c>
    </row>
    <row r="1104" spans="1:2" x14ac:dyDescent="0.25">
      <c r="A1104" t="s">
        <v>197</v>
      </c>
      <c r="B1104">
        <v>62.315554797268788</v>
      </c>
    </row>
    <row r="1105" spans="1:2" x14ac:dyDescent="0.25">
      <c r="A1105" t="s">
        <v>197</v>
      </c>
      <c r="B1105">
        <v>62.322393611942836</v>
      </c>
    </row>
    <row r="1106" spans="1:2" x14ac:dyDescent="0.25">
      <c r="A1106" t="s">
        <v>197</v>
      </c>
      <c r="B1106">
        <v>62.452183281416247</v>
      </c>
    </row>
    <row r="1107" spans="1:2" x14ac:dyDescent="0.25">
      <c r="A1107" t="s">
        <v>197</v>
      </c>
      <c r="B1107">
        <v>62.519423516975259</v>
      </c>
    </row>
    <row r="1108" spans="1:2" x14ac:dyDescent="0.25">
      <c r="A1108" t="s">
        <v>197</v>
      </c>
      <c r="B1108">
        <v>62.574065021804969</v>
      </c>
    </row>
    <row r="1109" spans="1:2" x14ac:dyDescent="0.25">
      <c r="A1109" t="s">
        <v>197</v>
      </c>
      <c r="B1109">
        <v>62.681958933595475</v>
      </c>
    </row>
    <row r="1110" spans="1:2" x14ac:dyDescent="0.25">
      <c r="A1110" t="s">
        <v>197</v>
      </c>
      <c r="B1110">
        <v>62.725400212050907</v>
      </c>
    </row>
    <row r="1111" spans="1:2" x14ac:dyDescent="0.25">
      <c r="A1111" t="s">
        <v>197</v>
      </c>
      <c r="B1111">
        <v>62.784432310554799</v>
      </c>
    </row>
    <row r="1112" spans="1:2" x14ac:dyDescent="0.25">
      <c r="A1112" t="s">
        <v>197</v>
      </c>
      <c r="B1112">
        <v>62.817416109535117</v>
      </c>
    </row>
    <row r="1113" spans="1:2" x14ac:dyDescent="0.25">
      <c r="A1113" t="s">
        <v>197</v>
      </c>
      <c r="B1113">
        <v>62.838194600905716</v>
      </c>
    </row>
    <row r="1114" spans="1:2" x14ac:dyDescent="0.25">
      <c r="A1114" t="s">
        <v>197</v>
      </c>
      <c r="B1114">
        <v>62.863444896467037</v>
      </c>
    </row>
    <row r="1115" spans="1:2" x14ac:dyDescent="0.25">
      <c r="A1115" t="s">
        <v>197</v>
      </c>
      <c r="B1115">
        <v>62.953408477602501</v>
      </c>
    </row>
    <row r="1116" spans="1:2" x14ac:dyDescent="0.25">
      <c r="A1116" t="s">
        <v>197</v>
      </c>
      <c r="B1116">
        <v>63.281665296023355</v>
      </c>
    </row>
    <row r="1117" spans="1:2" x14ac:dyDescent="0.25">
      <c r="A1117" t="s">
        <v>197</v>
      </c>
      <c r="B1117">
        <v>63.361780911285273</v>
      </c>
    </row>
    <row r="1118" spans="1:2" x14ac:dyDescent="0.25">
      <c r="A1118" t="s">
        <v>197</v>
      </c>
      <c r="B1118">
        <v>63.444956549428191</v>
      </c>
    </row>
    <row r="1119" spans="1:2" x14ac:dyDescent="0.25">
      <c r="A1119" t="s">
        <v>197</v>
      </c>
      <c r="B1119">
        <v>63.467789169521815</v>
      </c>
    </row>
    <row r="1120" spans="1:2" x14ac:dyDescent="0.25">
      <c r="A1120" t="s">
        <v>197</v>
      </c>
      <c r="B1120">
        <v>63.964718419454542</v>
      </c>
    </row>
    <row r="1121" spans="1:2" x14ac:dyDescent="0.25">
      <c r="A1121" t="s">
        <v>197</v>
      </c>
      <c r="B1121">
        <v>64.0750781629079</v>
      </c>
    </row>
    <row r="1122" spans="1:2" x14ac:dyDescent="0.25">
      <c r="A1122" t="s">
        <v>197</v>
      </c>
      <c r="B1122">
        <v>64.136223352747052</v>
      </c>
    </row>
    <row r="1123" spans="1:2" x14ac:dyDescent="0.25">
      <c r="A1123" t="s">
        <v>197</v>
      </c>
      <c r="B1123">
        <v>64.24413707675042</v>
      </c>
    </row>
    <row r="1124" spans="1:2" x14ac:dyDescent="0.25">
      <c r="A1124" t="s">
        <v>197</v>
      </c>
      <c r="B1124">
        <v>64.304372989120381</v>
      </c>
    </row>
    <row r="1125" spans="1:2" x14ac:dyDescent="0.25">
      <c r="A1125" t="s">
        <v>197</v>
      </c>
      <c r="B1125">
        <v>64.342695153017516</v>
      </c>
    </row>
    <row r="1126" spans="1:2" x14ac:dyDescent="0.25">
      <c r="A1126" t="s">
        <v>197</v>
      </c>
      <c r="B1126">
        <v>64.346240896826757</v>
      </c>
    </row>
    <row r="1127" spans="1:2" x14ac:dyDescent="0.25">
      <c r="A1127" t="s">
        <v>197</v>
      </c>
      <c r="B1127">
        <v>64.363155718682904</v>
      </c>
    </row>
    <row r="1128" spans="1:2" x14ac:dyDescent="0.25">
      <c r="A1128" t="s">
        <v>197</v>
      </c>
      <c r="B1128">
        <v>64.456005625219703</v>
      </c>
    </row>
    <row r="1129" spans="1:2" x14ac:dyDescent="0.25">
      <c r="A1129" t="s">
        <v>197</v>
      </c>
      <c r="B1129">
        <v>64.490851958766982</v>
      </c>
    </row>
    <row r="1130" spans="1:2" x14ac:dyDescent="0.25">
      <c r="A1130" t="s">
        <v>197</v>
      </c>
      <c r="B1130">
        <v>64.523683016138236</v>
      </c>
    </row>
    <row r="1131" spans="1:2" x14ac:dyDescent="0.25">
      <c r="A1131" t="s">
        <v>197</v>
      </c>
      <c r="B1131">
        <v>64.679090040469191</v>
      </c>
    </row>
    <row r="1132" spans="1:2" x14ac:dyDescent="0.25">
      <c r="A1132" t="s">
        <v>197</v>
      </c>
      <c r="B1132">
        <v>64.799803454269963</v>
      </c>
    </row>
    <row r="1133" spans="1:2" x14ac:dyDescent="0.25">
      <c r="A1133" t="s">
        <v>197</v>
      </c>
      <c r="B1133">
        <v>64.897357069734156</v>
      </c>
    </row>
    <row r="1134" spans="1:2" x14ac:dyDescent="0.25">
      <c r="A1134" t="s">
        <v>197</v>
      </c>
      <c r="B1134">
        <v>64.911271763570085</v>
      </c>
    </row>
    <row r="1135" spans="1:2" x14ac:dyDescent="0.25">
      <c r="A1135" t="s">
        <v>197</v>
      </c>
      <c r="B1135">
        <v>64.995756872379516</v>
      </c>
    </row>
    <row r="1136" spans="1:2" x14ac:dyDescent="0.25">
      <c r="A1136" t="s">
        <v>197</v>
      </c>
      <c r="B1136">
        <v>65.128310182299373</v>
      </c>
    </row>
    <row r="1137" spans="1:2" x14ac:dyDescent="0.25">
      <c r="A1137" t="s">
        <v>197</v>
      </c>
      <c r="B1137">
        <v>65.13850184943972</v>
      </c>
    </row>
    <row r="1138" spans="1:2" x14ac:dyDescent="0.25">
      <c r="A1138" t="s">
        <v>197</v>
      </c>
      <c r="B1138">
        <v>65.235452575920604</v>
      </c>
    </row>
    <row r="1139" spans="1:2" x14ac:dyDescent="0.25">
      <c r="A1139" t="s">
        <v>197</v>
      </c>
      <c r="B1139">
        <v>65.254210975471238</v>
      </c>
    </row>
    <row r="1140" spans="1:2" x14ac:dyDescent="0.25">
      <c r="A1140" t="s">
        <v>197</v>
      </c>
      <c r="B1140">
        <v>65.373838581925753</v>
      </c>
    </row>
    <row r="1141" spans="1:2" x14ac:dyDescent="0.25">
      <c r="A1141" t="s">
        <v>197</v>
      </c>
      <c r="B1141">
        <v>65.674295957315763</v>
      </c>
    </row>
    <row r="1142" spans="1:2" x14ac:dyDescent="0.25">
      <c r="A1142" t="s">
        <v>197</v>
      </c>
      <c r="B1142">
        <v>65.696863203911136</v>
      </c>
    </row>
    <row r="1143" spans="1:2" x14ac:dyDescent="0.25">
      <c r="A1143" t="s">
        <v>197</v>
      </c>
      <c r="B1143">
        <v>65.98031390656358</v>
      </c>
    </row>
    <row r="1144" spans="1:2" x14ac:dyDescent="0.25">
      <c r="A1144" t="s">
        <v>197</v>
      </c>
      <c r="B1144">
        <v>66.002330477043429</v>
      </c>
    </row>
    <row r="1145" spans="1:2" x14ac:dyDescent="0.25">
      <c r="A1145" t="s">
        <v>197</v>
      </c>
      <c r="B1145">
        <v>66.053170529891631</v>
      </c>
    </row>
    <row r="1146" spans="1:2" x14ac:dyDescent="0.25">
      <c r="A1146" t="s">
        <v>197</v>
      </c>
      <c r="B1146">
        <v>66.107609966634143</v>
      </c>
    </row>
    <row r="1147" spans="1:2" x14ac:dyDescent="0.25">
      <c r="A1147" t="s">
        <v>197</v>
      </c>
      <c r="B1147">
        <v>66.189437523590996</v>
      </c>
    </row>
    <row r="1148" spans="1:2" x14ac:dyDescent="0.25">
      <c r="A1148" t="s">
        <v>197</v>
      </c>
      <c r="B1148">
        <v>66.237216782451441</v>
      </c>
    </row>
    <row r="1149" spans="1:2" x14ac:dyDescent="0.25">
      <c r="A1149" t="s">
        <v>197</v>
      </c>
      <c r="B1149">
        <v>66.238304579838058</v>
      </c>
    </row>
    <row r="1150" spans="1:2" x14ac:dyDescent="0.25">
      <c r="A1150" t="s">
        <v>197</v>
      </c>
      <c r="B1150">
        <v>66.392277061558232</v>
      </c>
    </row>
    <row r="1151" spans="1:2" x14ac:dyDescent="0.25">
      <c r="A1151" t="s">
        <v>197</v>
      </c>
      <c r="B1151">
        <v>66.568276572130245</v>
      </c>
    </row>
    <row r="1152" spans="1:2" x14ac:dyDescent="0.25">
      <c r="A1152" t="s">
        <v>197</v>
      </c>
      <c r="B1152">
        <v>66.821955207456256</v>
      </c>
    </row>
    <row r="1153" spans="1:2" x14ac:dyDescent="0.25">
      <c r="A1153" t="s">
        <v>197</v>
      </c>
      <c r="B1153">
        <v>66.887676080253158</v>
      </c>
    </row>
    <row r="1154" spans="1:2" x14ac:dyDescent="0.25">
      <c r="A1154" t="s">
        <v>197</v>
      </c>
      <c r="B1154">
        <v>67.035405272429244</v>
      </c>
    </row>
    <row r="1155" spans="1:2" x14ac:dyDescent="0.25">
      <c r="A1155" t="s">
        <v>197</v>
      </c>
      <c r="B1155">
        <v>67.204533962991903</v>
      </c>
    </row>
    <row r="1156" spans="1:2" x14ac:dyDescent="0.25">
      <c r="A1156" t="s">
        <v>197</v>
      </c>
      <c r="B1156">
        <v>67.362421636275698</v>
      </c>
    </row>
    <row r="1157" spans="1:2" x14ac:dyDescent="0.25">
      <c r="A1157" t="s">
        <v>197</v>
      </c>
      <c r="B1157">
        <v>67.416351070327096</v>
      </c>
    </row>
    <row r="1158" spans="1:2" x14ac:dyDescent="0.25">
      <c r="A1158" t="s">
        <v>197</v>
      </c>
      <c r="B1158">
        <v>67.45116358644853</v>
      </c>
    </row>
    <row r="1159" spans="1:2" x14ac:dyDescent="0.25">
      <c r="A1159" t="s">
        <v>197</v>
      </c>
      <c r="B1159">
        <v>67.565605696731026</v>
      </c>
    </row>
    <row r="1160" spans="1:2" x14ac:dyDescent="0.25">
      <c r="A1160" t="s">
        <v>197</v>
      </c>
      <c r="B1160">
        <v>67.707887712592509</v>
      </c>
    </row>
    <row r="1161" spans="1:2" x14ac:dyDescent="0.25">
      <c r="A1161" t="s">
        <v>197</v>
      </c>
      <c r="B1161">
        <v>67.866252823790717</v>
      </c>
    </row>
    <row r="1162" spans="1:2" x14ac:dyDescent="0.25">
      <c r="A1162" t="s">
        <v>197</v>
      </c>
      <c r="B1162">
        <v>67.968197592896587</v>
      </c>
    </row>
    <row r="1163" spans="1:2" x14ac:dyDescent="0.25">
      <c r="A1163" t="s">
        <v>197</v>
      </c>
      <c r="B1163">
        <v>68.149409457749996</v>
      </c>
    </row>
    <row r="1164" spans="1:2" x14ac:dyDescent="0.25">
      <c r="A1164" t="s">
        <v>197</v>
      </c>
      <c r="B1164">
        <v>68.229789699120261</v>
      </c>
    </row>
    <row r="1165" spans="1:2" x14ac:dyDescent="0.25">
      <c r="A1165" t="s">
        <v>197</v>
      </c>
      <c r="B1165">
        <v>68.33245342793478</v>
      </c>
    </row>
    <row r="1166" spans="1:2" x14ac:dyDescent="0.25">
      <c r="A1166" t="s">
        <v>197</v>
      </c>
      <c r="B1166">
        <v>68.400506018323995</v>
      </c>
    </row>
    <row r="1167" spans="1:2" x14ac:dyDescent="0.25">
      <c r="A1167" t="s">
        <v>197</v>
      </c>
      <c r="B1167">
        <v>68.461294494991236</v>
      </c>
    </row>
    <row r="1168" spans="1:2" x14ac:dyDescent="0.25">
      <c r="A1168" t="s">
        <v>197</v>
      </c>
      <c r="B1168">
        <v>68.517384526855764</v>
      </c>
    </row>
    <row r="1169" spans="1:2" x14ac:dyDescent="0.25">
      <c r="A1169" t="s">
        <v>197</v>
      </c>
      <c r="B1169">
        <v>68.590874758344853</v>
      </c>
    </row>
    <row r="1170" spans="1:2" x14ac:dyDescent="0.25">
      <c r="A1170" t="s">
        <v>197</v>
      </c>
      <c r="B1170">
        <v>68.926759582981546</v>
      </c>
    </row>
    <row r="1171" spans="1:2" x14ac:dyDescent="0.25">
      <c r="A1171" t="s">
        <v>197</v>
      </c>
      <c r="B1171">
        <v>69.06333652186332</v>
      </c>
    </row>
    <row r="1172" spans="1:2" x14ac:dyDescent="0.25">
      <c r="A1172" t="s">
        <v>197</v>
      </c>
      <c r="B1172">
        <v>69.160478215409441</v>
      </c>
    </row>
    <row r="1173" spans="1:2" x14ac:dyDescent="0.25">
      <c r="A1173" t="s">
        <v>197</v>
      </c>
      <c r="B1173">
        <v>69.203366221474539</v>
      </c>
    </row>
    <row r="1174" spans="1:2" x14ac:dyDescent="0.25">
      <c r="A1174" t="s">
        <v>197</v>
      </c>
      <c r="B1174">
        <v>69.219961859215871</v>
      </c>
    </row>
    <row r="1175" spans="1:2" x14ac:dyDescent="0.25">
      <c r="A1175" t="s">
        <v>197</v>
      </c>
      <c r="B1175">
        <v>69.641787359830175</v>
      </c>
    </row>
    <row r="1176" spans="1:2" x14ac:dyDescent="0.25">
      <c r="A1176" t="s">
        <v>197</v>
      </c>
      <c r="B1176">
        <v>69.696493237472737</v>
      </c>
    </row>
    <row r="1177" spans="1:2" x14ac:dyDescent="0.25">
      <c r="A1177" t="s">
        <v>197</v>
      </c>
      <c r="B1177">
        <v>69.777417087133671</v>
      </c>
    </row>
    <row r="1178" spans="1:2" x14ac:dyDescent="0.25">
      <c r="A1178" t="s">
        <v>197</v>
      </c>
      <c r="B1178">
        <v>69.829550253914519</v>
      </c>
    </row>
    <row r="1179" spans="1:2" x14ac:dyDescent="0.25">
      <c r="A1179" t="s">
        <v>197</v>
      </c>
      <c r="B1179">
        <v>69.985200692511029</v>
      </c>
    </row>
    <row r="1180" spans="1:2" x14ac:dyDescent="0.25">
      <c r="A1180" t="s">
        <v>197</v>
      </c>
      <c r="B1180">
        <v>70.011450628845154</v>
      </c>
    </row>
    <row r="1181" spans="1:2" x14ac:dyDescent="0.25">
      <c r="A1181" t="s">
        <v>197</v>
      </c>
      <c r="B1181">
        <v>70.430224034022586</v>
      </c>
    </row>
    <row r="1182" spans="1:2" x14ac:dyDescent="0.25">
      <c r="A1182" t="s">
        <v>197</v>
      </c>
      <c r="B1182">
        <v>70.485675993710402</v>
      </c>
    </row>
    <row r="1183" spans="1:2" x14ac:dyDescent="0.25">
      <c r="A1183" t="s">
        <v>197</v>
      </c>
      <c r="B1183">
        <v>70.591709426265751</v>
      </c>
    </row>
    <row r="1184" spans="1:2" x14ac:dyDescent="0.25">
      <c r="A1184" t="s">
        <v>197</v>
      </c>
      <c r="B1184">
        <v>70.864860304016418</v>
      </c>
    </row>
    <row r="1185" spans="1:2" x14ac:dyDescent="0.25">
      <c r="A1185" t="s">
        <v>197</v>
      </c>
      <c r="B1185">
        <v>71.040359153868081</v>
      </c>
    </row>
    <row r="1186" spans="1:2" x14ac:dyDescent="0.25">
      <c r="A1186" t="s">
        <v>197</v>
      </c>
      <c r="B1186">
        <v>71.121781027079493</v>
      </c>
    </row>
    <row r="1187" spans="1:2" x14ac:dyDescent="0.25">
      <c r="A1187" t="s">
        <v>197</v>
      </c>
      <c r="B1187">
        <v>71.218861115943497</v>
      </c>
    </row>
    <row r="1188" spans="1:2" x14ac:dyDescent="0.25">
      <c r="A1188" t="s">
        <v>197</v>
      </c>
      <c r="B1188">
        <v>71.336165624046757</v>
      </c>
    </row>
    <row r="1189" spans="1:2" x14ac:dyDescent="0.25">
      <c r="A1189" t="s">
        <v>197</v>
      </c>
      <c r="B1189">
        <v>71.430743431999261</v>
      </c>
    </row>
    <row r="1190" spans="1:2" x14ac:dyDescent="0.25">
      <c r="A1190" t="s">
        <v>197</v>
      </c>
      <c r="B1190">
        <v>71.454444578734481</v>
      </c>
    </row>
    <row r="1191" spans="1:2" x14ac:dyDescent="0.25">
      <c r="A1191" t="s">
        <v>197</v>
      </c>
      <c r="B1191">
        <v>71.527309405535675</v>
      </c>
    </row>
    <row r="1192" spans="1:2" x14ac:dyDescent="0.25">
      <c r="A1192" t="s">
        <v>197</v>
      </c>
      <c r="B1192">
        <v>71.588918877157468</v>
      </c>
    </row>
    <row r="1193" spans="1:2" x14ac:dyDescent="0.25">
      <c r="A1193" t="s">
        <v>197</v>
      </c>
      <c r="B1193">
        <v>71.615763280869615</v>
      </c>
    </row>
    <row r="1194" spans="1:2" x14ac:dyDescent="0.25">
      <c r="A1194" t="s">
        <v>197</v>
      </c>
      <c r="B1194">
        <v>71.765801174439531</v>
      </c>
    </row>
    <row r="1195" spans="1:2" x14ac:dyDescent="0.25">
      <c r="A1195" t="s">
        <v>197</v>
      </c>
      <c r="B1195">
        <v>71.992554655913722</v>
      </c>
    </row>
    <row r="1196" spans="1:2" x14ac:dyDescent="0.25">
      <c r="A1196" t="s">
        <v>197</v>
      </c>
      <c r="B1196">
        <v>71.999631023379678</v>
      </c>
    </row>
    <row r="1197" spans="1:2" x14ac:dyDescent="0.25">
      <c r="A1197" t="s">
        <v>197</v>
      </c>
      <c r="B1197">
        <v>72.001749206868865</v>
      </c>
    </row>
    <row r="1198" spans="1:2" x14ac:dyDescent="0.25">
      <c r="A1198" t="s">
        <v>197</v>
      </c>
      <c r="B1198">
        <v>72.082500994441716</v>
      </c>
    </row>
    <row r="1199" spans="1:2" x14ac:dyDescent="0.25">
      <c r="A1199" t="s">
        <v>197</v>
      </c>
      <c r="B1199">
        <v>72.230046874841406</v>
      </c>
    </row>
    <row r="1200" spans="1:2" x14ac:dyDescent="0.25">
      <c r="A1200" t="s">
        <v>197</v>
      </c>
      <c r="B1200">
        <v>72.422258212923353</v>
      </c>
    </row>
    <row r="1201" spans="1:2" x14ac:dyDescent="0.25">
      <c r="A1201" t="s">
        <v>197</v>
      </c>
      <c r="B1201">
        <v>72.435302583815997</v>
      </c>
    </row>
    <row r="1202" spans="1:2" x14ac:dyDescent="0.25">
      <c r="A1202" t="s">
        <v>197</v>
      </c>
      <c r="B1202">
        <v>72.562684510281471</v>
      </c>
    </row>
    <row r="1203" spans="1:2" x14ac:dyDescent="0.25">
      <c r="A1203" t="s">
        <v>197</v>
      </c>
      <c r="B1203">
        <v>72.859299104010063</v>
      </c>
    </row>
    <row r="1204" spans="1:2" x14ac:dyDescent="0.25">
      <c r="A1204" t="s">
        <v>197</v>
      </c>
      <c r="B1204">
        <v>73.006416752940723</v>
      </c>
    </row>
    <row r="1205" spans="1:2" x14ac:dyDescent="0.25">
      <c r="A1205" t="s">
        <v>197</v>
      </c>
      <c r="B1205">
        <v>73.24982145844271</v>
      </c>
    </row>
    <row r="1206" spans="1:2" x14ac:dyDescent="0.25">
      <c r="A1206" t="s">
        <v>197</v>
      </c>
      <c r="B1206">
        <v>73.386781618796249</v>
      </c>
    </row>
    <row r="1207" spans="1:2" x14ac:dyDescent="0.25">
      <c r="A1207" t="s">
        <v>197</v>
      </c>
      <c r="B1207">
        <v>73.455570567976395</v>
      </c>
    </row>
    <row r="1208" spans="1:2" x14ac:dyDescent="0.25">
      <c r="A1208" t="s">
        <v>197</v>
      </c>
      <c r="B1208">
        <v>73.490381065586419</v>
      </c>
    </row>
    <row r="1209" spans="1:2" x14ac:dyDescent="0.25">
      <c r="A1209" t="s">
        <v>197</v>
      </c>
      <c r="B1209">
        <v>73.61397402196657</v>
      </c>
    </row>
    <row r="1210" spans="1:2" x14ac:dyDescent="0.25">
      <c r="A1210" t="s">
        <v>197</v>
      </c>
      <c r="B1210">
        <v>73.630147786688639</v>
      </c>
    </row>
    <row r="1211" spans="1:2" x14ac:dyDescent="0.25">
      <c r="A1211" t="s">
        <v>197</v>
      </c>
      <c r="B1211">
        <v>74.175811415236311</v>
      </c>
    </row>
    <row r="1212" spans="1:2" x14ac:dyDescent="0.25">
      <c r="A1212" t="s">
        <v>197</v>
      </c>
      <c r="B1212">
        <v>74.211541392050606</v>
      </c>
    </row>
    <row r="1213" spans="1:2" x14ac:dyDescent="0.25">
      <c r="A1213" t="s">
        <v>197</v>
      </c>
      <c r="B1213">
        <v>74.24385827527415</v>
      </c>
    </row>
    <row r="1214" spans="1:2" x14ac:dyDescent="0.25">
      <c r="A1214" t="s">
        <v>197</v>
      </c>
      <c r="B1214">
        <v>74.308447604744288</v>
      </c>
    </row>
    <row r="1215" spans="1:2" x14ac:dyDescent="0.25">
      <c r="A1215" t="s">
        <v>197</v>
      </c>
      <c r="B1215">
        <v>74.329752254552346</v>
      </c>
    </row>
    <row r="1216" spans="1:2" x14ac:dyDescent="0.25">
      <c r="A1216" t="s">
        <v>197</v>
      </c>
      <c r="B1216">
        <v>74.440981572217439</v>
      </c>
    </row>
    <row r="1217" spans="1:2" x14ac:dyDescent="0.25">
      <c r="A1217" t="s">
        <v>197</v>
      </c>
      <c r="B1217">
        <v>74.606753349404784</v>
      </c>
    </row>
    <row r="1218" spans="1:2" x14ac:dyDescent="0.25">
      <c r="A1218" t="s">
        <v>197</v>
      </c>
      <c r="B1218">
        <v>74.607269950643655</v>
      </c>
    </row>
    <row r="1219" spans="1:2" x14ac:dyDescent="0.25">
      <c r="A1219" t="s">
        <v>197</v>
      </c>
      <c r="B1219">
        <v>74.829128342124292</v>
      </c>
    </row>
    <row r="1220" spans="1:2" x14ac:dyDescent="0.25">
      <c r="A1220" t="s">
        <v>197</v>
      </c>
      <c r="B1220">
        <v>74.868223233225393</v>
      </c>
    </row>
    <row r="1221" spans="1:2" x14ac:dyDescent="0.25">
      <c r="A1221" t="s">
        <v>197</v>
      </c>
      <c r="B1221">
        <v>74.972394872323179</v>
      </c>
    </row>
    <row r="1222" spans="1:2" x14ac:dyDescent="0.25">
      <c r="A1222" t="s">
        <v>197</v>
      </c>
      <c r="B1222">
        <v>75.307993030537844</v>
      </c>
    </row>
    <row r="1223" spans="1:2" x14ac:dyDescent="0.25">
      <c r="A1223" t="s">
        <v>197</v>
      </c>
      <c r="B1223">
        <v>75.50021126639416</v>
      </c>
    </row>
    <row r="1224" spans="1:2" x14ac:dyDescent="0.25">
      <c r="A1224" t="s">
        <v>197</v>
      </c>
      <c r="B1224">
        <v>75.634150281099778</v>
      </c>
    </row>
    <row r="1225" spans="1:2" x14ac:dyDescent="0.25">
      <c r="A1225" t="s">
        <v>197</v>
      </c>
      <c r="B1225">
        <v>75.83489430860412</v>
      </c>
    </row>
    <row r="1226" spans="1:2" x14ac:dyDescent="0.25">
      <c r="A1226" t="s">
        <v>197</v>
      </c>
      <c r="B1226">
        <v>75.847156316774914</v>
      </c>
    </row>
    <row r="1227" spans="1:2" x14ac:dyDescent="0.25">
      <c r="A1227" t="s">
        <v>197</v>
      </c>
      <c r="B1227">
        <v>75.944168865010226</v>
      </c>
    </row>
    <row r="1228" spans="1:2" x14ac:dyDescent="0.25">
      <c r="A1228" t="s">
        <v>197</v>
      </c>
      <c r="B1228">
        <v>76.075789732039496</v>
      </c>
    </row>
    <row r="1229" spans="1:2" x14ac:dyDescent="0.25">
      <c r="A1229" t="s">
        <v>197</v>
      </c>
      <c r="B1229">
        <v>76.255385481736099</v>
      </c>
    </row>
    <row r="1230" spans="1:2" x14ac:dyDescent="0.25">
      <c r="A1230" t="s">
        <v>197</v>
      </c>
      <c r="B1230">
        <v>76.467479919407708</v>
      </c>
    </row>
    <row r="1231" spans="1:2" x14ac:dyDescent="0.25">
      <c r="A1231" t="s">
        <v>197</v>
      </c>
      <c r="B1231">
        <v>76.501497023995185</v>
      </c>
    </row>
    <row r="1232" spans="1:2" x14ac:dyDescent="0.25">
      <c r="A1232" t="s">
        <v>197</v>
      </c>
      <c r="B1232">
        <v>76.865249391499376</v>
      </c>
    </row>
    <row r="1233" spans="1:2" x14ac:dyDescent="0.25">
      <c r="A1233" t="s">
        <v>197</v>
      </c>
      <c r="B1233">
        <v>77.151588088354373</v>
      </c>
    </row>
    <row r="1234" spans="1:2" x14ac:dyDescent="0.25">
      <c r="A1234" t="s">
        <v>197</v>
      </c>
      <c r="B1234">
        <v>77.266412997992092</v>
      </c>
    </row>
    <row r="1235" spans="1:2" x14ac:dyDescent="0.25">
      <c r="A1235" t="s">
        <v>197</v>
      </c>
      <c r="B1235">
        <v>77.281134649982931</v>
      </c>
    </row>
    <row r="1236" spans="1:2" x14ac:dyDescent="0.25">
      <c r="A1236" t="s">
        <v>197</v>
      </c>
      <c r="B1236">
        <v>77.430229765198206</v>
      </c>
    </row>
    <row r="1237" spans="1:2" x14ac:dyDescent="0.25">
      <c r="A1237" t="s">
        <v>197</v>
      </c>
      <c r="B1237">
        <v>77.52358305057362</v>
      </c>
    </row>
    <row r="1238" spans="1:2" x14ac:dyDescent="0.25">
      <c r="A1238" t="s">
        <v>197</v>
      </c>
      <c r="B1238">
        <v>77.63307113956985</v>
      </c>
    </row>
    <row r="1239" spans="1:2" x14ac:dyDescent="0.25">
      <c r="A1239" t="s">
        <v>197</v>
      </c>
      <c r="B1239">
        <v>77.690207800167101</v>
      </c>
    </row>
    <row r="1240" spans="1:2" x14ac:dyDescent="0.25">
      <c r="A1240" t="s">
        <v>197</v>
      </c>
      <c r="B1240">
        <v>77.747404214977095</v>
      </c>
    </row>
    <row r="1241" spans="1:2" x14ac:dyDescent="0.25">
      <c r="A1241" t="s">
        <v>197</v>
      </c>
      <c r="B1241">
        <v>77.845575757781106</v>
      </c>
    </row>
    <row r="1242" spans="1:2" x14ac:dyDescent="0.25">
      <c r="A1242" t="s">
        <v>197</v>
      </c>
      <c r="B1242">
        <v>78.155132946588765</v>
      </c>
    </row>
    <row r="1243" spans="1:2" x14ac:dyDescent="0.25">
      <c r="A1243" t="s">
        <v>197</v>
      </c>
      <c r="B1243">
        <v>78.299291805066218</v>
      </c>
    </row>
    <row r="1244" spans="1:2" x14ac:dyDescent="0.25">
      <c r="A1244" t="s">
        <v>197</v>
      </c>
      <c r="B1244">
        <v>78.326385566653784</v>
      </c>
    </row>
    <row r="1245" spans="1:2" x14ac:dyDescent="0.25">
      <c r="A1245" t="s">
        <v>197</v>
      </c>
      <c r="B1245">
        <v>78.336677803619068</v>
      </c>
    </row>
    <row r="1246" spans="1:2" x14ac:dyDescent="0.25">
      <c r="A1246" t="s">
        <v>197</v>
      </c>
      <c r="B1246">
        <v>78.350171641820523</v>
      </c>
    </row>
    <row r="1247" spans="1:2" x14ac:dyDescent="0.25">
      <c r="A1247" t="s">
        <v>197</v>
      </c>
      <c r="B1247">
        <v>78.446212757808937</v>
      </c>
    </row>
    <row r="1248" spans="1:2" x14ac:dyDescent="0.25">
      <c r="A1248" t="s">
        <v>197</v>
      </c>
      <c r="B1248">
        <v>78.486538374672264</v>
      </c>
    </row>
    <row r="1249" spans="1:2" x14ac:dyDescent="0.25">
      <c r="A1249" t="s">
        <v>197</v>
      </c>
      <c r="B1249">
        <v>78.596264141196727</v>
      </c>
    </row>
    <row r="1250" spans="1:2" x14ac:dyDescent="0.25">
      <c r="A1250" t="s">
        <v>197</v>
      </c>
      <c r="B1250">
        <v>78.612190769907343</v>
      </c>
    </row>
    <row r="1251" spans="1:2" x14ac:dyDescent="0.25">
      <c r="A1251" t="s">
        <v>197</v>
      </c>
      <c r="B1251">
        <v>78.763442550247959</v>
      </c>
    </row>
    <row r="1252" spans="1:2" x14ac:dyDescent="0.25">
      <c r="A1252" t="s">
        <v>197</v>
      </c>
      <c r="B1252">
        <v>78.88485833627746</v>
      </c>
    </row>
    <row r="1253" spans="1:2" x14ac:dyDescent="0.25">
      <c r="A1253" t="s">
        <v>197</v>
      </c>
      <c r="B1253">
        <v>78.933196587191546</v>
      </c>
    </row>
    <row r="1254" spans="1:2" x14ac:dyDescent="0.25">
      <c r="A1254" t="s">
        <v>197</v>
      </c>
      <c r="B1254">
        <v>79.092501625875769</v>
      </c>
    </row>
    <row r="1255" spans="1:2" x14ac:dyDescent="0.25">
      <c r="A1255" t="s">
        <v>197</v>
      </c>
      <c r="B1255">
        <v>79.26409197027867</v>
      </c>
    </row>
    <row r="1256" spans="1:2" x14ac:dyDescent="0.25">
      <c r="A1256" t="s">
        <v>197</v>
      </c>
      <c r="B1256">
        <v>79.556119610409269</v>
      </c>
    </row>
    <row r="1257" spans="1:2" x14ac:dyDescent="0.25">
      <c r="A1257" t="s">
        <v>197</v>
      </c>
      <c r="B1257">
        <v>79.614920730815314</v>
      </c>
    </row>
    <row r="1258" spans="1:2" x14ac:dyDescent="0.25">
      <c r="A1258" t="s">
        <v>197</v>
      </c>
      <c r="B1258">
        <v>79.638474696702886</v>
      </c>
    </row>
    <row r="1259" spans="1:2" x14ac:dyDescent="0.25">
      <c r="A1259" t="s">
        <v>197</v>
      </c>
      <c r="B1259">
        <v>79.67853296719295</v>
      </c>
    </row>
    <row r="1260" spans="1:2" x14ac:dyDescent="0.25">
      <c r="A1260" t="s">
        <v>197</v>
      </c>
      <c r="B1260">
        <v>79.753563857274273</v>
      </c>
    </row>
    <row r="1261" spans="1:2" x14ac:dyDescent="0.25">
      <c r="A1261" t="s">
        <v>197</v>
      </c>
      <c r="B1261">
        <v>79.980315068322028</v>
      </c>
    </row>
    <row r="1262" spans="1:2" x14ac:dyDescent="0.25">
      <c r="A1262" t="s">
        <v>197</v>
      </c>
      <c r="B1262">
        <v>80.074123993637997</v>
      </c>
    </row>
    <row r="1263" spans="1:2" x14ac:dyDescent="0.25">
      <c r="A1263" t="s">
        <v>197</v>
      </c>
      <c r="B1263">
        <v>80.162536614756164</v>
      </c>
    </row>
    <row r="1264" spans="1:2" x14ac:dyDescent="0.25">
      <c r="A1264" t="s">
        <v>197</v>
      </c>
      <c r="B1264">
        <v>80.234462608820735</v>
      </c>
    </row>
    <row r="1265" spans="1:2" x14ac:dyDescent="0.25">
      <c r="A1265" t="s">
        <v>197</v>
      </c>
      <c r="B1265">
        <v>80.375651641405867</v>
      </c>
    </row>
    <row r="1266" spans="1:2" x14ac:dyDescent="0.25">
      <c r="A1266" t="s">
        <v>197</v>
      </c>
      <c r="B1266">
        <v>80.427694947798088</v>
      </c>
    </row>
    <row r="1267" spans="1:2" x14ac:dyDescent="0.25">
      <c r="A1267" t="s">
        <v>197</v>
      </c>
      <c r="B1267">
        <v>80.441900717805595</v>
      </c>
    </row>
    <row r="1268" spans="1:2" x14ac:dyDescent="0.25">
      <c r="A1268" t="s">
        <v>197</v>
      </c>
      <c r="B1268">
        <v>80.633392083934041</v>
      </c>
    </row>
    <row r="1269" spans="1:2" x14ac:dyDescent="0.25">
      <c r="A1269" t="s">
        <v>197</v>
      </c>
      <c r="B1269">
        <v>80.673282905484498</v>
      </c>
    </row>
    <row r="1270" spans="1:2" x14ac:dyDescent="0.25">
      <c r="A1270" t="s">
        <v>197</v>
      </c>
      <c r="B1270">
        <v>80.74649775599012</v>
      </c>
    </row>
    <row r="1271" spans="1:2" x14ac:dyDescent="0.25">
      <c r="A1271" t="s">
        <v>197</v>
      </c>
      <c r="B1271">
        <v>80.885468928874829</v>
      </c>
    </row>
    <row r="1272" spans="1:2" x14ac:dyDescent="0.25">
      <c r="A1272" t="s">
        <v>197</v>
      </c>
      <c r="B1272">
        <v>81.171283647555796</v>
      </c>
    </row>
    <row r="1273" spans="1:2" x14ac:dyDescent="0.25">
      <c r="A1273" t="s">
        <v>197</v>
      </c>
      <c r="B1273">
        <v>81.200897622560007</v>
      </c>
    </row>
    <row r="1274" spans="1:2" x14ac:dyDescent="0.25">
      <c r="A1274" t="s">
        <v>197</v>
      </c>
      <c r="B1274">
        <v>81.531241678880463</v>
      </c>
    </row>
    <row r="1275" spans="1:2" x14ac:dyDescent="0.25">
      <c r="A1275" t="s">
        <v>197</v>
      </c>
      <c r="B1275">
        <v>81.737244917186018</v>
      </c>
    </row>
    <row r="1276" spans="1:2" x14ac:dyDescent="0.25">
      <c r="A1276" t="s">
        <v>197</v>
      </c>
      <c r="B1276">
        <v>81.771785692636598</v>
      </c>
    </row>
    <row r="1277" spans="1:2" x14ac:dyDescent="0.25">
      <c r="A1277" t="s">
        <v>197</v>
      </c>
      <c r="B1277">
        <v>81.918551085548359</v>
      </c>
    </row>
    <row r="1278" spans="1:2" x14ac:dyDescent="0.25">
      <c r="A1278" t="s">
        <v>197</v>
      </c>
      <c r="B1278">
        <v>82.114124694632849</v>
      </c>
    </row>
    <row r="1279" spans="1:2" x14ac:dyDescent="0.25">
      <c r="A1279" t="s">
        <v>197</v>
      </c>
      <c r="B1279">
        <v>82.218934399986537</v>
      </c>
    </row>
    <row r="1280" spans="1:2" x14ac:dyDescent="0.25">
      <c r="A1280" t="s">
        <v>197</v>
      </c>
      <c r="B1280">
        <v>82.246760946632662</v>
      </c>
    </row>
    <row r="1281" spans="1:2" x14ac:dyDescent="0.25">
      <c r="A1281" t="s">
        <v>197</v>
      </c>
      <c r="B1281">
        <v>82.291407135844537</v>
      </c>
    </row>
    <row r="1282" spans="1:2" x14ac:dyDescent="0.25">
      <c r="A1282" t="s">
        <v>197</v>
      </c>
      <c r="B1282">
        <v>82.343128898054417</v>
      </c>
    </row>
    <row r="1283" spans="1:2" x14ac:dyDescent="0.25">
      <c r="A1283" t="s">
        <v>197</v>
      </c>
      <c r="B1283">
        <v>82.361950830701232</v>
      </c>
    </row>
    <row r="1284" spans="1:2" x14ac:dyDescent="0.25">
      <c r="A1284" t="s">
        <v>197</v>
      </c>
      <c r="B1284">
        <v>82.452347714891062</v>
      </c>
    </row>
    <row r="1285" spans="1:2" x14ac:dyDescent="0.25">
      <c r="A1285" t="s">
        <v>197</v>
      </c>
      <c r="B1285">
        <v>82.454844449773873</v>
      </c>
    </row>
    <row r="1286" spans="1:2" x14ac:dyDescent="0.25">
      <c r="A1286" t="s">
        <v>197</v>
      </c>
      <c r="B1286">
        <v>82.579795997539009</v>
      </c>
    </row>
    <row r="1287" spans="1:2" x14ac:dyDescent="0.25">
      <c r="A1287" t="s">
        <v>197</v>
      </c>
      <c r="B1287">
        <v>82.894520743538237</v>
      </c>
    </row>
    <row r="1288" spans="1:2" x14ac:dyDescent="0.25">
      <c r="A1288" t="s">
        <v>197</v>
      </c>
      <c r="B1288">
        <v>83.059567377686534</v>
      </c>
    </row>
    <row r="1289" spans="1:2" x14ac:dyDescent="0.25">
      <c r="A1289" t="s">
        <v>197</v>
      </c>
      <c r="B1289">
        <v>83.194066475521382</v>
      </c>
    </row>
    <row r="1290" spans="1:2" x14ac:dyDescent="0.25">
      <c r="A1290" t="s">
        <v>197</v>
      </c>
      <c r="B1290">
        <v>83.485861987058584</v>
      </c>
    </row>
    <row r="1291" spans="1:2" x14ac:dyDescent="0.25">
      <c r="A1291" t="s">
        <v>197</v>
      </c>
      <c r="B1291">
        <v>83.500826183500664</v>
      </c>
    </row>
    <row r="1292" spans="1:2" x14ac:dyDescent="0.25">
      <c r="A1292" t="s">
        <v>197</v>
      </c>
      <c r="B1292">
        <v>83.852949558728909</v>
      </c>
    </row>
    <row r="1293" spans="1:2" x14ac:dyDescent="0.25">
      <c r="A1293" t="s">
        <v>197</v>
      </c>
      <c r="B1293">
        <v>83.908331668416366</v>
      </c>
    </row>
    <row r="1294" spans="1:2" x14ac:dyDescent="0.25">
      <c r="A1294" t="s">
        <v>197</v>
      </c>
      <c r="B1294">
        <v>84.099500488020283</v>
      </c>
    </row>
    <row r="1295" spans="1:2" x14ac:dyDescent="0.25">
      <c r="A1295" t="s">
        <v>197</v>
      </c>
      <c r="B1295">
        <v>84.124542049824569</v>
      </c>
    </row>
    <row r="1296" spans="1:2" x14ac:dyDescent="0.25">
      <c r="A1296" t="s">
        <v>197</v>
      </c>
      <c r="B1296">
        <v>84.201941212773988</v>
      </c>
    </row>
    <row r="1297" spans="1:2" x14ac:dyDescent="0.25">
      <c r="A1297" t="s">
        <v>197</v>
      </c>
      <c r="B1297">
        <v>84.38926509963683</v>
      </c>
    </row>
    <row r="1298" spans="1:2" x14ac:dyDescent="0.25">
      <c r="A1298" t="s">
        <v>197</v>
      </c>
      <c r="B1298">
        <v>84.408490250543963</v>
      </c>
    </row>
    <row r="1299" spans="1:2" x14ac:dyDescent="0.25">
      <c r="A1299" t="s">
        <v>197</v>
      </c>
      <c r="B1299">
        <v>84.417593947615543</v>
      </c>
    </row>
    <row r="1300" spans="1:2" x14ac:dyDescent="0.25">
      <c r="A1300" t="s">
        <v>197</v>
      </c>
      <c r="B1300">
        <v>84.482471268612642</v>
      </c>
    </row>
    <row r="1301" spans="1:2" x14ac:dyDescent="0.25">
      <c r="A1301" t="s">
        <v>197</v>
      </c>
      <c r="B1301">
        <v>84.7814591627005</v>
      </c>
    </row>
    <row r="1302" spans="1:2" x14ac:dyDescent="0.25">
      <c r="A1302" t="s">
        <v>197</v>
      </c>
      <c r="B1302">
        <v>84.975854463377118</v>
      </c>
    </row>
    <row r="1303" spans="1:2" x14ac:dyDescent="0.25">
      <c r="A1303" t="s">
        <v>197</v>
      </c>
      <c r="B1303">
        <v>85.019988760230945</v>
      </c>
    </row>
    <row r="1304" spans="1:2" x14ac:dyDescent="0.25">
      <c r="A1304" t="s">
        <v>197</v>
      </c>
      <c r="B1304">
        <v>85.141144289423096</v>
      </c>
    </row>
    <row r="1305" spans="1:2" x14ac:dyDescent="0.25">
      <c r="A1305" t="s">
        <v>197</v>
      </c>
      <c r="B1305">
        <v>85.268781126497473</v>
      </c>
    </row>
    <row r="1306" spans="1:2" x14ac:dyDescent="0.25">
      <c r="A1306" t="s">
        <v>197</v>
      </c>
      <c r="B1306">
        <v>85.514081718986318</v>
      </c>
    </row>
    <row r="1307" spans="1:2" x14ac:dyDescent="0.25">
      <c r="A1307" t="s">
        <v>197</v>
      </c>
      <c r="B1307">
        <v>85.634808149494688</v>
      </c>
    </row>
    <row r="1308" spans="1:2" x14ac:dyDescent="0.25">
      <c r="A1308" t="s">
        <v>197</v>
      </c>
      <c r="B1308">
        <v>85.839632236406729</v>
      </c>
    </row>
    <row r="1309" spans="1:2" x14ac:dyDescent="0.25">
      <c r="A1309" t="s">
        <v>197</v>
      </c>
      <c r="B1309">
        <v>85.911659744497825</v>
      </c>
    </row>
    <row r="1310" spans="1:2" x14ac:dyDescent="0.25">
      <c r="A1310" t="s">
        <v>197</v>
      </c>
      <c r="B1310">
        <v>85.997113548663265</v>
      </c>
    </row>
    <row r="1311" spans="1:2" x14ac:dyDescent="0.25">
      <c r="A1311" t="s">
        <v>197</v>
      </c>
      <c r="B1311">
        <v>86.002249831528999</v>
      </c>
    </row>
    <row r="1312" spans="1:2" x14ac:dyDescent="0.25">
      <c r="A1312" t="s">
        <v>197</v>
      </c>
      <c r="B1312">
        <v>86.235071079807142</v>
      </c>
    </row>
    <row r="1313" spans="1:2" x14ac:dyDescent="0.25">
      <c r="A1313" t="s">
        <v>197</v>
      </c>
      <c r="B1313">
        <v>86.464919959408306</v>
      </c>
    </row>
    <row r="1314" spans="1:2" x14ac:dyDescent="0.25">
      <c r="A1314" t="s">
        <v>197</v>
      </c>
      <c r="B1314">
        <v>86.675161087930618</v>
      </c>
    </row>
    <row r="1315" spans="1:2" x14ac:dyDescent="0.25">
      <c r="A1315" t="s">
        <v>197</v>
      </c>
      <c r="B1315">
        <v>86.882371068349272</v>
      </c>
    </row>
    <row r="1316" spans="1:2" x14ac:dyDescent="0.25">
      <c r="A1316" t="s">
        <v>197</v>
      </c>
      <c r="B1316">
        <v>86.886933229365454</v>
      </c>
    </row>
    <row r="1317" spans="1:2" x14ac:dyDescent="0.25">
      <c r="A1317" t="s">
        <v>197</v>
      </c>
      <c r="B1317">
        <v>86.896894471822463</v>
      </c>
    </row>
    <row r="1318" spans="1:2" x14ac:dyDescent="0.25">
      <c r="A1318" t="s">
        <v>197</v>
      </c>
      <c r="B1318">
        <v>86.91571360652803</v>
      </c>
    </row>
    <row r="1319" spans="1:2" x14ac:dyDescent="0.25">
      <c r="A1319" t="s">
        <v>197</v>
      </c>
      <c r="B1319">
        <v>87.185972721539244</v>
      </c>
    </row>
    <row r="1320" spans="1:2" x14ac:dyDescent="0.25">
      <c r="A1320" t="s">
        <v>197</v>
      </c>
      <c r="B1320">
        <v>87.425064878914597</v>
      </c>
    </row>
    <row r="1321" spans="1:2" x14ac:dyDescent="0.25">
      <c r="A1321" t="s">
        <v>197</v>
      </c>
      <c r="B1321">
        <v>87.46757155440595</v>
      </c>
    </row>
    <row r="1322" spans="1:2" x14ac:dyDescent="0.25">
      <c r="A1322" t="s">
        <v>197</v>
      </c>
      <c r="B1322">
        <v>87.820313669721926</v>
      </c>
    </row>
    <row r="1323" spans="1:2" x14ac:dyDescent="0.25">
      <c r="A1323" t="s">
        <v>197</v>
      </c>
      <c r="B1323">
        <v>87.905694116205026</v>
      </c>
    </row>
    <row r="1324" spans="1:2" x14ac:dyDescent="0.25">
      <c r="A1324" t="s">
        <v>197</v>
      </c>
      <c r="B1324">
        <v>88.091576096846069</v>
      </c>
    </row>
    <row r="1325" spans="1:2" x14ac:dyDescent="0.25">
      <c r="A1325" t="s">
        <v>197</v>
      </c>
      <c r="B1325">
        <v>88.464626533153023</v>
      </c>
    </row>
    <row r="1326" spans="1:2" x14ac:dyDescent="0.25">
      <c r="A1326" t="s">
        <v>197</v>
      </c>
      <c r="B1326">
        <v>88.533740239482384</v>
      </c>
    </row>
    <row r="1327" spans="1:2" x14ac:dyDescent="0.25">
      <c r="A1327" t="s">
        <v>197</v>
      </c>
      <c r="B1327">
        <v>89.060722541493618</v>
      </c>
    </row>
    <row r="1328" spans="1:2" x14ac:dyDescent="0.25">
      <c r="A1328" t="s">
        <v>197</v>
      </c>
      <c r="B1328">
        <v>89.19090940526452</v>
      </c>
    </row>
    <row r="1329" spans="1:2" x14ac:dyDescent="0.25">
      <c r="A1329" t="s">
        <v>197</v>
      </c>
      <c r="B1329">
        <v>89.267624410717005</v>
      </c>
    </row>
    <row r="1330" spans="1:2" x14ac:dyDescent="0.25">
      <c r="A1330" t="s">
        <v>197</v>
      </c>
      <c r="B1330">
        <v>89.361579800450357</v>
      </c>
    </row>
    <row r="1331" spans="1:2" x14ac:dyDescent="0.25">
      <c r="A1331" t="s">
        <v>197</v>
      </c>
      <c r="B1331">
        <v>89.556666969280684</v>
      </c>
    </row>
    <row r="1332" spans="1:2" x14ac:dyDescent="0.25">
      <c r="A1332" t="s">
        <v>197</v>
      </c>
      <c r="B1332">
        <v>89.668386499029637</v>
      </c>
    </row>
    <row r="1333" spans="1:2" x14ac:dyDescent="0.25">
      <c r="A1333" t="s">
        <v>197</v>
      </c>
      <c r="B1333">
        <v>90.110282574984268</v>
      </c>
    </row>
    <row r="1334" spans="1:2" x14ac:dyDescent="0.25">
      <c r="A1334" t="s">
        <v>197</v>
      </c>
      <c r="B1334">
        <v>90.214946534444053</v>
      </c>
    </row>
    <row r="1335" spans="1:2" x14ac:dyDescent="0.25">
      <c r="A1335" t="s">
        <v>197</v>
      </c>
      <c r="B1335">
        <v>90.383480168826068</v>
      </c>
    </row>
    <row r="1336" spans="1:2" x14ac:dyDescent="0.25">
      <c r="A1336" t="s">
        <v>197</v>
      </c>
      <c r="B1336">
        <v>90.470199520847075</v>
      </c>
    </row>
    <row r="1337" spans="1:2" x14ac:dyDescent="0.25">
      <c r="A1337" t="s">
        <v>197</v>
      </c>
      <c r="B1337">
        <v>90.495412553045483</v>
      </c>
    </row>
    <row r="1338" spans="1:2" x14ac:dyDescent="0.25">
      <c r="A1338" t="s">
        <v>197</v>
      </c>
      <c r="B1338">
        <v>90.501126279167451</v>
      </c>
    </row>
    <row r="1339" spans="1:2" x14ac:dyDescent="0.25">
      <c r="A1339" t="s">
        <v>197</v>
      </c>
      <c r="B1339">
        <v>90.584644831457283</v>
      </c>
    </row>
    <row r="1340" spans="1:2" x14ac:dyDescent="0.25">
      <c r="A1340" t="s">
        <v>197</v>
      </c>
      <c r="B1340">
        <v>90.684587772504415</v>
      </c>
    </row>
    <row r="1341" spans="1:2" x14ac:dyDescent="0.25">
      <c r="A1341" t="s">
        <v>197</v>
      </c>
      <c r="B1341">
        <v>90.812798081888076</v>
      </c>
    </row>
    <row r="1342" spans="1:2" x14ac:dyDescent="0.25">
      <c r="A1342" t="s">
        <v>197</v>
      </c>
      <c r="B1342">
        <v>90.994744138745446</v>
      </c>
    </row>
    <row r="1343" spans="1:2" x14ac:dyDescent="0.25">
      <c r="A1343" t="s">
        <v>197</v>
      </c>
      <c r="B1343">
        <v>91.645445069824021</v>
      </c>
    </row>
    <row r="1344" spans="1:2" x14ac:dyDescent="0.25">
      <c r="A1344" t="s">
        <v>197</v>
      </c>
      <c r="B1344">
        <v>91.760281803764826</v>
      </c>
    </row>
    <row r="1345" spans="1:2" x14ac:dyDescent="0.25">
      <c r="A1345" t="s">
        <v>197</v>
      </c>
      <c r="B1345">
        <v>91.896970368059939</v>
      </c>
    </row>
    <row r="1346" spans="1:2" x14ac:dyDescent="0.25">
      <c r="A1346" t="s">
        <v>197</v>
      </c>
      <c r="B1346">
        <v>91.908691856181164</v>
      </c>
    </row>
    <row r="1347" spans="1:2" x14ac:dyDescent="0.25">
      <c r="A1347" t="s">
        <v>197</v>
      </c>
      <c r="B1347">
        <v>91.963173292822788</v>
      </c>
    </row>
    <row r="1348" spans="1:2" x14ac:dyDescent="0.25">
      <c r="A1348" t="s">
        <v>197</v>
      </c>
      <c r="B1348">
        <v>92.094605549379409</v>
      </c>
    </row>
    <row r="1349" spans="1:2" x14ac:dyDescent="0.25">
      <c r="A1349" t="s">
        <v>197</v>
      </c>
      <c r="B1349">
        <v>92.207658344221898</v>
      </c>
    </row>
    <row r="1350" spans="1:2" x14ac:dyDescent="0.25">
      <c r="A1350" t="s">
        <v>197</v>
      </c>
      <c r="B1350">
        <v>92.30084026534486</v>
      </c>
    </row>
    <row r="1351" spans="1:2" x14ac:dyDescent="0.25">
      <c r="A1351" t="s">
        <v>197</v>
      </c>
      <c r="B1351">
        <v>92.403154132888233</v>
      </c>
    </row>
    <row r="1352" spans="1:2" x14ac:dyDescent="0.25">
      <c r="A1352" t="s">
        <v>197</v>
      </c>
      <c r="B1352">
        <v>92.494729965396303</v>
      </c>
    </row>
    <row r="1353" spans="1:2" x14ac:dyDescent="0.25">
      <c r="A1353" t="s">
        <v>197</v>
      </c>
      <c r="B1353">
        <v>92.541362966156669</v>
      </c>
    </row>
    <row r="1354" spans="1:2" x14ac:dyDescent="0.25">
      <c r="A1354" t="s">
        <v>197</v>
      </c>
      <c r="B1354">
        <v>92.577609755313574</v>
      </c>
    </row>
    <row r="1355" spans="1:2" x14ac:dyDescent="0.25">
      <c r="A1355" t="s">
        <v>197</v>
      </c>
      <c r="B1355">
        <v>92.635793412583041</v>
      </c>
    </row>
    <row r="1356" spans="1:2" x14ac:dyDescent="0.25">
      <c r="A1356" t="s">
        <v>197</v>
      </c>
      <c r="B1356">
        <v>93.063604156689635</v>
      </c>
    </row>
    <row r="1357" spans="1:2" x14ac:dyDescent="0.25">
      <c r="A1357" t="s">
        <v>197</v>
      </c>
      <c r="B1357">
        <v>93.074796804406432</v>
      </c>
    </row>
    <row r="1358" spans="1:2" x14ac:dyDescent="0.25">
      <c r="A1358" t="s">
        <v>197</v>
      </c>
      <c r="B1358">
        <v>93.718980918980904</v>
      </c>
    </row>
    <row r="1359" spans="1:2" x14ac:dyDescent="0.25">
      <c r="A1359" t="s">
        <v>197</v>
      </c>
      <c r="B1359">
        <v>93.751448308267811</v>
      </c>
    </row>
    <row r="1360" spans="1:2" x14ac:dyDescent="0.25">
      <c r="A1360" t="s">
        <v>197</v>
      </c>
      <c r="B1360">
        <v>93.850999127333012</v>
      </c>
    </row>
    <row r="1361" spans="1:2" x14ac:dyDescent="0.25">
      <c r="A1361" t="s">
        <v>197</v>
      </c>
      <c r="B1361">
        <v>93.921320142664413</v>
      </c>
    </row>
    <row r="1362" spans="1:2" x14ac:dyDescent="0.25">
      <c r="A1362" t="s">
        <v>197</v>
      </c>
      <c r="B1362">
        <v>94.070623579245321</v>
      </c>
    </row>
    <row r="1363" spans="1:2" x14ac:dyDescent="0.25">
      <c r="A1363" t="s">
        <v>197</v>
      </c>
      <c r="B1363">
        <v>94.093526371579586</v>
      </c>
    </row>
    <row r="1364" spans="1:2" x14ac:dyDescent="0.25">
      <c r="A1364" t="s">
        <v>197</v>
      </c>
      <c r="B1364">
        <v>94.275425226252452</v>
      </c>
    </row>
    <row r="1365" spans="1:2" x14ac:dyDescent="0.25">
      <c r="A1365" t="s">
        <v>197</v>
      </c>
      <c r="B1365">
        <v>94.514001821935906</v>
      </c>
    </row>
    <row r="1366" spans="1:2" x14ac:dyDescent="0.25">
      <c r="A1366" t="s">
        <v>197</v>
      </c>
      <c r="B1366">
        <v>94.529309554085302</v>
      </c>
    </row>
    <row r="1367" spans="1:2" x14ac:dyDescent="0.25">
      <c r="A1367" t="s">
        <v>197</v>
      </c>
      <c r="B1367">
        <v>94.783534925580213</v>
      </c>
    </row>
    <row r="1368" spans="1:2" x14ac:dyDescent="0.25">
      <c r="A1368" t="s">
        <v>197</v>
      </c>
      <c r="B1368">
        <v>94.819702112921021</v>
      </c>
    </row>
    <row r="1369" spans="1:2" x14ac:dyDescent="0.25">
      <c r="A1369" t="s">
        <v>197</v>
      </c>
      <c r="B1369">
        <v>94.98910265736076</v>
      </c>
    </row>
    <row r="1370" spans="1:2" x14ac:dyDescent="0.25">
      <c r="A1370" t="s">
        <v>197</v>
      </c>
      <c r="B1370">
        <v>95.155224999261307</v>
      </c>
    </row>
    <row r="1371" spans="1:2" x14ac:dyDescent="0.25">
      <c r="A1371" t="s">
        <v>197</v>
      </c>
      <c r="B1371">
        <v>95.211386904462273</v>
      </c>
    </row>
    <row r="1372" spans="1:2" x14ac:dyDescent="0.25">
      <c r="A1372" t="s">
        <v>197</v>
      </c>
      <c r="B1372">
        <v>95.574698460697505</v>
      </c>
    </row>
    <row r="1373" spans="1:2" x14ac:dyDescent="0.25">
      <c r="A1373" t="s">
        <v>197</v>
      </c>
      <c r="B1373">
        <v>95.636526247375429</v>
      </c>
    </row>
    <row r="1374" spans="1:2" x14ac:dyDescent="0.25">
      <c r="A1374" t="s">
        <v>197</v>
      </c>
      <c r="B1374">
        <v>95.848337487693527</v>
      </c>
    </row>
    <row r="1375" spans="1:2" x14ac:dyDescent="0.25">
      <c r="A1375" t="s">
        <v>197</v>
      </c>
      <c r="B1375">
        <v>95.972060929125604</v>
      </c>
    </row>
    <row r="1376" spans="1:2" x14ac:dyDescent="0.25">
      <c r="A1376" t="s">
        <v>197</v>
      </c>
      <c r="B1376">
        <v>95.989391073080469</v>
      </c>
    </row>
    <row r="1377" spans="1:2" x14ac:dyDescent="0.25">
      <c r="A1377" t="s">
        <v>197</v>
      </c>
      <c r="B1377">
        <v>96.250008543144972</v>
      </c>
    </row>
    <row r="1378" spans="1:2" x14ac:dyDescent="0.25">
      <c r="A1378" t="s">
        <v>197</v>
      </c>
      <c r="B1378">
        <v>96.431751338927711</v>
      </c>
    </row>
    <row r="1379" spans="1:2" x14ac:dyDescent="0.25">
      <c r="A1379" t="s">
        <v>197</v>
      </c>
      <c r="B1379">
        <v>96.778954897344462</v>
      </c>
    </row>
    <row r="1380" spans="1:2" x14ac:dyDescent="0.25">
      <c r="A1380" t="s">
        <v>197</v>
      </c>
      <c r="B1380">
        <v>96.913175527007979</v>
      </c>
    </row>
    <row r="1381" spans="1:2" x14ac:dyDescent="0.25">
      <c r="A1381" t="s">
        <v>197</v>
      </c>
      <c r="B1381">
        <v>96.960769212492025</v>
      </c>
    </row>
    <row r="1382" spans="1:2" x14ac:dyDescent="0.25">
      <c r="A1382" t="s">
        <v>197</v>
      </c>
      <c r="B1382">
        <v>97.262111358225724</v>
      </c>
    </row>
    <row r="1383" spans="1:2" x14ac:dyDescent="0.25">
      <c r="A1383" t="s">
        <v>197</v>
      </c>
      <c r="B1383">
        <v>97.309077766917994</v>
      </c>
    </row>
    <row r="1384" spans="1:2" x14ac:dyDescent="0.25">
      <c r="A1384" t="s">
        <v>197</v>
      </c>
      <c r="B1384">
        <v>97.318668992531911</v>
      </c>
    </row>
    <row r="1385" spans="1:2" x14ac:dyDescent="0.25">
      <c r="A1385" t="s">
        <v>197</v>
      </c>
      <c r="B1385">
        <v>97.329695350020202</v>
      </c>
    </row>
    <row r="1386" spans="1:2" x14ac:dyDescent="0.25">
      <c r="A1386" t="s">
        <v>197</v>
      </c>
      <c r="B1386">
        <v>97.3670141247933</v>
      </c>
    </row>
    <row r="1387" spans="1:2" x14ac:dyDescent="0.25">
      <c r="A1387" t="s">
        <v>197</v>
      </c>
      <c r="B1387">
        <v>97.583011834533664</v>
      </c>
    </row>
    <row r="1388" spans="1:2" x14ac:dyDescent="0.25">
      <c r="A1388" t="s">
        <v>197</v>
      </c>
      <c r="B1388">
        <v>97.642126243431974</v>
      </c>
    </row>
    <row r="1389" spans="1:2" x14ac:dyDescent="0.25">
      <c r="A1389" t="s">
        <v>197</v>
      </c>
      <c r="B1389">
        <v>97.659076848505265</v>
      </c>
    </row>
    <row r="1390" spans="1:2" x14ac:dyDescent="0.25">
      <c r="A1390" t="s">
        <v>197</v>
      </c>
      <c r="B1390">
        <v>97.981007315325954</v>
      </c>
    </row>
    <row r="1391" spans="1:2" x14ac:dyDescent="0.25">
      <c r="A1391" t="s">
        <v>197</v>
      </c>
      <c r="B1391">
        <v>98.257593836920762</v>
      </c>
    </row>
    <row r="1392" spans="1:2" x14ac:dyDescent="0.25">
      <c r="A1392" t="s">
        <v>197</v>
      </c>
      <c r="B1392">
        <v>98.319334301346899</v>
      </c>
    </row>
    <row r="1393" spans="1:2" x14ac:dyDescent="0.25">
      <c r="A1393" t="s">
        <v>197</v>
      </c>
      <c r="B1393">
        <v>98.855828954360192</v>
      </c>
    </row>
    <row r="1394" spans="1:2" x14ac:dyDescent="0.25">
      <c r="A1394" t="s">
        <v>197</v>
      </c>
      <c r="B1394">
        <v>98.946027856688829</v>
      </c>
    </row>
    <row r="1395" spans="1:2" x14ac:dyDescent="0.25">
      <c r="A1395" t="s">
        <v>197</v>
      </c>
      <c r="B1395">
        <v>99.281731500697802</v>
      </c>
    </row>
    <row r="1396" spans="1:2" x14ac:dyDescent="0.25">
      <c r="A1396" t="s">
        <v>197</v>
      </c>
      <c r="B1396">
        <v>99.329028991987499</v>
      </c>
    </row>
    <row r="1397" spans="1:2" x14ac:dyDescent="0.25">
      <c r="A1397" t="s">
        <v>197</v>
      </c>
      <c r="B1397">
        <v>99.481243575090787</v>
      </c>
    </row>
    <row r="1398" spans="1:2" x14ac:dyDescent="0.25">
      <c r="A1398" t="s">
        <v>197</v>
      </c>
      <c r="B1398">
        <v>99.977894672277031</v>
      </c>
    </row>
    <row r="1399" spans="1:2" x14ac:dyDescent="0.25">
      <c r="A1399" t="s">
        <v>197</v>
      </c>
      <c r="B1399">
        <v>100.05187655412983</v>
      </c>
    </row>
    <row r="1400" spans="1:2" x14ac:dyDescent="0.25">
      <c r="A1400" t="s">
        <v>197</v>
      </c>
      <c r="B1400">
        <v>100.53230061315965</v>
      </c>
    </row>
    <row r="1401" spans="1:2" x14ac:dyDescent="0.25">
      <c r="A1401" t="s">
        <v>197</v>
      </c>
      <c r="B1401">
        <v>100.80699680965293</v>
      </c>
    </row>
    <row r="1402" spans="1:2" x14ac:dyDescent="0.25">
      <c r="A1402" t="s">
        <v>197</v>
      </c>
      <c r="B1402">
        <v>101.19893451189805</v>
      </c>
    </row>
    <row r="1403" spans="1:2" x14ac:dyDescent="0.25">
      <c r="A1403" t="s">
        <v>197</v>
      </c>
      <c r="B1403">
        <v>101.27470440857198</v>
      </c>
    </row>
    <row r="1404" spans="1:2" x14ac:dyDescent="0.25">
      <c r="A1404" t="s">
        <v>197</v>
      </c>
      <c r="B1404">
        <v>101.64791757524259</v>
      </c>
    </row>
    <row r="1405" spans="1:2" x14ac:dyDescent="0.25">
      <c r="A1405" t="s">
        <v>197</v>
      </c>
      <c r="B1405">
        <v>101.86690126896028</v>
      </c>
    </row>
    <row r="1406" spans="1:2" x14ac:dyDescent="0.25">
      <c r="A1406" t="s">
        <v>197</v>
      </c>
      <c r="B1406">
        <v>102.05850983785928</v>
      </c>
    </row>
    <row r="1407" spans="1:2" x14ac:dyDescent="0.25">
      <c r="A1407" t="s">
        <v>197</v>
      </c>
      <c r="B1407">
        <v>102.47744479731759</v>
      </c>
    </row>
    <row r="1408" spans="1:2" x14ac:dyDescent="0.25">
      <c r="A1408" t="s">
        <v>197</v>
      </c>
      <c r="B1408">
        <v>102.91343033349563</v>
      </c>
    </row>
    <row r="1409" spans="1:2" x14ac:dyDescent="0.25">
      <c r="A1409" t="s">
        <v>197</v>
      </c>
      <c r="B1409">
        <v>102.95947530839815</v>
      </c>
    </row>
    <row r="1410" spans="1:2" x14ac:dyDescent="0.25">
      <c r="A1410" t="s">
        <v>197</v>
      </c>
      <c r="B1410">
        <v>102.96220075888982</v>
      </c>
    </row>
    <row r="1411" spans="1:2" x14ac:dyDescent="0.25">
      <c r="A1411" t="s">
        <v>197</v>
      </c>
      <c r="B1411">
        <v>103.00129656080091</v>
      </c>
    </row>
    <row r="1412" spans="1:2" x14ac:dyDescent="0.25">
      <c r="A1412" t="s">
        <v>197</v>
      </c>
      <c r="B1412">
        <v>103.03392469048863</v>
      </c>
    </row>
    <row r="1413" spans="1:2" x14ac:dyDescent="0.25">
      <c r="A1413" t="s">
        <v>197</v>
      </c>
      <c r="B1413">
        <v>103.14631910784524</v>
      </c>
    </row>
    <row r="1414" spans="1:2" x14ac:dyDescent="0.25">
      <c r="A1414" t="s">
        <v>197</v>
      </c>
      <c r="B1414">
        <v>103.27684204001775</v>
      </c>
    </row>
    <row r="1415" spans="1:2" x14ac:dyDescent="0.25">
      <c r="A1415" t="s">
        <v>197</v>
      </c>
      <c r="B1415">
        <v>103.36977359454528</v>
      </c>
    </row>
    <row r="1416" spans="1:2" x14ac:dyDescent="0.25">
      <c r="A1416" t="s">
        <v>197</v>
      </c>
      <c r="B1416">
        <v>103.55528394593161</v>
      </c>
    </row>
    <row r="1417" spans="1:2" x14ac:dyDescent="0.25">
      <c r="A1417" t="s">
        <v>197</v>
      </c>
      <c r="B1417">
        <v>103.74935650144793</v>
      </c>
    </row>
    <row r="1418" spans="1:2" x14ac:dyDescent="0.25">
      <c r="A1418" t="s">
        <v>197</v>
      </c>
      <c r="B1418">
        <v>104.10925786271889</v>
      </c>
    </row>
    <row r="1419" spans="1:2" x14ac:dyDescent="0.25">
      <c r="A1419" t="s">
        <v>197</v>
      </c>
      <c r="B1419">
        <v>104.11382872617482</v>
      </c>
    </row>
    <row r="1420" spans="1:2" x14ac:dyDescent="0.25">
      <c r="A1420" t="s">
        <v>197</v>
      </c>
      <c r="B1420">
        <v>104.31785375436812</v>
      </c>
    </row>
    <row r="1421" spans="1:2" x14ac:dyDescent="0.25">
      <c r="A1421" t="s">
        <v>197</v>
      </c>
      <c r="B1421">
        <v>104.93957638865979</v>
      </c>
    </row>
    <row r="1422" spans="1:2" x14ac:dyDescent="0.25">
      <c r="A1422" t="s">
        <v>197</v>
      </c>
      <c r="B1422">
        <v>104.96471912194851</v>
      </c>
    </row>
    <row r="1423" spans="1:2" x14ac:dyDescent="0.25">
      <c r="A1423" t="s">
        <v>197</v>
      </c>
      <c r="B1423">
        <v>105.46586485124112</v>
      </c>
    </row>
    <row r="1424" spans="1:2" x14ac:dyDescent="0.25">
      <c r="A1424" t="s">
        <v>197</v>
      </c>
      <c r="B1424">
        <v>105.56427548015049</v>
      </c>
    </row>
    <row r="1425" spans="1:2" x14ac:dyDescent="0.25">
      <c r="A1425" t="s">
        <v>197</v>
      </c>
      <c r="B1425">
        <v>105.88555907175804</v>
      </c>
    </row>
    <row r="1426" spans="1:2" x14ac:dyDescent="0.25">
      <c r="A1426" t="s">
        <v>197</v>
      </c>
      <c r="B1426">
        <v>106.10983403394046</v>
      </c>
    </row>
    <row r="1427" spans="1:2" x14ac:dyDescent="0.25">
      <c r="A1427" t="s">
        <v>197</v>
      </c>
      <c r="B1427">
        <v>106.32276410263613</v>
      </c>
    </row>
    <row r="1428" spans="1:2" x14ac:dyDescent="0.25">
      <c r="A1428" t="s">
        <v>197</v>
      </c>
      <c r="B1428">
        <v>107.19792529625502</v>
      </c>
    </row>
    <row r="1429" spans="1:2" x14ac:dyDescent="0.25">
      <c r="A1429" t="s">
        <v>197</v>
      </c>
      <c r="B1429">
        <v>107.39126265204828</v>
      </c>
    </row>
    <row r="1430" spans="1:2" x14ac:dyDescent="0.25">
      <c r="A1430" t="s">
        <v>197</v>
      </c>
      <c r="B1430">
        <v>108.10250232946129</v>
      </c>
    </row>
    <row r="1431" spans="1:2" x14ac:dyDescent="0.25">
      <c r="A1431" t="s">
        <v>197</v>
      </c>
      <c r="B1431">
        <v>108.28188110222113</v>
      </c>
    </row>
    <row r="1432" spans="1:2" x14ac:dyDescent="0.25">
      <c r="A1432" t="s">
        <v>197</v>
      </c>
      <c r="B1432">
        <v>108.47929800757706</v>
      </c>
    </row>
    <row r="1433" spans="1:2" x14ac:dyDescent="0.25">
      <c r="A1433" t="s">
        <v>197</v>
      </c>
      <c r="B1433">
        <v>108.70936116833394</v>
      </c>
    </row>
    <row r="1434" spans="1:2" x14ac:dyDescent="0.25">
      <c r="A1434" t="s">
        <v>197</v>
      </c>
      <c r="B1434">
        <v>109.11337202727503</v>
      </c>
    </row>
    <row r="1435" spans="1:2" x14ac:dyDescent="0.25">
      <c r="A1435" t="s">
        <v>197</v>
      </c>
      <c r="B1435">
        <v>109.2046699764128</v>
      </c>
    </row>
    <row r="1436" spans="1:2" x14ac:dyDescent="0.25">
      <c r="A1436" t="s">
        <v>197</v>
      </c>
      <c r="B1436">
        <v>109.34245047678084</v>
      </c>
    </row>
    <row r="1437" spans="1:2" x14ac:dyDescent="0.25">
      <c r="A1437" t="s">
        <v>197</v>
      </c>
      <c r="B1437">
        <v>109.42144853761718</v>
      </c>
    </row>
    <row r="1438" spans="1:2" x14ac:dyDescent="0.25">
      <c r="A1438" t="s">
        <v>197</v>
      </c>
      <c r="B1438">
        <v>109.54774540873827</v>
      </c>
    </row>
    <row r="1439" spans="1:2" x14ac:dyDescent="0.25">
      <c r="A1439" t="s">
        <v>197</v>
      </c>
      <c r="B1439">
        <v>109.55445052850909</v>
      </c>
    </row>
    <row r="1440" spans="1:2" x14ac:dyDescent="0.25">
      <c r="A1440" t="s">
        <v>197</v>
      </c>
      <c r="B1440">
        <v>109.55581936729386</v>
      </c>
    </row>
    <row r="1441" spans="1:2" x14ac:dyDescent="0.25">
      <c r="A1441" t="s">
        <v>197</v>
      </c>
      <c r="B1441">
        <v>109.55687330674969</v>
      </c>
    </row>
    <row r="1442" spans="1:2" x14ac:dyDescent="0.25">
      <c r="A1442" t="s">
        <v>197</v>
      </c>
      <c r="B1442">
        <v>109.6774871279423</v>
      </c>
    </row>
    <row r="1443" spans="1:2" x14ac:dyDescent="0.25">
      <c r="A1443" t="s">
        <v>197</v>
      </c>
      <c r="B1443">
        <v>110.14735428293862</v>
      </c>
    </row>
    <row r="1444" spans="1:2" x14ac:dyDescent="0.25">
      <c r="A1444" t="s">
        <v>197</v>
      </c>
      <c r="B1444">
        <v>110.15479074431457</v>
      </c>
    </row>
    <row r="1445" spans="1:2" x14ac:dyDescent="0.25">
      <c r="A1445" t="s">
        <v>197</v>
      </c>
      <c r="B1445">
        <v>110.24686587005914</v>
      </c>
    </row>
    <row r="1446" spans="1:2" x14ac:dyDescent="0.25">
      <c r="A1446" t="s">
        <v>197</v>
      </c>
      <c r="B1446">
        <v>111.55593381920683</v>
      </c>
    </row>
    <row r="1447" spans="1:2" x14ac:dyDescent="0.25">
      <c r="A1447" t="s">
        <v>197</v>
      </c>
      <c r="B1447">
        <v>111.58126112692446</v>
      </c>
    </row>
    <row r="1448" spans="1:2" x14ac:dyDescent="0.25">
      <c r="A1448" t="s">
        <v>197</v>
      </c>
      <c r="B1448">
        <v>112.11060417688147</v>
      </c>
    </row>
    <row r="1449" spans="1:2" x14ac:dyDescent="0.25">
      <c r="A1449" t="s">
        <v>197</v>
      </c>
      <c r="B1449">
        <v>112.34202403684559</v>
      </c>
    </row>
    <row r="1450" spans="1:2" x14ac:dyDescent="0.25">
      <c r="A1450" t="s">
        <v>197</v>
      </c>
      <c r="B1450">
        <v>112.34878983141179</v>
      </c>
    </row>
    <row r="1451" spans="1:2" x14ac:dyDescent="0.25">
      <c r="A1451" t="s">
        <v>197</v>
      </c>
      <c r="B1451">
        <v>112.51932619288385</v>
      </c>
    </row>
    <row r="1452" spans="1:2" x14ac:dyDescent="0.25">
      <c r="A1452" t="s">
        <v>197</v>
      </c>
      <c r="B1452">
        <v>112.53663785039511</v>
      </c>
    </row>
    <row r="1453" spans="1:2" x14ac:dyDescent="0.25">
      <c r="A1453" t="s">
        <v>197</v>
      </c>
      <c r="B1453">
        <v>113.118158866258</v>
      </c>
    </row>
    <row r="1454" spans="1:2" x14ac:dyDescent="0.25">
      <c r="A1454" t="s">
        <v>197</v>
      </c>
      <c r="B1454">
        <v>113.16015393473353</v>
      </c>
    </row>
    <row r="1455" spans="1:2" x14ac:dyDescent="0.25">
      <c r="A1455" t="s">
        <v>197</v>
      </c>
      <c r="B1455">
        <v>113.43343655221881</v>
      </c>
    </row>
    <row r="1456" spans="1:2" x14ac:dyDescent="0.25">
      <c r="A1456" t="s">
        <v>197</v>
      </c>
      <c r="B1456">
        <v>113.49978213733085</v>
      </c>
    </row>
    <row r="1457" spans="1:2" x14ac:dyDescent="0.25">
      <c r="A1457" t="s">
        <v>197</v>
      </c>
      <c r="B1457">
        <v>113.63501667735584</v>
      </c>
    </row>
    <row r="1458" spans="1:2" x14ac:dyDescent="0.25">
      <c r="A1458" t="s">
        <v>197</v>
      </c>
      <c r="B1458">
        <v>113.73339371310954</v>
      </c>
    </row>
    <row r="1459" spans="1:2" x14ac:dyDescent="0.25">
      <c r="A1459" t="s">
        <v>197</v>
      </c>
      <c r="B1459">
        <v>113.74186894895138</v>
      </c>
    </row>
    <row r="1460" spans="1:2" x14ac:dyDescent="0.25">
      <c r="A1460" t="s">
        <v>197</v>
      </c>
      <c r="B1460">
        <v>113.78085063739539</v>
      </c>
    </row>
    <row r="1461" spans="1:2" x14ac:dyDescent="0.25">
      <c r="A1461" t="s">
        <v>197</v>
      </c>
      <c r="B1461">
        <v>113.85935362745902</v>
      </c>
    </row>
    <row r="1462" spans="1:2" x14ac:dyDescent="0.25">
      <c r="A1462" t="s">
        <v>197</v>
      </c>
      <c r="B1462">
        <v>113.95107003792562</v>
      </c>
    </row>
    <row r="1463" spans="1:2" x14ac:dyDescent="0.25">
      <c r="A1463" t="s">
        <v>197</v>
      </c>
      <c r="B1463">
        <v>113.9949518314945</v>
      </c>
    </row>
    <row r="1464" spans="1:2" x14ac:dyDescent="0.25">
      <c r="A1464" t="s">
        <v>197</v>
      </c>
      <c r="B1464">
        <v>114.97791532711801</v>
      </c>
    </row>
    <row r="1465" spans="1:2" x14ac:dyDescent="0.25">
      <c r="A1465" t="s">
        <v>197</v>
      </c>
      <c r="B1465">
        <v>115.35522712510361</v>
      </c>
    </row>
    <row r="1466" spans="1:2" x14ac:dyDescent="0.25">
      <c r="A1466" t="s">
        <v>197</v>
      </c>
      <c r="B1466">
        <v>115.90477881002259</v>
      </c>
    </row>
    <row r="1467" spans="1:2" x14ac:dyDescent="0.25">
      <c r="A1467" t="s">
        <v>197</v>
      </c>
      <c r="B1467">
        <v>116.06535091507082</v>
      </c>
    </row>
    <row r="1468" spans="1:2" x14ac:dyDescent="0.25">
      <c r="A1468" t="s">
        <v>197</v>
      </c>
      <c r="B1468">
        <v>116.11201222631394</v>
      </c>
    </row>
    <row r="1469" spans="1:2" x14ac:dyDescent="0.25">
      <c r="A1469" t="s">
        <v>197</v>
      </c>
      <c r="B1469">
        <v>116.12723880702335</v>
      </c>
    </row>
    <row r="1470" spans="1:2" x14ac:dyDescent="0.25">
      <c r="A1470" t="s">
        <v>197</v>
      </c>
      <c r="B1470">
        <v>116.97523455362699</v>
      </c>
    </row>
    <row r="1471" spans="1:2" x14ac:dyDescent="0.25">
      <c r="A1471" t="s">
        <v>197</v>
      </c>
      <c r="B1471">
        <v>117.40065928773681</v>
      </c>
    </row>
    <row r="1472" spans="1:2" x14ac:dyDescent="0.25">
      <c r="A1472" t="s">
        <v>197</v>
      </c>
      <c r="B1472">
        <v>117.42240105141209</v>
      </c>
    </row>
    <row r="1473" spans="1:2" x14ac:dyDescent="0.25">
      <c r="A1473" t="s">
        <v>197</v>
      </c>
      <c r="B1473">
        <v>118.63992854497685</v>
      </c>
    </row>
    <row r="1474" spans="1:2" x14ac:dyDescent="0.25">
      <c r="A1474" t="s">
        <v>197</v>
      </c>
      <c r="B1474">
        <v>118.82886819439344</v>
      </c>
    </row>
    <row r="1475" spans="1:2" x14ac:dyDescent="0.25">
      <c r="A1475" t="s">
        <v>197</v>
      </c>
      <c r="B1475">
        <v>119.60603450149431</v>
      </c>
    </row>
    <row r="1476" spans="1:2" x14ac:dyDescent="0.25">
      <c r="A1476" t="s">
        <v>197</v>
      </c>
      <c r="B1476">
        <v>120.35977041256442</v>
      </c>
    </row>
    <row r="1477" spans="1:2" x14ac:dyDescent="0.25">
      <c r="A1477" t="s">
        <v>197</v>
      </c>
      <c r="B1477">
        <v>120.57660887907821</v>
      </c>
    </row>
    <row r="1478" spans="1:2" x14ac:dyDescent="0.25">
      <c r="A1478" t="s">
        <v>197</v>
      </c>
      <c r="B1478">
        <v>121.14694824220965</v>
      </c>
    </row>
    <row r="1479" spans="1:2" x14ac:dyDescent="0.25">
      <c r="A1479" t="s">
        <v>197</v>
      </c>
      <c r="B1479">
        <v>121.33697691384961</v>
      </c>
    </row>
    <row r="1480" spans="1:2" x14ac:dyDescent="0.25">
      <c r="A1480" t="s">
        <v>197</v>
      </c>
      <c r="B1480">
        <v>121.42378871796022</v>
      </c>
    </row>
    <row r="1481" spans="1:2" x14ac:dyDescent="0.25">
      <c r="A1481" t="s">
        <v>197</v>
      </c>
      <c r="B1481">
        <v>121.4489548495897</v>
      </c>
    </row>
    <row r="1482" spans="1:2" x14ac:dyDescent="0.25">
      <c r="A1482" t="s">
        <v>197</v>
      </c>
      <c r="B1482">
        <v>121.46277321573812</v>
      </c>
    </row>
    <row r="1483" spans="1:2" x14ac:dyDescent="0.25">
      <c r="A1483" t="s">
        <v>197</v>
      </c>
      <c r="B1483">
        <v>121.8611239663048</v>
      </c>
    </row>
    <row r="1484" spans="1:2" x14ac:dyDescent="0.25">
      <c r="A1484" t="s">
        <v>197</v>
      </c>
      <c r="B1484">
        <v>122.05842981387923</v>
      </c>
    </row>
    <row r="1485" spans="1:2" x14ac:dyDescent="0.25">
      <c r="A1485" t="s">
        <v>197</v>
      </c>
      <c r="B1485">
        <v>122.26098357936677</v>
      </c>
    </row>
    <row r="1486" spans="1:2" x14ac:dyDescent="0.25">
      <c r="A1486" t="s">
        <v>197</v>
      </c>
      <c r="B1486">
        <v>122.69021391344637</v>
      </c>
    </row>
    <row r="1487" spans="1:2" x14ac:dyDescent="0.25">
      <c r="A1487" t="s">
        <v>197</v>
      </c>
      <c r="B1487">
        <v>122.72529227973796</v>
      </c>
    </row>
    <row r="1488" spans="1:2" x14ac:dyDescent="0.25">
      <c r="A1488" t="s">
        <v>197</v>
      </c>
      <c r="B1488">
        <v>122.83569355845169</v>
      </c>
    </row>
    <row r="1489" spans="1:2" x14ac:dyDescent="0.25">
      <c r="A1489" t="s">
        <v>197</v>
      </c>
      <c r="B1489">
        <v>122.93950128396027</v>
      </c>
    </row>
    <row r="1490" spans="1:2" x14ac:dyDescent="0.25">
      <c r="A1490" t="s">
        <v>197</v>
      </c>
      <c r="B1490">
        <v>123.22911089833988</v>
      </c>
    </row>
    <row r="1491" spans="1:2" x14ac:dyDescent="0.25">
      <c r="A1491" t="s">
        <v>197</v>
      </c>
      <c r="B1491">
        <v>123.3922636870241</v>
      </c>
    </row>
    <row r="1492" spans="1:2" x14ac:dyDescent="0.25">
      <c r="A1492" t="s">
        <v>197</v>
      </c>
      <c r="B1492">
        <v>123.39329438507568</v>
      </c>
    </row>
    <row r="1493" spans="1:2" x14ac:dyDescent="0.25">
      <c r="A1493" t="s">
        <v>197</v>
      </c>
      <c r="B1493">
        <v>123.71948674171819</v>
      </c>
    </row>
    <row r="1494" spans="1:2" x14ac:dyDescent="0.25">
      <c r="A1494" t="s">
        <v>197</v>
      </c>
      <c r="B1494">
        <v>124.18683910216537</v>
      </c>
    </row>
    <row r="1495" spans="1:2" x14ac:dyDescent="0.25">
      <c r="A1495" t="s">
        <v>197</v>
      </c>
      <c r="B1495">
        <v>124.68707287402719</v>
      </c>
    </row>
    <row r="1496" spans="1:2" x14ac:dyDescent="0.25">
      <c r="A1496" t="s">
        <v>197</v>
      </c>
      <c r="B1496">
        <v>124.8259691508724</v>
      </c>
    </row>
    <row r="1497" spans="1:2" x14ac:dyDescent="0.25">
      <c r="A1497" t="s">
        <v>197</v>
      </c>
      <c r="B1497">
        <v>124.85784346061949</v>
      </c>
    </row>
    <row r="1498" spans="1:2" x14ac:dyDescent="0.25">
      <c r="A1498" t="s">
        <v>197</v>
      </c>
      <c r="B1498">
        <v>124.92592332791988</v>
      </c>
    </row>
    <row r="1499" spans="1:2" x14ac:dyDescent="0.25">
      <c r="A1499" t="s">
        <v>197</v>
      </c>
      <c r="B1499">
        <v>124.96586021208576</v>
      </c>
    </row>
    <row r="1500" spans="1:2" x14ac:dyDescent="0.25">
      <c r="A1500" t="s">
        <v>197</v>
      </c>
      <c r="B1500">
        <v>124.9776045900288</v>
      </c>
    </row>
    <row r="1501" spans="1:2" x14ac:dyDescent="0.25">
      <c r="A1501" t="s">
        <v>197</v>
      </c>
      <c r="B1501">
        <v>125.0255271936001</v>
      </c>
    </row>
    <row r="1502" spans="1:2" x14ac:dyDescent="0.25">
      <c r="A1502" t="s">
        <v>197</v>
      </c>
      <c r="B1502">
        <v>125.35889985935898</v>
      </c>
    </row>
    <row r="1503" spans="1:2" x14ac:dyDescent="0.25">
      <c r="A1503" t="s">
        <v>197</v>
      </c>
      <c r="B1503">
        <v>125.48467430541697</v>
      </c>
    </row>
    <row r="1504" spans="1:2" x14ac:dyDescent="0.25">
      <c r="A1504" t="s">
        <v>197</v>
      </c>
      <c r="B1504">
        <v>125.64024592604402</v>
      </c>
    </row>
    <row r="1505" spans="1:2" x14ac:dyDescent="0.25">
      <c r="A1505" t="s">
        <v>197</v>
      </c>
      <c r="B1505">
        <v>125.74353429259391</v>
      </c>
    </row>
    <row r="1506" spans="1:2" x14ac:dyDescent="0.25">
      <c r="A1506" t="s">
        <v>197</v>
      </c>
      <c r="B1506">
        <v>125.86393338426628</v>
      </c>
    </row>
    <row r="1507" spans="1:2" x14ac:dyDescent="0.25">
      <c r="A1507" t="s">
        <v>197</v>
      </c>
      <c r="B1507">
        <v>126.14570011093457</v>
      </c>
    </row>
    <row r="1508" spans="1:2" x14ac:dyDescent="0.25">
      <c r="A1508" t="s">
        <v>197</v>
      </c>
      <c r="B1508">
        <v>126.30955032041273</v>
      </c>
    </row>
    <row r="1509" spans="1:2" x14ac:dyDescent="0.25">
      <c r="A1509" t="s">
        <v>197</v>
      </c>
      <c r="B1509">
        <v>126.32137011874445</v>
      </c>
    </row>
    <row r="1510" spans="1:2" x14ac:dyDescent="0.25">
      <c r="A1510" t="s">
        <v>197</v>
      </c>
      <c r="B1510">
        <v>126.35668130044823</v>
      </c>
    </row>
    <row r="1511" spans="1:2" x14ac:dyDescent="0.25">
      <c r="A1511" t="s">
        <v>197</v>
      </c>
      <c r="B1511">
        <v>126.58603601316428</v>
      </c>
    </row>
    <row r="1512" spans="1:2" x14ac:dyDescent="0.25">
      <c r="A1512" t="s">
        <v>197</v>
      </c>
      <c r="B1512">
        <v>126.66474318675306</v>
      </c>
    </row>
    <row r="1513" spans="1:2" x14ac:dyDescent="0.25">
      <c r="A1513" t="s">
        <v>197</v>
      </c>
      <c r="B1513">
        <v>126.83182244523182</v>
      </c>
    </row>
    <row r="1514" spans="1:2" x14ac:dyDescent="0.25">
      <c r="A1514" t="s">
        <v>197</v>
      </c>
      <c r="B1514">
        <v>127.58362705235628</v>
      </c>
    </row>
    <row r="1515" spans="1:2" x14ac:dyDescent="0.25">
      <c r="A1515" t="s">
        <v>197</v>
      </c>
      <c r="B1515">
        <v>127.66392887581927</v>
      </c>
    </row>
    <row r="1516" spans="1:2" x14ac:dyDescent="0.25">
      <c r="A1516" t="s">
        <v>197</v>
      </c>
      <c r="B1516">
        <v>129.100161536705</v>
      </c>
    </row>
    <row r="1517" spans="1:2" x14ac:dyDescent="0.25">
      <c r="A1517" t="s">
        <v>197</v>
      </c>
      <c r="B1517">
        <v>129.11022267052667</v>
      </c>
    </row>
    <row r="1518" spans="1:2" x14ac:dyDescent="0.25">
      <c r="A1518" t="s">
        <v>197</v>
      </c>
      <c r="B1518">
        <v>130.44975698689672</v>
      </c>
    </row>
    <row r="1519" spans="1:2" x14ac:dyDescent="0.25">
      <c r="A1519" t="s">
        <v>197</v>
      </c>
      <c r="B1519">
        <v>130.96143645271331</v>
      </c>
    </row>
    <row r="1520" spans="1:2" x14ac:dyDescent="0.25">
      <c r="A1520" t="s">
        <v>197</v>
      </c>
      <c r="B1520">
        <v>133.82299288586833</v>
      </c>
    </row>
    <row r="1521" spans="1:2" x14ac:dyDescent="0.25">
      <c r="A1521" t="s">
        <v>197</v>
      </c>
      <c r="B1521">
        <v>133.84471352787853</v>
      </c>
    </row>
    <row r="1522" spans="1:2" x14ac:dyDescent="0.25">
      <c r="A1522" t="s">
        <v>197</v>
      </c>
      <c r="B1522">
        <v>135.23132074943811</v>
      </c>
    </row>
    <row r="1523" spans="1:2" x14ac:dyDescent="0.25">
      <c r="A1523" t="s">
        <v>197</v>
      </c>
      <c r="B1523">
        <v>135.45454002687012</v>
      </c>
    </row>
    <row r="1524" spans="1:2" x14ac:dyDescent="0.25">
      <c r="A1524" t="s">
        <v>197</v>
      </c>
      <c r="B1524">
        <v>135.67463127560035</v>
      </c>
    </row>
    <row r="1525" spans="1:2" x14ac:dyDescent="0.25">
      <c r="A1525" t="s">
        <v>197</v>
      </c>
      <c r="B1525">
        <v>135.70684075944024</v>
      </c>
    </row>
    <row r="1526" spans="1:2" x14ac:dyDescent="0.25">
      <c r="A1526" t="s">
        <v>197</v>
      </c>
      <c r="B1526">
        <v>136.22436665055594</v>
      </c>
    </row>
    <row r="1527" spans="1:2" x14ac:dyDescent="0.25">
      <c r="A1527" t="s">
        <v>197</v>
      </c>
      <c r="B1527">
        <v>136.73096348830185</v>
      </c>
    </row>
    <row r="1528" spans="1:2" x14ac:dyDescent="0.25">
      <c r="A1528" t="s">
        <v>197</v>
      </c>
      <c r="B1528">
        <v>138.4211968403736</v>
      </c>
    </row>
    <row r="1529" spans="1:2" x14ac:dyDescent="0.25">
      <c r="A1529" t="s">
        <v>197</v>
      </c>
      <c r="B1529">
        <v>138.42980190583248</v>
      </c>
    </row>
    <row r="1530" spans="1:2" x14ac:dyDescent="0.25">
      <c r="A1530" t="s">
        <v>197</v>
      </c>
      <c r="B1530">
        <v>138.95006143119673</v>
      </c>
    </row>
    <row r="1531" spans="1:2" x14ac:dyDescent="0.25">
      <c r="A1531" t="s">
        <v>197</v>
      </c>
      <c r="B1531">
        <v>139.1207520067419</v>
      </c>
    </row>
    <row r="1532" spans="1:2" x14ac:dyDescent="0.25">
      <c r="A1532" t="s">
        <v>197</v>
      </c>
      <c r="B1532">
        <v>139.16908657260151</v>
      </c>
    </row>
    <row r="1533" spans="1:2" x14ac:dyDescent="0.25">
      <c r="A1533" t="s">
        <v>197</v>
      </c>
      <c r="B1533">
        <v>139.54398955815461</v>
      </c>
    </row>
    <row r="1534" spans="1:2" x14ac:dyDescent="0.25">
      <c r="A1534" t="s">
        <v>197</v>
      </c>
      <c r="B1534">
        <v>140.02718280521523</v>
      </c>
    </row>
    <row r="1535" spans="1:2" x14ac:dyDescent="0.25">
      <c r="A1535" t="s">
        <v>197</v>
      </c>
      <c r="B1535">
        <v>140.95441460912554</v>
      </c>
    </row>
    <row r="1536" spans="1:2" x14ac:dyDescent="0.25">
      <c r="A1536" t="s">
        <v>197</v>
      </c>
      <c r="B1536">
        <v>141.36500912031747</v>
      </c>
    </row>
    <row r="1537" spans="1:2" x14ac:dyDescent="0.25">
      <c r="A1537" t="s">
        <v>197</v>
      </c>
      <c r="B1537">
        <v>141.47681423872439</v>
      </c>
    </row>
    <row r="1538" spans="1:2" x14ac:dyDescent="0.25">
      <c r="A1538" t="s">
        <v>197</v>
      </c>
      <c r="B1538">
        <v>141.86201356179402</v>
      </c>
    </row>
    <row r="1539" spans="1:2" x14ac:dyDescent="0.25">
      <c r="A1539" t="s">
        <v>197</v>
      </c>
      <c r="B1539">
        <v>143.56291899177</v>
      </c>
    </row>
    <row r="1540" spans="1:2" x14ac:dyDescent="0.25">
      <c r="A1540" t="s">
        <v>197</v>
      </c>
      <c r="B1540">
        <v>143.82110324085568</v>
      </c>
    </row>
    <row r="1541" spans="1:2" x14ac:dyDescent="0.25">
      <c r="A1541" t="s">
        <v>197</v>
      </c>
      <c r="B1541">
        <v>143.97207338323199</v>
      </c>
    </row>
    <row r="1542" spans="1:2" x14ac:dyDescent="0.25">
      <c r="A1542" t="s">
        <v>197</v>
      </c>
      <c r="B1542">
        <v>144.06446599352273</v>
      </c>
    </row>
    <row r="1543" spans="1:2" x14ac:dyDescent="0.25">
      <c r="A1543" t="s">
        <v>197</v>
      </c>
      <c r="B1543">
        <v>145.30572726640827</v>
      </c>
    </row>
    <row r="1544" spans="1:2" x14ac:dyDescent="0.25">
      <c r="A1544" t="s">
        <v>197</v>
      </c>
      <c r="B1544">
        <v>145.70833090025712</v>
      </c>
    </row>
    <row r="1545" spans="1:2" x14ac:dyDescent="0.25">
      <c r="A1545" t="s">
        <v>197</v>
      </c>
      <c r="B1545">
        <v>145.99980489742563</v>
      </c>
    </row>
    <row r="1546" spans="1:2" x14ac:dyDescent="0.25">
      <c r="A1546" t="s">
        <v>197</v>
      </c>
      <c r="B1546">
        <v>146.53579873079309</v>
      </c>
    </row>
    <row r="1547" spans="1:2" x14ac:dyDescent="0.25">
      <c r="A1547" t="s">
        <v>197</v>
      </c>
      <c r="B1547">
        <v>146.96322899767807</v>
      </c>
    </row>
    <row r="1548" spans="1:2" x14ac:dyDescent="0.25">
      <c r="A1548" t="s">
        <v>197</v>
      </c>
      <c r="B1548">
        <v>150.1194562730152</v>
      </c>
    </row>
    <row r="1549" spans="1:2" x14ac:dyDescent="0.25">
      <c r="A1549" t="s">
        <v>197</v>
      </c>
      <c r="B1549">
        <v>150.44753300475006</v>
      </c>
    </row>
    <row r="1550" spans="1:2" x14ac:dyDescent="0.25">
      <c r="A1550" t="s">
        <v>197</v>
      </c>
      <c r="B1550">
        <v>150.56838990182763</v>
      </c>
    </row>
    <row r="1551" spans="1:2" x14ac:dyDescent="0.25">
      <c r="A1551" t="s">
        <v>197</v>
      </c>
      <c r="B1551">
        <v>151.0144240190476</v>
      </c>
    </row>
    <row r="1552" spans="1:2" x14ac:dyDescent="0.25">
      <c r="A1552" t="s">
        <v>197</v>
      </c>
      <c r="B1552">
        <v>153.31601519545598</v>
      </c>
    </row>
    <row r="1553" spans="1:2" x14ac:dyDescent="0.25">
      <c r="A1553" t="s">
        <v>197</v>
      </c>
      <c r="B1553">
        <v>154.18098877617885</v>
      </c>
    </row>
    <row r="1554" spans="1:2" x14ac:dyDescent="0.25">
      <c r="A1554" t="s">
        <v>197</v>
      </c>
      <c r="B1554">
        <v>155.23167388340173</v>
      </c>
    </row>
    <row r="1555" spans="1:2" x14ac:dyDescent="0.25">
      <c r="A1555" t="s">
        <v>197</v>
      </c>
      <c r="B1555">
        <v>155.26667573796576</v>
      </c>
    </row>
    <row r="1556" spans="1:2" x14ac:dyDescent="0.25">
      <c r="A1556" t="s">
        <v>197</v>
      </c>
      <c r="B1556">
        <v>155.64120933860906</v>
      </c>
    </row>
    <row r="1557" spans="1:2" x14ac:dyDescent="0.25">
      <c r="A1557" t="s">
        <v>197</v>
      </c>
      <c r="B1557">
        <v>156.48303896904525</v>
      </c>
    </row>
    <row r="1558" spans="1:2" x14ac:dyDescent="0.25">
      <c r="A1558" t="s">
        <v>197</v>
      </c>
      <c r="B1558">
        <v>156.63111533695789</v>
      </c>
    </row>
    <row r="1559" spans="1:2" x14ac:dyDescent="0.25">
      <c r="A1559" t="s">
        <v>197</v>
      </c>
      <c r="B1559">
        <v>156.80729467822528</v>
      </c>
    </row>
    <row r="1560" spans="1:2" x14ac:dyDescent="0.25">
      <c r="A1560" t="s">
        <v>197</v>
      </c>
      <c r="B1560">
        <v>157.96591302418895</v>
      </c>
    </row>
    <row r="1561" spans="1:2" x14ac:dyDescent="0.25">
      <c r="A1561" t="s">
        <v>197</v>
      </c>
      <c r="B1561">
        <v>158.01797408044374</v>
      </c>
    </row>
    <row r="1562" spans="1:2" x14ac:dyDescent="0.25">
      <c r="A1562" t="s">
        <v>197</v>
      </c>
      <c r="B1562">
        <v>158.72828254757522</v>
      </c>
    </row>
    <row r="1563" spans="1:2" x14ac:dyDescent="0.25">
      <c r="A1563" t="s">
        <v>197</v>
      </c>
      <c r="B1563">
        <v>158.93402605324201</v>
      </c>
    </row>
    <row r="1564" spans="1:2" x14ac:dyDescent="0.25">
      <c r="A1564" t="s">
        <v>197</v>
      </c>
      <c r="B1564">
        <v>161.264527315278</v>
      </c>
    </row>
    <row r="1565" spans="1:2" x14ac:dyDescent="0.25">
      <c r="A1565" t="s">
        <v>197</v>
      </c>
      <c r="B1565">
        <v>161.29808867001765</v>
      </c>
    </row>
    <row r="1566" spans="1:2" x14ac:dyDescent="0.25">
      <c r="A1566" t="s">
        <v>197</v>
      </c>
      <c r="B1566">
        <v>161.58156479504547</v>
      </c>
    </row>
    <row r="1567" spans="1:2" x14ac:dyDescent="0.25">
      <c r="A1567" t="s">
        <v>197</v>
      </c>
      <c r="B1567">
        <v>161.80386808833987</v>
      </c>
    </row>
    <row r="1568" spans="1:2" x14ac:dyDescent="0.25">
      <c r="A1568" t="s">
        <v>197</v>
      </c>
      <c r="B1568">
        <v>163.3087256604048</v>
      </c>
    </row>
    <row r="1569" spans="1:2" x14ac:dyDescent="0.25">
      <c r="A1569" t="s">
        <v>197</v>
      </c>
      <c r="B1569">
        <v>163.38900871020974</v>
      </c>
    </row>
    <row r="1570" spans="1:2" x14ac:dyDescent="0.25">
      <c r="A1570" t="s">
        <v>197</v>
      </c>
      <c r="B1570">
        <v>165.74689427392713</v>
      </c>
    </row>
    <row r="1571" spans="1:2" x14ac:dyDescent="0.25">
      <c r="A1571" t="s">
        <v>197</v>
      </c>
      <c r="B1571">
        <v>167.34166273951107</v>
      </c>
    </row>
    <row r="1572" spans="1:2" x14ac:dyDescent="0.25">
      <c r="A1572" t="s">
        <v>197</v>
      </c>
      <c r="B1572">
        <v>167.42005033259704</v>
      </c>
    </row>
    <row r="1573" spans="1:2" x14ac:dyDescent="0.25">
      <c r="A1573" t="s">
        <v>197</v>
      </c>
      <c r="B1573">
        <v>170.17685445612173</v>
      </c>
    </row>
    <row r="1574" spans="1:2" x14ac:dyDescent="0.25">
      <c r="A1574" t="s">
        <v>197</v>
      </c>
      <c r="B1574">
        <v>175.39964104293668</v>
      </c>
    </row>
    <row r="1575" spans="1:2" x14ac:dyDescent="0.25">
      <c r="A1575" t="s">
        <v>197</v>
      </c>
      <c r="B1575">
        <v>175.42149225165295</v>
      </c>
    </row>
    <row r="1576" spans="1:2" x14ac:dyDescent="0.25">
      <c r="A1576" t="s">
        <v>197</v>
      </c>
      <c r="B1576">
        <v>175.80857052859611</v>
      </c>
    </row>
    <row r="1577" spans="1:2" x14ac:dyDescent="0.25">
      <c r="A1577" t="s">
        <v>197</v>
      </c>
      <c r="B1577">
        <v>175.8450066867693</v>
      </c>
    </row>
    <row r="1578" spans="1:2" x14ac:dyDescent="0.25">
      <c r="A1578" t="s">
        <v>197</v>
      </c>
      <c r="B1578">
        <v>177.02844998190955</v>
      </c>
    </row>
    <row r="1579" spans="1:2" x14ac:dyDescent="0.25">
      <c r="A1579" t="s">
        <v>197</v>
      </c>
      <c r="B1579">
        <v>179.56841693863726</v>
      </c>
    </row>
    <row r="1580" spans="1:2" x14ac:dyDescent="0.25">
      <c r="A1580" t="s">
        <v>197</v>
      </c>
      <c r="B1580">
        <v>180.19499082229592</v>
      </c>
    </row>
    <row r="1581" spans="1:2" x14ac:dyDescent="0.25">
      <c r="A1581" t="s">
        <v>197</v>
      </c>
      <c r="B1581">
        <v>185.12599824535729</v>
      </c>
    </row>
    <row r="1582" spans="1:2" x14ac:dyDescent="0.25">
      <c r="A1582" t="s">
        <v>197</v>
      </c>
      <c r="B1582">
        <v>185.39713968649218</v>
      </c>
    </row>
    <row r="1583" spans="1:2" x14ac:dyDescent="0.25">
      <c r="A1583" t="s">
        <v>197</v>
      </c>
      <c r="B1583">
        <v>186.25069473414251</v>
      </c>
    </row>
    <row r="1584" spans="1:2" x14ac:dyDescent="0.25">
      <c r="A1584" t="s">
        <v>197</v>
      </c>
      <c r="B1584">
        <v>187.85870594689362</v>
      </c>
    </row>
    <row r="1585" spans="1:2" x14ac:dyDescent="0.25">
      <c r="A1585" t="s">
        <v>197</v>
      </c>
      <c r="B1585">
        <v>190.08352442192535</v>
      </c>
    </row>
    <row r="1586" spans="1:2" x14ac:dyDescent="0.25">
      <c r="A1586" t="s">
        <v>197</v>
      </c>
      <c r="B1586">
        <v>190.90067949278165</v>
      </c>
    </row>
    <row r="1587" spans="1:2" x14ac:dyDescent="0.25">
      <c r="A1587" t="s">
        <v>197</v>
      </c>
      <c r="B1587">
        <v>191.94812080477908</v>
      </c>
    </row>
    <row r="1588" spans="1:2" x14ac:dyDescent="0.25">
      <c r="A1588" t="s">
        <v>197</v>
      </c>
      <c r="B1588">
        <v>192.0102418162522</v>
      </c>
    </row>
    <row r="1589" spans="1:2" x14ac:dyDescent="0.25">
      <c r="A1589" t="s">
        <v>197</v>
      </c>
      <c r="B1589">
        <v>197.21620326229331</v>
      </c>
    </row>
    <row r="1590" spans="1:2" x14ac:dyDescent="0.25">
      <c r="A1590" t="s">
        <v>197</v>
      </c>
      <c r="B1590">
        <v>198.17077213545099</v>
      </c>
    </row>
    <row r="1591" spans="1:2" x14ac:dyDescent="0.25">
      <c r="A1591" t="s">
        <v>197</v>
      </c>
      <c r="B1591">
        <v>202.16685101186579</v>
      </c>
    </row>
    <row r="1592" spans="1:2" x14ac:dyDescent="0.25">
      <c r="A1592" t="s">
        <v>197</v>
      </c>
      <c r="B1592">
        <v>203.61177036093494</v>
      </c>
    </row>
    <row r="1593" spans="1:2" x14ac:dyDescent="0.25">
      <c r="A1593" t="s">
        <v>197</v>
      </c>
      <c r="B1593">
        <v>206.1037402412295</v>
      </c>
    </row>
    <row r="1594" spans="1:2" x14ac:dyDescent="0.25">
      <c r="A1594" t="s">
        <v>197</v>
      </c>
      <c r="B1594">
        <v>212.20435301163664</v>
      </c>
    </row>
    <row r="1595" spans="1:2" x14ac:dyDescent="0.25">
      <c r="A1595" t="s">
        <v>197</v>
      </c>
      <c r="B1595">
        <v>217.95556742613007</v>
      </c>
    </row>
    <row r="1596" spans="1:2" x14ac:dyDescent="0.25">
      <c r="A1596" t="s">
        <v>197</v>
      </c>
      <c r="B1596">
        <v>218.37482967573965</v>
      </c>
    </row>
    <row r="1597" spans="1:2" x14ac:dyDescent="0.25">
      <c r="A1597" t="s">
        <v>197</v>
      </c>
      <c r="B1597">
        <v>233.95934790619225</v>
      </c>
    </row>
    <row r="1598" spans="1:2" x14ac:dyDescent="0.25">
      <c r="A1598" t="s">
        <v>197</v>
      </c>
      <c r="B1598">
        <v>249.62412158848551</v>
      </c>
    </row>
    <row r="1599" spans="1:2" x14ac:dyDescent="0.25">
      <c r="A1599" t="s">
        <v>197</v>
      </c>
      <c r="B1599">
        <v>253.12113358614752</v>
      </c>
    </row>
    <row r="1600" spans="1:2" x14ac:dyDescent="0.25">
      <c r="A1600" t="s">
        <v>197</v>
      </c>
      <c r="B1600">
        <v>262.66726453381182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CA749-7C76-4C13-AEF3-F8E035BF100F}">
  <dimension ref="A1:BY211"/>
  <sheetViews>
    <sheetView tabSelected="1" topLeftCell="BF1" zoomScale="106" zoomScaleNormal="106" workbookViewId="0">
      <selection activeCell="BK13" sqref="BK13"/>
    </sheetView>
  </sheetViews>
  <sheetFormatPr defaultColWidth="9.140625" defaultRowHeight="15" x14ac:dyDescent="0.25"/>
  <cols>
    <col min="1" max="1" width="9.140625" style="22"/>
    <col min="2" max="3" width="9.140625" style="1"/>
    <col min="4" max="4" width="15.28515625" style="22" customWidth="1"/>
    <col min="5" max="6" width="15.28515625" style="1" customWidth="1"/>
    <col min="7" max="7" width="9.42578125" style="22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22"/>
    <col min="14" max="15" width="9.140625" style="1"/>
    <col min="16" max="16" width="5.85546875" style="22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22" bestFit="1" customWidth="1"/>
    <col min="26" max="26" width="5.85546875" style="1" customWidth="1"/>
    <col min="27" max="27" width="12" style="1" bestFit="1" customWidth="1"/>
    <col min="28" max="28" width="5.85546875" style="22" bestFit="1" customWidth="1"/>
    <col min="29" max="29" width="13.28515625" style="1" bestFit="1" customWidth="1"/>
    <col min="30" max="30" width="14" style="23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22"/>
    <col min="38" max="39" width="9.140625" style="1"/>
    <col min="40" max="40" width="15.28515625" style="22" customWidth="1"/>
    <col min="41" max="42" width="15.28515625" style="1" customWidth="1"/>
    <col min="43" max="43" width="15.28515625" style="22" customWidth="1"/>
    <col min="44" max="47" width="15.28515625" style="1" customWidth="1"/>
    <col min="48" max="48" width="15.28515625" style="23" customWidth="1"/>
    <col min="49" max="49" width="5.85546875" style="22" bestFit="1" customWidth="1"/>
    <col min="50" max="51" width="12.28515625" style="1" bestFit="1" customWidth="1"/>
    <col min="52" max="52" width="6.140625" style="22" customWidth="1"/>
    <col min="53" max="53" width="12.28515625" style="1" bestFit="1" customWidth="1"/>
    <col min="54" max="54" width="12.28515625" style="23" bestFit="1" customWidth="1"/>
    <col min="55" max="55" width="15.28515625" style="22" customWidth="1"/>
    <col min="56" max="59" width="15.28515625" style="1" customWidth="1"/>
    <col min="60" max="60" width="15.28515625" style="23" customWidth="1"/>
    <col min="68" max="68" width="11.5703125" bestFit="1" customWidth="1"/>
  </cols>
  <sheetData>
    <row r="1" spans="1:77" s="39" customFormat="1" x14ac:dyDescent="0.25">
      <c r="A1" s="64" t="s">
        <v>10</v>
      </c>
      <c r="B1" s="65"/>
      <c r="C1" s="65"/>
      <c r="D1" s="64" t="s">
        <v>11</v>
      </c>
      <c r="E1" s="65"/>
      <c r="F1" s="65"/>
      <c r="G1" s="64" t="s">
        <v>42</v>
      </c>
      <c r="H1" s="65"/>
      <c r="I1" s="65"/>
      <c r="J1" s="65"/>
      <c r="K1" s="65"/>
      <c r="L1" s="65"/>
      <c r="M1" s="64" t="s">
        <v>8</v>
      </c>
      <c r="N1" s="65"/>
      <c r="O1" s="65"/>
      <c r="P1" s="44"/>
      <c r="Q1" s="45" t="s">
        <v>9</v>
      </c>
      <c r="R1" s="45"/>
      <c r="S1" s="64" t="s">
        <v>43</v>
      </c>
      <c r="T1" s="65"/>
      <c r="U1" s="65"/>
      <c r="V1" s="65"/>
      <c r="W1" s="65"/>
      <c r="X1" s="65"/>
      <c r="Y1" s="64" t="s">
        <v>6</v>
      </c>
      <c r="Z1" s="65"/>
      <c r="AA1" s="65"/>
      <c r="AB1" s="64" t="s">
        <v>7</v>
      </c>
      <c r="AC1" s="65"/>
      <c r="AD1" s="66"/>
      <c r="AE1" s="64" t="s">
        <v>44</v>
      </c>
      <c r="AF1" s="65"/>
      <c r="AG1" s="65"/>
      <c r="AH1" s="65"/>
      <c r="AI1" s="65"/>
      <c r="AJ1" s="65"/>
      <c r="AK1" s="64" t="s">
        <v>27</v>
      </c>
      <c r="AL1" s="65"/>
      <c r="AM1" s="65"/>
      <c r="AN1" s="64" t="s">
        <v>28</v>
      </c>
      <c r="AO1" s="65"/>
      <c r="AP1" s="65"/>
      <c r="AQ1" s="64" t="s">
        <v>45</v>
      </c>
      <c r="AR1" s="65"/>
      <c r="AS1" s="65"/>
      <c r="AT1" s="65"/>
      <c r="AU1" s="65"/>
      <c r="AV1" s="66"/>
      <c r="AW1" s="64" t="s">
        <v>4</v>
      </c>
      <c r="AX1" s="65"/>
      <c r="AY1" s="65"/>
      <c r="AZ1" s="64" t="s">
        <v>5</v>
      </c>
      <c r="BA1" s="65"/>
      <c r="BB1" s="66"/>
      <c r="BC1" s="64" t="s">
        <v>46</v>
      </c>
      <c r="BD1" s="65"/>
      <c r="BE1" s="65"/>
      <c r="BF1" s="65"/>
      <c r="BG1" s="65"/>
      <c r="BH1" s="66"/>
      <c r="BP1" s="63" t="s">
        <v>203</v>
      </c>
      <c r="BT1"/>
      <c r="BU1"/>
      <c r="BV1"/>
      <c r="BW1"/>
      <c r="BX1"/>
      <c r="BY1"/>
    </row>
    <row r="2" spans="1:77" x14ac:dyDescent="0.25">
      <c r="A2" s="22" t="s">
        <v>33</v>
      </c>
      <c r="B2" s="1" t="s">
        <v>34</v>
      </c>
      <c r="C2" s="1" t="s">
        <v>35</v>
      </c>
      <c r="D2" s="22" t="s">
        <v>33</v>
      </c>
      <c r="E2" s="1" t="s">
        <v>34</v>
      </c>
      <c r="F2" s="1" t="s">
        <v>35</v>
      </c>
      <c r="G2" s="22" t="s">
        <v>36</v>
      </c>
      <c r="H2" s="1" t="s">
        <v>37</v>
      </c>
      <c r="I2" s="1" t="s">
        <v>38</v>
      </c>
      <c r="J2" s="1" t="s">
        <v>39</v>
      </c>
      <c r="K2" s="1" t="s">
        <v>40</v>
      </c>
      <c r="L2" s="1" t="s">
        <v>41</v>
      </c>
      <c r="M2" s="22" t="s">
        <v>33</v>
      </c>
      <c r="N2" s="1" t="s">
        <v>34</v>
      </c>
      <c r="O2" s="1" t="s">
        <v>35</v>
      </c>
      <c r="P2" s="22" t="s">
        <v>33</v>
      </c>
      <c r="Q2" s="1" t="s">
        <v>34</v>
      </c>
      <c r="R2" s="1" t="s">
        <v>35</v>
      </c>
      <c r="S2" s="22" t="s">
        <v>36</v>
      </c>
      <c r="T2" s="1" t="s">
        <v>37</v>
      </c>
      <c r="U2" s="1" t="s">
        <v>38</v>
      </c>
      <c r="V2" s="1" t="s">
        <v>39</v>
      </c>
      <c r="W2" s="1" t="s">
        <v>40</v>
      </c>
      <c r="X2" s="1" t="s">
        <v>41</v>
      </c>
      <c r="Y2" s="22" t="s">
        <v>33</v>
      </c>
      <c r="Z2" s="1" t="s">
        <v>34</v>
      </c>
      <c r="AA2" s="1" t="s">
        <v>35</v>
      </c>
      <c r="AB2" s="22" t="s">
        <v>33</v>
      </c>
      <c r="AC2" s="1" t="s">
        <v>34</v>
      </c>
      <c r="AD2" s="23" t="s">
        <v>35</v>
      </c>
      <c r="AE2" s="1" t="s">
        <v>36</v>
      </c>
      <c r="AF2" s="1" t="s">
        <v>37</v>
      </c>
      <c r="AG2" s="1" t="s">
        <v>38</v>
      </c>
      <c r="AH2" s="1" t="s">
        <v>39</v>
      </c>
      <c r="AI2" s="1" t="s">
        <v>40</v>
      </c>
      <c r="AJ2" s="1" t="s">
        <v>41</v>
      </c>
      <c r="AK2" s="22" t="s">
        <v>33</v>
      </c>
      <c r="AL2" s="1" t="s">
        <v>34</v>
      </c>
      <c r="AM2" s="1" t="s">
        <v>35</v>
      </c>
      <c r="AN2" s="22" t="s">
        <v>33</v>
      </c>
      <c r="AO2" s="1" t="s">
        <v>34</v>
      </c>
      <c r="AP2" s="1" t="s">
        <v>35</v>
      </c>
      <c r="AQ2" s="22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23" t="s">
        <v>41</v>
      </c>
      <c r="AW2" s="22" t="s">
        <v>33</v>
      </c>
      <c r="AX2" s="1" t="s">
        <v>34</v>
      </c>
      <c r="AY2" s="1" t="s">
        <v>35</v>
      </c>
      <c r="AZ2" s="22" t="s">
        <v>33</v>
      </c>
      <c r="BA2" s="1" t="s">
        <v>34</v>
      </c>
      <c r="BB2" s="23" t="s">
        <v>35</v>
      </c>
      <c r="BC2" s="22" t="s">
        <v>36</v>
      </c>
      <c r="BD2" s="1" t="s">
        <v>37</v>
      </c>
      <c r="BE2" s="1" t="s">
        <v>38</v>
      </c>
      <c r="BF2" s="1" t="s">
        <v>39</v>
      </c>
      <c r="BG2" s="1" t="s">
        <v>40</v>
      </c>
      <c r="BH2" s="23" t="s">
        <v>41</v>
      </c>
    </row>
    <row r="3" spans="1:77" x14ac:dyDescent="0.25">
      <c r="A3" s="22">
        <v>0</v>
      </c>
      <c r="B3" s="1">
        <v>0.88776750329253573</v>
      </c>
      <c r="C3" s="1">
        <v>0</v>
      </c>
      <c r="D3" s="22">
        <v>0</v>
      </c>
      <c r="E3" s="1">
        <v>0.88753329974099637</v>
      </c>
      <c r="F3" s="1">
        <v>0</v>
      </c>
      <c r="G3" s="22">
        <f t="shared" ref="G3:I34" si="0">AVERAGE(A3,D3)</f>
        <v>0</v>
      </c>
      <c r="H3" s="1">
        <f t="shared" si="0"/>
        <v>0.88765040151676611</v>
      </c>
      <c r="I3" s="1">
        <f t="shared" si="0"/>
        <v>0</v>
      </c>
      <c r="J3" s="1">
        <f t="shared" ref="J3:L34" si="1">STDEVA(A3,D3)</f>
        <v>0</v>
      </c>
      <c r="K3" s="1">
        <f t="shared" si="1"/>
        <v>1.6560691947145321E-4</v>
      </c>
      <c r="L3" s="1">
        <f t="shared" si="1"/>
        <v>0</v>
      </c>
      <c r="M3" s="22">
        <v>0</v>
      </c>
      <c r="N3" s="1">
        <v>0.88711876157144587</v>
      </c>
      <c r="O3" s="1">
        <v>0</v>
      </c>
      <c r="P3" s="22">
        <v>0</v>
      </c>
      <c r="Q3" s="1">
        <v>0.88753589277846601</v>
      </c>
      <c r="R3" s="1">
        <v>0</v>
      </c>
      <c r="S3" s="22">
        <f t="shared" ref="S3:U34" si="2">AVERAGE(M3,P3)</f>
        <v>0</v>
      </c>
      <c r="T3" s="1">
        <f t="shared" si="2"/>
        <v>0.88732732717495599</v>
      </c>
      <c r="U3" s="1">
        <f t="shared" si="2"/>
        <v>0</v>
      </c>
      <c r="V3" s="1">
        <f t="shared" ref="V3:X34" si="3">STDEVA(M3,P3)</f>
        <v>0</v>
      </c>
      <c r="W3" s="1">
        <f t="shared" si="3"/>
        <v>2.9495630512846939E-4</v>
      </c>
      <c r="X3" s="1">
        <f t="shared" si="3"/>
        <v>0</v>
      </c>
      <c r="Y3" s="22">
        <v>0</v>
      </c>
      <c r="Z3" s="1">
        <v>0.88775730455462221</v>
      </c>
      <c r="AA3" s="1">
        <v>0</v>
      </c>
      <c r="AB3" s="22">
        <v>0</v>
      </c>
      <c r="AC3" s="1">
        <v>0.88734408031835021</v>
      </c>
      <c r="AD3" s="23">
        <v>0</v>
      </c>
      <c r="AE3" s="1">
        <f t="shared" ref="AE3:AG34" si="4">AVERAGE(Y3,AB3)</f>
        <v>0</v>
      </c>
      <c r="AF3" s="1">
        <f t="shared" si="4"/>
        <v>0.88755069243648621</v>
      </c>
      <c r="AG3" s="1">
        <f t="shared" si="4"/>
        <v>0</v>
      </c>
      <c r="AH3" s="1">
        <f t="shared" ref="AH3:AJ34" si="5">STDEVA(Y3,AB3)</f>
        <v>0</v>
      </c>
      <c r="AI3" s="1">
        <f t="shared" si="5"/>
        <v>2.9219365961855753E-4</v>
      </c>
      <c r="AJ3" s="1">
        <f t="shared" si="5"/>
        <v>0</v>
      </c>
      <c r="AK3" s="22">
        <v>0</v>
      </c>
      <c r="AL3" s="1">
        <v>0.88896392164473437</v>
      </c>
      <c r="AM3" s="1">
        <v>0</v>
      </c>
      <c r="AN3" s="22">
        <v>0</v>
      </c>
      <c r="AO3" s="1">
        <v>0.88937201786848863</v>
      </c>
      <c r="AP3" s="1">
        <v>0</v>
      </c>
      <c r="AQ3" s="22">
        <f t="shared" ref="AQ3:AS34" si="6">AVERAGE(AK3,AN3)</f>
        <v>0</v>
      </c>
      <c r="AR3" s="1">
        <f t="shared" si="6"/>
        <v>0.8891679697566115</v>
      </c>
      <c r="AS3" s="1">
        <f t="shared" si="6"/>
        <v>0</v>
      </c>
      <c r="AT3" s="1">
        <f t="shared" ref="AT3:AV34" si="7">STDEVA(AK3,AN3)</f>
        <v>0</v>
      </c>
      <c r="AU3" s="1">
        <f t="shared" si="7"/>
        <v>2.8856760719326116E-4</v>
      </c>
      <c r="AV3" s="23">
        <f t="shared" si="7"/>
        <v>0</v>
      </c>
      <c r="AW3" s="22">
        <v>0</v>
      </c>
      <c r="AX3" s="1">
        <v>0.88782447679681031</v>
      </c>
      <c r="AY3" s="1">
        <v>0</v>
      </c>
      <c r="AZ3" s="22">
        <v>0</v>
      </c>
      <c r="BA3" s="1">
        <v>0.8878813916981334</v>
      </c>
      <c r="BB3" s="23">
        <v>0</v>
      </c>
      <c r="BC3" s="22">
        <f t="shared" ref="BC3:BE34" si="8">AVERAGE(AW3,AZ3)</f>
        <v>0</v>
      </c>
      <c r="BD3" s="1">
        <f t="shared" si="8"/>
        <v>0.88785293424747191</v>
      </c>
      <c r="BE3" s="1">
        <f t="shared" si="8"/>
        <v>0</v>
      </c>
      <c r="BF3" s="1">
        <f t="shared" ref="BF3:BH34" si="9">STDEVA(AW3,AZ3)</f>
        <v>0</v>
      </c>
      <c r="BG3" s="1">
        <f t="shared" si="9"/>
        <v>4.024491267612067E-5</v>
      </c>
      <c r="BH3" s="23">
        <f t="shared" si="9"/>
        <v>0</v>
      </c>
    </row>
    <row r="4" spans="1:77" x14ac:dyDescent="0.25">
      <c r="A4" s="22">
        <v>1</v>
      </c>
      <c r="B4" s="1">
        <v>0.89052098576823913</v>
      </c>
      <c r="C4" s="1">
        <v>5.9647257951557195</v>
      </c>
      <c r="D4" s="22">
        <v>1</v>
      </c>
      <c r="E4" s="1">
        <v>0.88942427909212651</v>
      </c>
      <c r="F4" s="1">
        <v>5.8867743431683097</v>
      </c>
      <c r="G4" s="22">
        <f t="shared" si="0"/>
        <v>1</v>
      </c>
      <c r="H4" s="1">
        <f t="shared" si="0"/>
        <v>0.88997263243018288</v>
      </c>
      <c r="I4" s="1">
        <f t="shared" si="0"/>
        <v>5.9257500691620146</v>
      </c>
      <c r="J4" s="1">
        <f t="shared" si="1"/>
        <v>0</v>
      </c>
      <c r="K4" s="1">
        <f t="shared" si="1"/>
        <v>7.7548872765178742E-4</v>
      </c>
      <c r="L4" s="1">
        <f t="shared" si="1"/>
        <v>5.5120000303635064E-2</v>
      </c>
      <c r="M4" s="22">
        <v>1</v>
      </c>
      <c r="N4" s="1">
        <v>0.8922505734678291</v>
      </c>
      <c r="O4" s="1">
        <v>4.7750292947963899</v>
      </c>
      <c r="P4" s="22">
        <v>1</v>
      </c>
      <c r="Q4" s="1">
        <v>0.89475936146969126</v>
      </c>
      <c r="R4" s="1">
        <v>4.4265120732411001</v>
      </c>
      <c r="S4" s="22">
        <f t="shared" si="2"/>
        <v>1</v>
      </c>
      <c r="T4" s="1">
        <f t="shared" si="2"/>
        <v>0.89350496746876018</v>
      </c>
      <c r="U4" s="1">
        <f t="shared" si="2"/>
        <v>4.6007706840187446</v>
      </c>
      <c r="V4" s="1">
        <f t="shared" si="3"/>
        <v>0</v>
      </c>
      <c r="W4" s="1">
        <f t="shared" si="3"/>
        <v>1.773981008676183E-3</v>
      </c>
      <c r="X4" s="1">
        <f t="shared" si="3"/>
        <v>0.24643889072203987</v>
      </c>
      <c r="Y4" s="22">
        <v>1</v>
      </c>
      <c r="Z4" s="1">
        <v>0.89721283937338625</v>
      </c>
      <c r="AA4" s="1">
        <v>4.1073900223892998</v>
      </c>
      <c r="AB4" s="22">
        <v>1</v>
      </c>
      <c r="AC4" s="1">
        <v>0.90165440311532419</v>
      </c>
      <c r="AD4" s="23">
        <v>3.8471017126431</v>
      </c>
      <c r="AE4" s="1">
        <f t="shared" si="4"/>
        <v>1</v>
      </c>
      <c r="AF4" s="1">
        <f t="shared" si="4"/>
        <v>0.89943362124435522</v>
      </c>
      <c r="AG4" s="1">
        <f t="shared" si="4"/>
        <v>3.9772458675162001</v>
      </c>
      <c r="AH4" s="1">
        <f t="shared" si="5"/>
        <v>0</v>
      </c>
      <c r="AI4" s="1">
        <f t="shared" si="5"/>
        <v>3.1406598409966123E-3</v>
      </c>
      <c r="AJ4" s="1">
        <f t="shared" si="5"/>
        <v>0.18405162888512247</v>
      </c>
      <c r="AK4" s="22">
        <v>1</v>
      </c>
      <c r="AL4" s="1">
        <v>0.894657206508785</v>
      </c>
      <c r="AM4" s="1">
        <v>3.4985410913894115</v>
      </c>
      <c r="AN4" s="22">
        <v>1</v>
      </c>
      <c r="AO4" s="1">
        <v>0.89579813777761463</v>
      </c>
      <c r="AP4" s="1">
        <v>4.473544346366789</v>
      </c>
      <c r="AQ4" s="22">
        <f t="shared" si="6"/>
        <v>1</v>
      </c>
      <c r="AR4" s="1">
        <f t="shared" si="6"/>
        <v>0.89522767214319976</v>
      </c>
      <c r="AS4" s="1">
        <f t="shared" si="6"/>
        <v>3.9860427188781005</v>
      </c>
      <c r="AT4" s="1">
        <f t="shared" si="7"/>
        <v>0</v>
      </c>
      <c r="AU4" s="1">
        <f t="shared" si="7"/>
        <v>8.0676023705720807E-4</v>
      </c>
      <c r="AV4" s="23">
        <f t="shared" si="7"/>
        <v>0.68943141327345936</v>
      </c>
      <c r="AW4" s="22">
        <v>1</v>
      </c>
      <c r="AX4" s="1">
        <v>0.89803052847614906</v>
      </c>
      <c r="AY4" s="1">
        <v>4.6529633869044504</v>
      </c>
      <c r="AZ4" s="22">
        <v>1</v>
      </c>
      <c r="BA4" s="1">
        <v>0.89951802859141372</v>
      </c>
      <c r="BB4" s="23">
        <v>3.64708435276374</v>
      </c>
      <c r="BC4" s="22">
        <f t="shared" si="8"/>
        <v>1</v>
      </c>
      <c r="BD4" s="1">
        <f t="shared" si="8"/>
        <v>0.89877427853378133</v>
      </c>
      <c r="BE4" s="1">
        <f t="shared" si="8"/>
        <v>4.1500238698340954</v>
      </c>
      <c r="BF4" s="1">
        <f t="shared" si="9"/>
        <v>0</v>
      </c>
      <c r="BG4" s="1">
        <f t="shared" si="9"/>
        <v>1.0518214185194132E-3</v>
      </c>
      <c r="BH4" s="23">
        <f t="shared" si="9"/>
        <v>0.71126388609426905</v>
      </c>
    </row>
    <row r="5" spans="1:77" x14ac:dyDescent="0.25">
      <c r="A5" s="22">
        <v>2</v>
      </c>
      <c r="B5" s="1">
        <v>0.89342711049746204</v>
      </c>
      <c r="C5" s="1">
        <v>5.2573704925250722</v>
      </c>
      <c r="D5" s="22">
        <v>2</v>
      </c>
      <c r="E5" s="1">
        <v>0.89483405959880202</v>
      </c>
      <c r="F5" s="1">
        <v>4.8515001383240302</v>
      </c>
      <c r="G5" s="22">
        <f t="shared" si="0"/>
        <v>2</v>
      </c>
      <c r="H5" s="1">
        <f t="shared" si="0"/>
        <v>0.89413058504813203</v>
      </c>
      <c r="I5" s="1">
        <f t="shared" si="0"/>
        <v>5.0544353154245512</v>
      </c>
      <c r="J5" s="1">
        <f t="shared" si="1"/>
        <v>0</v>
      </c>
      <c r="K5" s="1">
        <f t="shared" si="1"/>
        <v>9.9486325034182075E-4</v>
      </c>
      <c r="L5" s="1">
        <f t="shared" si="1"/>
        <v>0.28699367973814277</v>
      </c>
      <c r="M5" s="22">
        <v>2</v>
      </c>
      <c r="N5" s="1">
        <v>0.89623221409138765</v>
      </c>
      <c r="O5" s="1">
        <v>4.9514871184145219</v>
      </c>
      <c r="P5" s="22">
        <v>2</v>
      </c>
      <c r="Q5" s="1">
        <v>0.90032712505684476</v>
      </c>
      <c r="R5" s="1">
        <v>4.6470843527637404</v>
      </c>
      <c r="S5" s="22">
        <f t="shared" si="2"/>
        <v>2</v>
      </c>
      <c r="T5" s="1">
        <f t="shared" si="2"/>
        <v>0.8982796695741162</v>
      </c>
      <c r="U5" s="1">
        <f t="shared" si="2"/>
        <v>4.7992857355891312</v>
      </c>
      <c r="V5" s="1">
        <f t="shared" si="3"/>
        <v>0</v>
      </c>
      <c r="W5" s="1">
        <f t="shared" si="3"/>
        <v>2.895539312029875E-3</v>
      </c>
      <c r="X5" s="1">
        <f t="shared" si="3"/>
        <v>0.21524525980360706</v>
      </c>
      <c r="Y5" s="22">
        <v>2</v>
      </c>
      <c r="Z5" s="1">
        <v>0.90321684929976165</v>
      </c>
      <c r="AA5" s="1">
        <v>4.4809039889672704</v>
      </c>
      <c r="AB5" s="22">
        <v>2</v>
      </c>
      <c r="AC5" s="1">
        <v>0.90865997889827332</v>
      </c>
      <c r="AD5" s="23">
        <v>4.25885110098484</v>
      </c>
      <c r="AE5" s="1">
        <f t="shared" si="4"/>
        <v>2</v>
      </c>
      <c r="AF5" s="1">
        <f t="shared" si="4"/>
        <v>0.90593841409901743</v>
      </c>
      <c r="AG5" s="1">
        <f t="shared" si="4"/>
        <v>4.3698775449760552</v>
      </c>
      <c r="AH5" s="1">
        <f t="shared" si="5"/>
        <v>0</v>
      </c>
      <c r="AI5" s="1">
        <f t="shared" si="5"/>
        <v>3.8488738499848157E-3</v>
      </c>
      <c r="AJ5" s="1">
        <f t="shared" si="5"/>
        <v>0.15701510287443335</v>
      </c>
      <c r="AK5" s="22">
        <v>2</v>
      </c>
      <c r="AL5" s="1">
        <v>0.90050771543690999</v>
      </c>
      <c r="AM5" s="1">
        <v>4.0911901287286003</v>
      </c>
      <c r="AN5" s="22">
        <v>2</v>
      </c>
      <c r="AO5" s="1">
        <v>0.90275559242473535</v>
      </c>
      <c r="AP5" s="1">
        <v>5.2191350707612525</v>
      </c>
      <c r="AQ5" s="22">
        <f t="shared" si="6"/>
        <v>2</v>
      </c>
      <c r="AR5" s="1">
        <f t="shared" si="6"/>
        <v>0.90163165393082267</v>
      </c>
      <c r="AS5" s="1">
        <f t="shared" si="6"/>
        <v>4.6551625997449264</v>
      </c>
      <c r="AT5" s="1">
        <f t="shared" si="7"/>
        <v>0</v>
      </c>
      <c r="AU5" s="1">
        <f t="shared" si="7"/>
        <v>1.5894890613645017E-3</v>
      </c>
      <c r="AV5" s="23">
        <f t="shared" si="7"/>
        <v>0.79757751731635196</v>
      </c>
      <c r="AW5" s="22">
        <v>2</v>
      </c>
      <c r="AX5" s="1">
        <v>0.90596114316547116</v>
      </c>
      <c r="AY5" s="1">
        <v>4.06619338370598</v>
      </c>
      <c r="AZ5" s="22">
        <v>2</v>
      </c>
      <c r="BA5" s="1">
        <v>0.91584426463024649</v>
      </c>
      <c r="BB5" s="23">
        <v>3.57797315183659</v>
      </c>
      <c r="BC5" s="22">
        <f t="shared" si="8"/>
        <v>2</v>
      </c>
      <c r="BD5" s="1">
        <f t="shared" si="8"/>
        <v>0.91090270389785877</v>
      </c>
      <c r="BE5" s="1">
        <f t="shared" si="8"/>
        <v>3.8220832677712853</v>
      </c>
      <c r="BF5" s="1">
        <f t="shared" si="9"/>
        <v>0</v>
      </c>
      <c r="BG5" s="1">
        <f t="shared" si="9"/>
        <v>6.9884222070329561E-3</v>
      </c>
      <c r="BH5" s="23">
        <f t="shared" si="9"/>
        <v>0.34522383666731427</v>
      </c>
    </row>
    <row r="6" spans="1:77" x14ac:dyDescent="0.25">
      <c r="A6" s="22">
        <v>3</v>
      </c>
      <c r="B6" s="1">
        <v>0.89605622537717511</v>
      </c>
      <c r="C6" s="1">
        <v>4.7985454313592468</v>
      </c>
      <c r="D6" s="22">
        <v>3</v>
      </c>
      <c r="E6" s="1">
        <v>0.89815769637704979</v>
      </c>
      <c r="F6" s="1">
        <v>5.9838435060376254</v>
      </c>
      <c r="G6" s="22">
        <f t="shared" si="0"/>
        <v>3</v>
      </c>
      <c r="H6" s="1">
        <f t="shared" si="0"/>
        <v>0.8971069608771125</v>
      </c>
      <c r="I6" s="1">
        <f t="shared" si="0"/>
        <v>5.3911944686984361</v>
      </c>
      <c r="J6" s="1">
        <f t="shared" si="1"/>
        <v>0</v>
      </c>
      <c r="K6" s="1">
        <f t="shared" si="1"/>
        <v>1.4859643944782586E-3</v>
      </c>
      <c r="L6" s="1">
        <f t="shared" si="1"/>
        <v>0.83813230633244151</v>
      </c>
      <c r="M6" s="22">
        <v>3</v>
      </c>
      <c r="N6" s="1">
        <v>0.90052529830706418</v>
      </c>
      <c r="O6" s="1">
        <v>5.544136155753713</v>
      </c>
      <c r="P6" s="22">
        <v>3</v>
      </c>
      <c r="Q6" s="1">
        <v>0.90408614852554603</v>
      </c>
      <c r="R6" s="1">
        <v>4.702956876949699</v>
      </c>
      <c r="S6" s="22">
        <f t="shared" si="2"/>
        <v>3</v>
      </c>
      <c r="T6" s="1">
        <f t="shared" si="2"/>
        <v>0.90230572341630511</v>
      </c>
      <c r="U6" s="1">
        <f t="shared" si="2"/>
        <v>5.1235465163517055</v>
      </c>
      <c r="V6" s="1">
        <f t="shared" si="3"/>
        <v>0</v>
      </c>
      <c r="W6" s="1">
        <f t="shared" si="3"/>
        <v>2.5179013362781142E-3</v>
      </c>
      <c r="X6" s="1">
        <f t="shared" si="3"/>
        <v>0.59480357223592784</v>
      </c>
      <c r="Y6" s="22">
        <v>3</v>
      </c>
      <c r="Z6" s="1">
        <v>0.90763619726672207</v>
      </c>
      <c r="AA6" s="1">
        <v>3.8235421763818707</v>
      </c>
      <c r="AB6" s="22">
        <v>3</v>
      </c>
      <c r="AC6" s="1">
        <v>0.91078949705288959</v>
      </c>
      <c r="AD6" s="23">
        <v>2.4853024146482174</v>
      </c>
      <c r="AE6" s="1">
        <f t="shared" si="4"/>
        <v>3</v>
      </c>
      <c r="AF6" s="1">
        <f t="shared" si="4"/>
        <v>0.90921284715980577</v>
      </c>
      <c r="AG6" s="1">
        <f t="shared" si="4"/>
        <v>3.1544222955150438</v>
      </c>
      <c r="AH6" s="1">
        <f t="shared" si="5"/>
        <v>0</v>
      </c>
      <c r="AI6" s="1">
        <f t="shared" si="5"/>
        <v>2.2297196619131426E-3</v>
      </c>
      <c r="AJ6" s="1">
        <f t="shared" si="5"/>
        <v>0.94627841037533711</v>
      </c>
      <c r="AK6" s="22">
        <v>3</v>
      </c>
      <c r="AL6" s="1">
        <v>0.90891723297492588</v>
      </c>
      <c r="AM6" s="1">
        <v>6.3853154345577234</v>
      </c>
      <c r="AN6" s="22">
        <v>3</v>
      </c>
      <c r="AO6" s="1">
        <v>0.90938099010152251</v>
      </c>
      <c r="AP6" s="1">
        <v>5.0853110945878877</v>
      </c>
      <c r="AQ6" s="22">
        <f t="shared" si="6"/>
        <v>3</v>
      </c>
      <c r="AR6" s="1">
        <f t="shared" si="6"/>
        <v>0.9091491115382242</v>
      </c>
      <c r="AS6" s="1">
        <f t="shared" si="6"/>
        <v>5.735313264572806</v>
      </c>
      <c r="AT6" s="1">
        <f t="shared" si="7"/>
        <v>0</v>
      </c>
      <c r="AU6" s="1">
        <f t="shared" si="7"/>
        <v>3.2792580904006608E-4</v>
      </c>
      <c r="AV6" s="23">
        <f t="shared" si="7"/>
        <v>0.91924188436461252</v>
      </c>
      <c r="AW6" s="22">
        <v>3</v>
      </c>
      <c r="AX6" s="1">
        <v>0.91591155401672442</v>
      </c>
      <c r="AY6" s="1">
        <v>3.2323737475024501</v>
      </c>
      <c r="AZ6" s="22">
        <v>3</v>
      </c>
      <c r="BA6" s="1">
        <v>0.92572285565860812</v>
      </c>
      <c r="BB6" s="23">
        <v>5.1235465163517055</v>
      </c>
      <c r="BC6" s="22">
        <f t="shared" si="8"/>
        <v>3</v>
      </c>
      <c r="BD6" s="1">
        <f t="shared" si="8"/>
        <v>0.92081720483766627</v>
      </c>
      <c r="BE6" s="1">
        <f t="shared" si="8"/>
        <v>4.1779601319270778</v>
      </c>
      <c r="BF6" s="1">
        <f t="shared" si="9"/>
        <v>0</v>
      </c>
      <c r="BG6" s="1">
        <f t="shared" si="9"/>
        <v>6.9376379232426767E-3</v>
      </c>
      <c r="BH6" s="23">
        <f t="shared" si="9"/>
        <v>1.3372610892486489</v>
      </c>
    </row>
    <row r="7" spans="1:77" x14ac:dyDescent="0.25">
      <c r="A7" s="22">
        <v>4</v>
      </c>
      <c r="B7" s="1">
        <v>0.89870257932247954</v>
      </c>
      <c r="C7" s="1">
        <v>4.9514871184145219</v>
      </c>
      <c r="D7" s="22">
        <v>4</v>
      </c>
      <c r="E7" s="1">
        <v>0.90146912092694009</v>
      </c>
      <c r="F7" s="1">
        <v>5.9264903733919025</v>
      </c>
      <c r="G7" s="22">
        <f t="shared" si="0"/>
        <v>4</v>
      </c>
      <c r="H7" s="1">
        <f t="shared" si="0"/>
        <v>0.90008585012470976</v>
      </c>
      <c r="I7" s="1">
        <f t="shared" si="0"/>
        <v>5.4389887459032122</v>
      </c>
      <c r="J7" s="1">
        <f t="shared" si="1"/>
        <v>0</v>
      </c>
      <c r="K7" s="1">
        <f t="shared" si="1"/>
        <v>1.9562403289487651E-3</v>
      </c>
      <c r="L7" s="1">
        <f t="shared" si="1"/>
        <v>0.68943141327346225</v>
      </c>
      <c r="M7" s="22">
        <v>4</v>
      </c>
      <c r="N7" s="1">
        <v>0.90316561249465421</v>
      </c>
      <c r="O7" s="1">
        <v>3.1926577172788617</v>
      </c>
      <c r="P7" s="22">
        <v>4</v>
      </c>
      <c r="Q7" s="1">
        <v>0.9072688904209727</v>
      </c>
      <c r="R7" s="1">
        <v>4.12942555049242</v>
      </c>
      <c r="S7" s="22">
        <f t="shared" si="2"/>
        <v>4</v>
      </c>
      <c r="T7" s="1">
        <f t="shared" si="2"/>
        <v>0.9052172514578134</v>
      </c>
      <c r="U7" s="1">
        <f t="shared" si="2"/>
        <v>3.6610416338856409</v>
      </c>
      <c r="V7" s="1">
        <f t="shared" si="3"/>
        <v>0</v>
      </c>
      <c r="W7" s="1">
        <f t="shared" si="3"/>
        <v>2.9014556467928739E-3</v>
      </c>
      <c r="X7" s="1">
        <f t="shared" si="3"/>
        <v>0.66239488726273543</v>
      </c>
      <c r="Y7" s="22">
        <v>4</v>
      </c>
      <c r="Z7" s="1">
        <v>0.91050520226739107</v>
      </c>
      <c r="AA7" s="1">
        <v>2.4279492820024871</v>
      </c>
      <c r="AB7" s="22">
        <v>4</v>
      </c>
      <c r="AC7" s="1">
        <v>0.91339115671669668</v>
      </c>
      <c r="AD7" s="23">
        <v>3.0205983193416777</v>
      </c>
      <c r="AE7" s="1">
        <f t="shared" si="4"/>
        <v>4</v>
      </c>
      <c r="AF7" s="1">
        <f t="shared" si="4"/>
        <v>0.91194817949204388</v>
      </c>
      <c r="AG7" s="1">
        <f t="shared" si="4"/>
        <v>2.7242738006720826</v>
      </c>
      <c r="AH7" s="1">
        <f t="shared" si="5"/>
        <v>0</v>
      </c>
      <c r="AI7" s="1">
        <f t="shared" si="5"/>
        <v>2.04067796129949E-3</v>
      </c>
      <c r="AJ7" s="1">
        <f t="shared" si="5"/>
        <v>0.41906615316622076</v>
      </c>
      <c r="AK7" s="22">
        <v>4</v>
      </c>
      <c r="AL7" s="1">
        <v>0.91502127770961272</v>
      </c>
      <c r="AM7" s="1">
        <v>4.6456037443039744</v>
      </c>
      <c r="AN7" s="22">
        <v>4</v>
      </c>
      <c r="AO7" s="1">
        <v>0.91427207747478512</v>
      </c>
      <c r="AP7" s="1">
        <v>3.7661890437361425</v>
      </c>
      <c r="AQ7" s="22">
        <f t="shared" si="6"/>
        <v>4</v>
      </c>
      <c r="AR7" s="1">
        <f t="shared" si="6"/>
        <v>0.91464667759219886</v>
      </c>
      <c r="AS7" s="1">
        <f t="shared" si="6"/>
        <v>4.2058963940200584</v>
      </c>
      <c r="AT7" s="1">
        <f t="shared" si="7"/>
        <v>0</v>
      </c>
      <c r="AU7" s="1">
        <f t="shared" si="7"/>
        <v>5.2976456651315491E-4</v>
      </c>
      <c r="AV7" s="23">
        <f t="shared" si="7"/>
        <v>0.62184009824664754</v>
      </c>
      <c r="AW7" s="22">
        <v>4</v>
      </c>
      <c r="AX7" s="1">
        <v>0.93143710571952409</v>
      </c>
      <c r="AY7" s="1">
        <v>3.97796447189691</v>
      </c>
      <c r="AZ7" s="22">
        <v>4</v>
      </c>
      <c r="BA7" s="1">
        <v>0.932856747919379</v>
      </c>
      <c r="BB7" s="23">
        <v>3.7661890437361443</v>
      </c>
      <c r="BC7" s="22">
        <f t="shared" si="8"/>
        <v>4</v>
      </c>
      <c r="BD7" s="1">
        <f t="shared" si="8"/>
        <v>0.93214692681945155</v>
      </c>
      <c r="BE7" s="1">
        <f t="shared" si="8"/>
        <v>3.8720767578165272</v>
      </c>
      <c r="BF7" s="1">
        <f t="shared" si="9"/>
        <v>0</v>
      </c>
      <c r="BG7" s="1">
        <f t="shared" si="9"/>
        <v>1.0038386263759942E-3</v>
      </c>
      <c r="BH7" s="23">
        <f t="shared" si="9"/>
        <v>0.14974784134116204</v>
      </c>
    </row>
    <row r="8" spans="1:77" x14ac:dyDescent="0.25">
      <c r="A8" s="22">
        <v>5</v>
      </c>
      <c r="B8" s="1">
        <v>0.90084859490130798</v>
      </c>
      <c r="C8" s="1">
        <v>3.9764838634371458</v>
      </c>
      <c r="D8" s="22">
        <v>5</v>
      </c>
      <c r="E8" s="1">
        <v>0.90463291332466444</v>
      </c>
      <c r="F8" s="1">
        <v>5.5823715775175273</v>
      </c>
      <c r="G8" s="22">
        <f t="shared" si="0"/>
        <v>5</v>
      </c>
      <c r="H8" s="1">
        <f t="shared" si="0"/>
        <v>0.90274075411298615</v>
      </c>
      <c r="I8" s="1">
        <f t="shared" si="0"/>
        <v>4.7794277204773365</v>
      </c>
      <c r="J8" s="1">
        <f t="shared" si="1"/>
        <v>0</v>
      </c>
      <c r="K8" s="1">
        <f t="shared" si="1"/>
        <v>2.6759172193245436E-3</v>
      </c>
      <c r="L8" s="1">
        <f t="shared" si="1"/>
        <v>1.1355340924504012</v>
      </c>
      <c r="M8" s="22">
        <v>5</v>
      </c>
      <c r="N8" s="1">
        <v>0.9068126581977638</v>
      </c>
      <c r="O8" s="1">
        <v>5.1617819381155243</v>
      </c>
      <c r="P8" s="22">
        <v>5</v>
      </c>
      <c r="Q8" s="1">
        <v>0.91012326118691333</v>
      </c>
      <c r="R8" s="1">
        <v>3.90001301990951</v>
      </c>
      <c r="S8" s="22">
        <f t="shared" si="2"/>
        <v>5</v>
      </c>
      <c r="T8" s="1">
        <f t="shared" si="2"/>
        <v>0.90846795969233862</v>
      </c>
      <c r="U8" s="1">
        <f t="shared" si="2"/>
        <v>4.5308974790125172</v>
      </c>
      <c r="V8" s="1">
        <f t="shared" si="3"/>
        <v>0</v>
      </c>
      <c r="W8" s="1">
        <f t="shared" si="3"/>
        <v>2.3409498234440913E-3</v>
      </c>
      <c r="X8" s="1">
        <f t="shared" si="3"/>
        <v>0.89220535835388504</v>
      </c>
      <c r="Y8" s="22">
        <v>5</v>
      </c>
      <c r="Z8" s="1">
        <v>0.91305728517694851</v>
      </c>
      <c r="AA8" s="1">
        <v>2.3897138602386692</v>
      </c>
      <c r="AB8" s="22">
        <v>5</v>
      </c>
      <c r="AC8" s="1">
        <v>0.91514492059874564</v>
      </c>
      <c r="AD8" s="23">
        <v>2.0264773534823921</v>
      </c>
      <c r="AE8" s="1">
        <f t="shared" si="4"/>
        <v>5</v>
      </c>
      <c r="AF8" s="1">
        <f t="shared" si="4"/>
        <v>0.91410110288784707</v>
      </c>
      <c r="AG8" s="1">
        <f t="shared" si="4"/>
        <v>2.2080956068605309</v>
      </c>
      <c r="AH8" s="1">
        <f t="shared" si="5"/>
        <v>0</v>
      </c>
      <c r="AI8" s="1">
        <f t="shared" si="5"/>
        <v>1.4761811633979887E-3</v>
      </c>
      <c r="AJ8" s="1">
        <f t="shared" si="5"/>
        <v>0.2568469971018767</v>
      </c>
      <c r="AK8" s="22">
        <v>5</v>
      </c>
      <c r="AL8" s="1">
        <v>0.91922258732852646</v>
      </c>
      <c r="AM8" s="1">
        <v>3.2117754281607707</v>
      </c>
      <c r="AN8" s="22">
        <v>5</v>
      </c>
      <c r="AO8" s="1">
        <v>0.91656950694431472</v>
      </c>
      <c r="AP8" s="1">
        <v>1.7588294011356602</v>
      </c>
      <c r="AQ8" s="22">
        <f t="shared" si="6"/>
        <v>5</v>
      </c>
      <c r="AR8" s="1">
        <f t="shared" si="6"/>
        <v>0.91789604713642059</v>
      </c>
      <c r="AS8" s="1">
        <f t="shared" si="6"/>
        <v>2.4853024146482152</v>
      </c>
      <c r="AT8" s="1">
        <f t="shared" si="7"/>
        <v>0</v>
      </c>
      <c r="AU8" s="1">
        <f t="shared" si="7"/>
        <v>1.8760111307091379E-3</v>
      </c>
      <c r="AV8" s="23">
        <f t="shared" si="7"/>
        <v>1.0273879884075094</v>
      </c>
      <c r="AW8" s="22">
        <v>5</v>
      </c>
      <c r="AX8" s="1">
        <v>0.93931909465303076</v>
      </c>
      <c r="AY8" s="1">
        <v>3.7029568769496999</v>
      </c>
      <c r="AZ8" s="22">
        <v>5</v>
      </c>
      <c r="BA8" s="1">
        <v>0.9382164528038327</v>
      </c>
      <c r="BB8" s="23">
        <v>2.9632451866959513</v>
      </c>
      <c r="BC8" s="22">
        <f t="shared" si="8"/>
        <v>5</v>
      </c>
      <c r="BD8" s="1">
        <f t="shared" si="8"/>
        <v>0.93876777372843168</v>
      </c>
      <c r="BE8" s="1">
        <f t="shared" si="8"/>
        <v>3.3331010318228254</v>
      </c>
      <c r="BF8" s="1">
        <f t="shared" si="9"/>
        <v>0</v>
      </c>
      <c r="BG8" s="1">
        <f t="shared" si="9"/>
        <v>7.7968552878802315E-4</v>
      </c>
      <c r="BH8" s="23">
        <f t="shared" si="9"/>
        <v>0.52305515230139099</v>
      </c>
    </row>
    <row r="9" spans="1:77" x14ac:dyDescent="0.25">
      <c r="A9" s="22">
        <v>6</v>
      </c>
      <c r="B9" s="1">
        <v>0.9028913634867235</v>
      </c>
      <c r="C9" s="1">
        <v>3.8426598872637792</v>
      </c>
      <c r="D9" s="22">
        <v>6</v>
      </c>
      <c r="E9" s="1">
        <v>0.90715748819397657</v>
      </c>
      <c r="F9" s="1">
        <v>4.2058963940200629</v>
      </c>
      <c r="G9" s="22">
        <f t="shared" si="0"/>
        <v>6</v>
      </c>
      <c r="H9" s="1">
        <f t="shared" si="0"/>
        <v>0.90502442584035003</v>
      </c>
      <c r="I9" s="1">
        <f t="shared" si="0"/>
        <v>4.024278140641921</v>
      </c>
      <c r="J9" s="1">
        <f t="shared" si="1"/>
        <v>0</v>
      </c>
      <c r="K9" s="1">
        <f t="shared" si="1"/>
        <v>3.016605709886122E-3</v>
      </c>
      <c r="L9" s="1">
        <f t="shared" si="1"/>
        <v>0.25684699710188141</v>
      </c>
      <c r="M9" s="22">
        <v>6</v>
      </c>
      <c r="N9" s="1">
        <v>0.90925415237502671</v>
      </c>
      <c r="O9" s="1">
        <v>3.4220702478617722</v>
      </c>
      <c r="P9" s="22">
        <v>6</v>
      </c>
      <c r="Q9" s="1">
        <v>0.91268367416890739</v>
      </c>
      <c r="R9" s="1">
        <v>3.6132473566808616</v>
      </c>
      <c r="S9" s="22">
        <f t="shared" si="2"/>
        <v>6</v>
      </c>
      <c r="T9" s="1">
        <f t="shared" si="2"/>
        <v>0.91096891327196705</v>
      </c>
      <c r="U9" s="1">
        <f t="shared" si="2"/>
        <v>3.5176588022713169</v>
      </c>
      <c r="V9" s="1">
        <f t="shared" si="3"/>
        <v>0</v>
      </c>
      <c r="W9" s="1">
        <f t="shared" si="3"/>
        <v>2.4250381166800779E-3</v>
      </c>
      <c r="X9" s="1">
        <f t="shared" si="3"/>
        <v>0.13518263005361666</v>
      </c>
      <c r="Y9" s="22">
        <v>6</v>
      </c>
      <c r="Z9" s="1">
        <v>0.91576325814969628</v>
      </c>
      <c r="AA9" s="1">
        <v>2.8103034996406762</v>
      </c>
      <c r="AB9" s="22">
        <v>6</v>
      </c>
      <c r="AC9" s="1">
        <v>0.91722171160005761</v>
      </c>
      <c r="AD9" s="23">
        <v>2.3897138602386692</v>
      </c>
      <c r="AE9" s="1">
        <f t="shared" si="4"/>
        <v>6</v>
      </c>
      <c r="AF9" s="1">
        <f t="shared" si="4"/>
        <v>0.916492484874877</v>
      </c>
      <c r="AG9" s="1">
        <f t="shared" si="4"/>
        <v>2.6000086799396724</v>
      </c>
      <c r="AH9" s="1">
        <f t="shared" si="5"/>
        <v>0</v>
      </c>
      <c r="AI9" s="1">
        <f t="shared" si="5"/>
        <v>1.0312823247954142E-3</v>
      </c>
      <c r="AJ9" s="1">
        <f t="shared" si="5"/>
        <v>0.29740178611796392</v>
      </c>
      <c r="AK9" s="22">
        <v>6</v>
      </c>
      <c r="AL9" s="1">
        <v>0.92417582844465596</v>
      </c>
      <c r="AM9" s="1">
        <v>3.8235421763818707</v>
      </c>
      <c r="AN9" s="22">
        <v>6</v>
      </c>
      <c r="AO9" s="1">
        <v>0.91843894695479555</v>
      </c>
      <c r="AP9" s="1">
        <v>1.4720637379070227</v>
      </c>
      <c r="AQ9" s="22">
        <f t="shared" si="6"/>
        <v>6</v>
      </c>
      <c r="AR9" s="1">
        <f t="shared" si="6"/>
        <v>0.92130738769972575</v>
      </c>
      <c r="AS9" s="1">
        <f t="shared" si="6"/>
        <v>2.6478029571444468</v>
      </c>
      <c r="AT9" s="1">
        <f t="shared" si="7"/>
        <v>0</v>
      </c>
      <c r="AU9" s="1">
        <f t="shared" si="7"/>
        <v>4.0565878043438731E-3</v>
      </c>
      <c r="AV9" s="23">
        <f t="shared" si="7"/>
        <v>1.6627463496595185</v>
      </c>
      <c r="AW9" s="22">
        <v>6</v>
      </c>
      <c r="AX9" s="1">
        <v>0.94422364273684301</v>
      </c>
      <c r="AY9" s="1">
        <v>2.8867743431683155</v>
      </c>
      <c r="AZ9" s="22">
        <v>6</v>
      </c>
      <c r="BA9" s="1">
        <v>0.94411614076336847</v>
      </c>
      <c r="BB9" s="23">
        <v>3.3455994043341368</v>
      </c>
      <c r="BC9" s="22">
        <f t="shared" si="8"/>
        <v>6</v>
      </c>
      <c r="BD9" s="1">
        <f t="shared" si="8"/>
        <v>0.94416989175010579</v>
      </c>
      <c r="BE9" s="1">
        <f t="shared" si="8"/>
        <v>3.1161868737512259</v>
      </c>
      <c r="BF9" s="1">
        <f t="shared" si="9"/>
        <v>0</v>
      </c>
      <c r="BG9" s="1">
        <f t="shared" si="9"/>
        <v>7.6015374434778684E-5</v>
      </c>
      <c r="BH9" s="23">
        <f t="shared" si="9"/>
        <v>0.32443831212868474</v>
      </c>
    </row>
    <row r="10" spans="1:77" x14ac:dyDescent="0.25">
      <c r="A10" s="22">
        <v>7</v>
      </c>
      <c r="B10" s="1">
        <v>0.90455148072563718</v>
      </c>
      <c r="C10" s="1">
        <v>3.0970691628693139</v>
      </c>
      <c r="D10" s="22">
        <v>7</v>
      </c>
      <c r="E10" s="1">
        <v>0.90924806738419184</v>
      </c>
      <c r="F10" s="1">
        <v>4.511779768130606</v>
      </c>
      <c r="G10" s="22">
        <f t="shared" si="0"/>
        <v>7</v>
      </c>
      <c r="H10" s="1">
        <f t="shared" si="0"/>
        <v>0.90689977405491451</v>
      </c>
      <c r="I10" s="1">
        <f t="shared" si="0"/>
        <v>3.8044244654999599</v>
      </c>
      <c r="J10" s="1">
        <f t="shared" si="1"/>
        <v>0</v>
      </c>
      <c r="K10" s="1">
        <f t="shared" si="1"/>
        <v>3.3209882746942669E-3</v>
      </c>
      <c r="L10" s="1">
        <f t="shared" si="1"/>
        <v>1.0003514623967855</v>
      </c>
      <c r="M10" s="22">
        <v>7</v>
      </c>
      <c r="N10" s="1">
        <v>0.91153097623585644</v>
      </c>
      <c r="O10" s="1">
        <v>3.326481693452231</v>
      </c>
      <c r="P10" s="22">
        <v>7</v>
      </c>
      <c r="Q10" s="1">
        <v>0.91454681532415782</v>
      </c>
      <c r="R10" s="1">
        <v>2.6382441017034957</v>
      </c>
      <c r="S10" s="22">
        <f t="shared" si="2"/>
        <v>7</v>
      </c>
      <c r="T10" s="1">
        <f t="shared" si="2"/>
        <v>0.91303889578000708</v>
      </c>
      <c r="U10" s="1">
        <f t="shared" si="2"/>
        <v>2.9823628975778633</v>
      </c>
      <c r="V10" s="1">
        <f t="shared" si="3"/>
        <v>0</v>
      </c>
      <c r="W10" s="1">
        <f t="shared" si="3"/>
        <v>2.1325202703053655E-3</v>
      </c>
      <c r="X10" s="1">
        <f t="shared" si="3"/>
        <v>0.48665746819303313</v>
      </c>
      <c r="Y10" s="22">
        <v>7</v>
      </c>
      <c r="Z10" s="1">
        <v>0.91763216887642829</v>
      </c>
      <c r="AA10" s="1">
        <v>1.9691242208366624</v>
      </c>
      <c r="AB10" s="22">
        <v>7</v>
      </c>
      <c r="AC10" s="1">
        <v>0.9187228472291723</v>
      </c>
      <c r="AD10" s="23">
        <v>1.720593979371839</v>
      </c>
      <c r="AE10" s="1">
        <f t="shared" si="4"/>
        <v>7</v>
      </c>
      <c r="AF10" s="1">
        <f t="shared" si="4"/>
        <v>0.9181775080528003</v>
      </c>
      <c r="AG10" s="1">
        <f t="shared" si="4"/>
        <v>1.8448591001042507</v>
      </c>
      <c r="AH10" s="1">
        <f t="shared" si="5"/>
        <v>0</v>
      </c>
      <c r="AI10" s="1">
        <f t="shared" si="5"/>
        <v>7.7122605931866442E-4</v>
      </c>
      <c r="AJ10" s="1">
        <f t="shared" si="5"/>
        <v>0.17573741906970669</v>
      </c>
      <c r="AK10" s="22">
        <v>7</v>
      </c>
      <c r="AL10" s="1">
        <v>0.92745447904896572</v>
      </c>
      <c r="AM10" s="1">
        <v>2.5426555472939438</v>
      </c>
      <c r="AN10" s="22">
        <v>7</v>
      </c>
      <c r="AO10" s="1">
        <v>0.92203839404089272</v>
      </c>
      <c r="AP10" s="1">
        <v>2.8103034996406726</v>
      </c>
      <c r="AQ10" s="22">
        <f t="shared" si="6"/>
        <v>7</v>
      </c>
      <c r="AR10" s="1">
        <f t="shared" si="6"/>
        <v>0.92474643654492916</v>
      </c>
      <c r="AS10" s="1">
        <f t="shared" si="6"/>
        <v>2.6764795234673082</v>
      </c>
      <c r="AT10" s="1">
        <f t="shared" si="7"/>
        <v>0</v>
      </c>
      <c r="AU10" s="1">
        <f t="shared" si="7"/>
        <v>3.8297504366912164E-3</v>
      </c>
      <c r="AV10" s="23">
        <f t="shared" si="7"/>
        <v>0.18925568207506585</v>
      </c>
      <c r="AW10" s="22">
        <v>7</v>
      </c>
      <c r="AX10" s="1">
        <v>0.94921267156815836</v>
      </c>
      <c r="AY10" s="1">
        <v>2.9058920540502209</v>
      </c>
      <c r="AZ10" s="22">
        <v>7</v>
      </c>
      <c r="BA10" s="1">
        <v>0.95004104694912006</v>
      </c>
      <c r="BB10" s="23">
        <v>3.3838348260979547</v>
      </c>
      <c r="BC10" s="22">
        <f t="shared" si="8"/>
        <v>7</v>
      </c>
      <c r="BD10" s="1">
        <f t="shared" si="8"/>
        <v>0.94962685925863921</v>
      </c>
      <c r="BE10" s="1">
        <f t="shared" si="8"/>
        <v>3.1448634400740878</v>
      </c>
      <c r="BF10" s="1">
        <f t="shared" si="9"/>
        <v>0</v>
      </c>
      <c r="BG10" s="1">
        <f t="shared" si="9"/>
        <v>5.8574984924600706E-4</v>
      </c>
      <c r="BH10" s="23">
        <f t="shared" si="9"/>
        <v>0.33795657513404886</v>
      </c>
    </row>
    <row r="11" spans="1:77" x14ac:dyDescent="0.25">
      <c r="A11" s="22">
        <v>8</v>
      </c>
      <c r="B11" s="1">
        <v>0.90690710191956725</v>
      </c>
      <c r="C11" s="1">
        <v>4.6456037443039726</v>
      </c>
      <c r="D11" s="22">
        <v>8</v>
      </c>
      <c r="E11" s="1">
        <v>0.91089541411940933</v>
      </c>
      <c r="F11" s="1">
        <v>3.4603056696255905</v>
      </c>
      <c r="G11" s="22">
        <f t="shared" si="0"/>
        <v>8</v>
      </c>
      <c r="H11" s="1">
        <f t="shared" si="0"/>
        <v>0.90890125801948829</v>
      </c>
      <c r="I11" s="1">
        <f t="shared" si="0"/>
        <v>4.0529547069647816</v>
      </c>
      <c r="J11" s="1">
        <f t="shared" si="1"/>
        <v>0</v>
      </c>
      <c r="K11" s="1">
        <f t="shared" si="1"/>
        <v>2.8201626019973723E-3</v>
      </c>
      <c r="L11" s="1">
        <f t="shared" si="1"/>
        <v>0.83813230633244584</v>
      </c>
      <c r="M11" s="22">
        <v>8</v>
      </c>
      <c r="N11" s="1">
        <v>0.91317748494256124</v>
      </c>
      <c r="O11" s="1">
        <v>2.408831571120575</v>
      </c>
      <c r="P11" s="22">
        <v>8</v>
      </c>
      <c r="Q11" s="1">
        <v>0.91658427583391322</v>
      </c>
      <c r="R11" s="1">
        <v>3.0205983193416746</v>
      </c>
      <c r="S11" s="22">
        <f t="shared" si="2"/>
        <v>8</v>
      </c>
      <c r="T11" s="1">
        <f t="shared" si="2"/>
        <v>0.91488088038823723</v>
      </c>
      <c r="U11" s="1">
        <f t="shared" si="2"/>
        <v>2.7147149452311248</v>
      </c>
      <c r="V11" s="1">
        <f t="shared" si="3"/>
        <v>0</v>
      </c>
      <c r="W11" s="1">
        <f t="shared" si="3"/>
        <v>2.4089649413595515E-3</v>
      </c>
      <c r="X11" s="1">
        <f t="shared" si="3"/>
        <v>0.43258441617158339</v>
      </c>
      <c r="Y11" s="22">
        <v>8</v>
      </c>
      <c r="Z11" s="1">
        <v>0.91951462991529453</v>
      </c>
      <c r="AA11" s="1">
        <v>2.0647127752462135</v>
      </c>
      <c r="AB11" s="22">
        <v>8</v>
      </c>
      <c r="AC11" s="1">
        <v>0.92064813039301907</v>
      </c>
      <c r="AD11" s="23">
        <v>2.1985367514195797</v>
      </c>
      <c r="AE11" s="1">
        <f t="shared" si="4"/>
        <v>8</v>
      </c>
      <c r="AF11" s="1">
        <f t="shared" si="4"/>
        <v>0.92008138015415675</v>
      </c>
      <c r="AG11" s="1">
        <f t="shared" si="4"/>
        <v>2.1316247633328969</v>
      </c>
      <c r="AH11" s="1">
        <f t="shared" si="5"/>
        <v>0</v>
      </c>
      <c r="AI11" s="1">
        <f t="shared" si="5"/>
        <v>8.0150587427721062E-4</v>
      </c>
      <c r="AJ11" s="1">
        <f t="shared" si="5"/>
        <v>9.4627841037534174E-2</v>
      </c>
      <c r="AK11" s="22">
        <v>8</v>
      </c>
      <c r="AL11" s="1">
        <v>0.93206637557637761</v>
      </c>
      <c r="AM11" s="1">
        <v>3.5367765131532329</v>
      </c>
      <c r="AN11" s="22">
        <v>8</v>
      </c>
      <c r="AO11" s="1">
        <v>0.92517576769079946</v>
      </c>
      <c r="AP11" s="1">
        <v>2.4470669928843995</v>
      </c>
      <c r="AQ11" s="22">
        <f t="shared" si="6"/>
        <v>8</v>
      </c>
      <c r="AR11" s="1">
        <f t="shared" si="6"/>
        <v>0.92862107163358854</v>
      </c>
      <c r="AS11" s="1">
        <f t="shared" si="6"/>
        <v>2.9919217530188162</v>
      </c>
      <c r="AT11" s="1">
        <f t="shared" si="7"/>
        <v>0</v>
      </c>
      <c r="AU11" s="1">
        <f t="shared" si="7"/>
        <v>4.8723955623898143E-3</v>
      </c>
      <c r="AV11" s="23">
        <f t="shared" si="7"/>
        <v>0.77054099130563203</v>
      </c>
      <c r="AW11" s="22">
        <v>8</v>
      </c>
      <c r="AX11" s="1">
        <v>0.95807151692758985</v>
      </c>
      <c r="AY11" s="1">
        <v>3.0853110945878899</v>
      </c>
      <c r="AZ11" s="22">
        <v>8</v>
      </c>
      <c r="BA11" s="1">
        <v>0.95964411312278974</v>
      </c>
      <c r="BB11" s="23">
        <v>5.4676653122260737</v>
      </c>
      <c r="BC11" s="22">
        <f t="shared" si="8"/>
        <v>8</v>
      </c>
      <c r="BD11" s="1">
        <f t="shared" si="8"/>
        <v>0.95885781502518985</v>
      </c>
      <c r="BE11" s="1">
        <f t="shared" si="8"/>
        <v>4.2764882034069815</v>
      </c>
      <c r="BF11" s="1">
        <f t="shared" si="9"/>
        <v>0</v>
      </c>
      <c r="BG11" s="1">
        <f t="shared" si="9"/>
        <v>1.1119934336940081E-3</v>
      </c>
      <c r="BH11" s="23">
        <f t="shared" si="9"/>
        <v>1.6845788224803324</v>
      </c>
    </row>
    <row r="12" spans="1:77" x14ac:dyDescent="0.25">
      <c r="A12" s="22">
        <v>9</v>
      </c>
      <c r="B12" s="1">
        <v>0.9094436543152663</v>
      </c>
      <c r="C12" s="1">
        <v>5.0279579619421648</v>
      </c>
      <c r="D12" s="22">
        <v>9</v>
      </c>
      <c r="E12" s="1">
        <v>0.91259449811229054</v>
      </c>
      <c r="F12" s="1">
        <v>3.5558942240351388</v>
      </c>
      <c r="G12" s="22">
        <f t="shared" si="0"/>
        <v>9</v>
      </c>
      <c r="H12" s="1">
        <f t="shared" si="0"/>
        <v>0.91101907621377842</v>
      </c>
      <c r="I12" s="1">
        <f t="shared" si="0"/>
        <v>4.2919260929886516</v>
      </c>
      <c r="J12" s="1">
        <f t="shared" si="1"/>
        <v>0</v>
      </c>
      <c r="K12" s="1">
        <f t="shared" si="1"/>
        <v>2.2279830153354089E-3</v>
      </c>
      <c r="L12" s="1">
        <f t="shared" si="1"/>
        <v>1.0409062514128773</v>
      </c>
      <c r="M12" s="22">
        <v>9</v>
      </c>
      <c r="N12" s="1">
        <v>0.91530210728383221</v>
      </c>
      <c r="O12" s="1">
        <v>3.2500108499245957</v>
      </c>
      <c r="P12" s="22">
        <v>9</v>
      </c>
      <c r="Q12" s="1">
        <v>0.91905381554602639</v>
      </c>
      <c r="R12" s="1">
        <v>3.8235421763818707</v>
      </c>
      <c r="S12" s="22">
        <f t="shared" si="2"/>
        <v>9</v>
      </c>
      <c r="T12" s="1">
        <f t="shared" si="2"/>
        <v>0.91717796141492935</v>
      </c>
      <c r="U12" s="1">
        <f t="shared" si="2"/>
        <v>3.5367765131532334</v>
      </c>
      <c r="V12" s="1">
        <f t="shared" si="3"/>
        <v>0</v>
      </c>
      <c r="W12" s="1">
        <f t="shared" si="3"/>
        <v>2.6528583532310994E-3</v>
      </c>
      <c r="X12" s="1">
        <f t="shared" si="3"/>
        <v>0.40554789016085468</v>
      </c>
      <c r="Y12" s="22">
        <v>9</v>
      </c>
      <c r="Z12" s="1">
        <v>0.92180116778124721</v>
      </c>
      <c r="AA12" s="1">
        <v>2.5808909690577586</v>
      </c>
      <c r="AB12" s="22">
        <v>9</v>
      </c>
      <c r="AC12" s="1">
        <v>0.92278371064622022</v>
      </c>
      <c r="AD12" s="23">
        <v>2.4279492820024799</v>
      </c>
      <c r="AE12" s="1">
        <f t="shared" si="4"/>
        <v>9</v>
      </c>
      <c r="AF12" s="1">
        <f t="shared" si="4"/>
        <v>0.92229243921373372</v>
      </c>
      <c r="AG12" s="1">
        <f t="shared" si="4"/>
        <v>2.5044201255301193</v>
      </c>
      <c r="AH12" s="1">
        <f t="shared" si="5"/>
        <v>0</v>
      </c>
      <c r="AI12" s="1">
        <f t="shared" si="5"/>
        <v>6.947627226288756E-4</v>
      </c>
      <c r="AJ12" s="1">
        <f t="shared" si="5"/>
        <v>0.10814610404289836</v>
      </c>
      <c r="AK12" s="22">
        <v>9</v>
      </c>
      <c r="AL12" s="1">
        <v>0.93595366578577621</v>
      </c>
      <c r="AM12" s="1">
        <v>2.9823628975778567</v>
      </c>
      <c r="AN12" s="22">
        <v>9</v>
      </c>
      <c r="AO12" s="1">
        <v>0.92858406489865253</v>
      </c>
      <c r="AP12" s="1">
        <v>2.6573618125853979</v>
      </c>
      <c r="AQ12" s="22">
        <f t="shared" si="6"/>
        <v>9</v>
      </c>
      <c r="AR12" s="1">
        <f t="shared" si="6"/>
        <v>0.93226886534221443</v>
      </c>
      <c r="AS12" s="1">
        <f t="shared" si="6"/>
        <v>2.8198623550816273</v>
      </c>
      <c r="AT12" s="1">
        <f t="shared" si="7"/>
        <v>0</v>
      </c>
      <c r="AU12" s="1">
        <f t="shared" si="7"/>
        <v>5.2110947619235532E-3</v>
      </c>
      <c r="AV12" s="23">
        <f t="shared" si="7"/>
        <v>0.22981047109115305</v>
      </c>
      <c r="AW12" s="22">
        <v>9</v>
      </c>
      <c r="AX12" s="1">
        <v>0.96651455111156159</v>
      </c>
      <c r="AY12" s="1">
        <v>4.5691329007763297</v>
      </c>
      <c r="AZ12" s="22">
        <v>9</v>
      </c>
      <c r="BA12" s="1">
        <v>0.9636733117896622</v>
      </c>
      <c r="BB12" s="23">
        <v>2.2750075949472155</v>
      </c>
      <c r="BC12" s="22">
        <f t="shared" si="8"/>
        <v>9</v>
      </c>
      <c r="BD12" s="1">
        <f t="shared" si="8"/>
        <v>0.96509393145061195</v>
      </c>
      <c r="BE12" s="1">
        <f t="shared" si="8"/>
        <v>3.4220702478617726</v>
      </c>
      <c r="BF12" s="1">
        <f t="shared" si="9"/>
        <v>0</v>
      </c>
      <c r="BG12" s="1">
        <f t="shared" si="9"/>
        <v>2.0090595914889278E-3</v>
      </c>
      <c r="BH12" s="23">
        <f t="shared" si="9"/>
        <v>1.6221915606434294</v>
      </c>
    </row>
    <row r="13" spans="1:77" x14ac:dyDescent="0.25">
      <c r="A13" s="22">
        <v>10</v>
      </c>
      <c r="B13" s="1">
        <v>0.91122082531797055</v>
      </c>
      <c r="C13" s="1">
        <v>3.4794233805075026</v>
      </c>
      <c r="D13" s="22">
        <v>10</v>
      </c>
      <c r="E13" s="1">
        <v>0.91510902793764437</v>
      </c>
      <c r="F13" s="1">
        <v>5.2382527816431663</v>
      </c>
      <c r="G13" s="22">
        <f t="shared" si="0"/>
        <v>10</v>
      </c>
      <c r="H13" s="1">
        <f t="shared" si="0"/>
        <v>0.91316492662780746</v>
      </c>
      <c r="I13" s="1">
        <f t="shared" si="0"/>
        <v>4.3588380810753344</v>
      </c>
      <c r="J13" s="1">
        <f t="shared" si="1"/>
        <v>0</v>
      </c>
      <c r="K13" s="1">
        <f t="shared" si="1"/>
        <v>2.7493744389986562E-3</v>
      </c>
      <c r="L13" s="1">
        <f t="shared" si="1"/>
        <v>1.2436801964933037</v>
      </c>
      <c r="M13" s="22">
        <v>10</v>
      </c>
      <c r="N13" s="1">
        <v>0.91696457794730435</v>
      </c>
      <c r="O13" s="1">
        <v>2.5426555472939407</v>
      </c>
      <c r="P13" s="22">
        <v>10</v>
      </c>
      <c r="Q13" s="1">
        <v>0.92051961201739929</v>
      </c>
      <c r="R13" s="1">
        <v>2.255889884065303</v>
      </c>
      <c r="S13" s="22">
        <f t="shared" si="2"/>
        <v>10</v>
      </c>
      <c r="T13" s="1">
        <f t="shared" si="2"/>
        <v>0.91874209498235182</v>
      </c>
      <c r="U13" s="1">
        <f t="shared" si="2"/>
        <v>2.3992727156796221</v>
      </c>
      <c r="V13" s="1">
        <f t="shared" si="3"/>
        <v>0</v>
      </c>
      <c r="W13" s="1">
        <f t="shared" si="3"/>
        <v>2.5137886983133458E-3</v>
      </c>
      <c r="X13" s="1">
        <f t="shared" si="3"/>
        <v>0.20277394508042751</v>
      </c>
      <c r="Y13" s="22">
        <v>10</v>
      </c>
      <c r="Z13" s="1">
        <v>0.92339951639242668</v>
      </c>
      <c r="AA13" s="1">
        <v>1.8161825337813939</v>
      </c>
      <c r="AB13" s="22">
        <v>10</v>
      </c>
      <c r="AC13" s="1">
        <v>0.92528495265959376</v>
      </c>
      <c r="AD13" s="23">
        <v>2.8294212105225918</v>
      </c>
      <c r="AE13" s="1">
        <f t="shared" si="4"/>
        <v>10</v>
      </c>
      <c r="AF13" s="1">
        <f t="shared" si="4"/>
        <v>0.92434223452601016</v>
      </c>
      <c r="AG13" s="1">
        <f t="shared" si="4"/>
        <v>2.322801872151993</v>
      </c>
      <c r="AH13" s="1">
        <f t="shared" si="5"/>
        <v>0</v>
      </c>
      <c r="AI13" s="1">
        <f t="shared" si="5"/>
        <v>1.3332047700088964E-3</v>
      </c>
      <c r="AJ13" s="1">
        <f t="shared" si="5"/>
        <v>0.71646793928418351</v>
      </c>
      <c r="AK13" s="22">
        <v>10</v>
      </c>
      <c r="AL13" s="1">
        <v>0.93937555043112575</v>
      </c>
      <c r="AM13" s="1">
        <v>2.6000086799396711</v>
      </c>
      <c r="AN13" s="22">
        <v>10</v>
      </c>
      <c r="AO13" s="1">
        <v>0.93257561709423609</v>
      </c>
      <c r="AP13" s="1">
        <v>3.058833741105496</v>
      </c>
      <c r="AQ13" s="22">
        <f t="shared" si="6"/>
        <v>10</v>
      </c>
      <c r="AR13" s="1">
        <f t="shared" si="6"/>
        <v>0.93597558376268086</v>
      </c>
      <c r="AS13" s="1">
        <f t="shared" si="6"/>
        <v>2.8294212105225833</v>
      </c>
      <c r="AT13" s="1">
        <f t="shared" si="7"/>
        <v>0</v>
      </c>
      <c r="AU13" s="1">
        <f t="shared" si="7"/>
        <v>4.808278974131149E-3</v>
      </c>
      <c r="AV13" s="23">
        <f t="shared" si="7"/>
        <v>0.32443831212868723</v>
      </c>
      <c r="AW13" s="22">
        <v>10</v>
      </c>
      <c r="AX13" s="1">
        <v>0.97434029474341299</v>
      </c>
      <c r="AY13" s="1">
        <v>4.3397203701934286</v>
      </c>
      <c r="AZ13" s="22">
        <v>10</v>
      </c>
      <c r="BA13" s="1">
        <v>0.96796481149527569</v>
      </c>
      <c r="BB13" s="23">
        <v>2.3705961493567567</v>
      </c>
      <c r="BC13" s="22">
        <f t="shared" si="8"/>
        <v>10</v>
      </c>
      <c r="BD13" s="1">
        <f t="shared" si="8"/>
        <v>0.97115255311934434</v>
      </c>
      <c r="BE13" s="1">
        <f t="shared" si="8"/>
        <v>3.3551582597750924</v>
      </c>
      <c r="BF13" s="1">
        <f t="shared" si="9"/>
        <v>0</v>
      </c>
      <c r="BG13" s="1">
        <f t="shared" si="9"/>
        <v>4.5081474380991235E-3</v>
      </c>
      <c r="BH13" s="23">
        <f t="shared" si="9"/>
        <v>1.3923810895522886</v>
      </c>
    </row>
    <row r="14" spans="1:77" x14ac:dyDescent="0.25">
      <c r="A14" s="22">
        <v>11</v>
      </c>
      <c r="B14" s="1">
        <v>0.91262061671489825</v>
      </c>
      <c r="C14" s="1">
        <v>2.6955972343492123</v>
      </c>
      <c r="D14" s="22">
        <v>11</v>
      </c>
      <c r="E14" s="1">
        <v>0.91716577594858117</v>
      </c>
      <c r="F14" s="1">
        <v>4.2632495266657857</v>
      </c>
      <c r="G14" s="22">
        <f t="shared" si="0"/>
        <v>11</v>
      </c>
      <c r="H14" s="1">
        <f t="shared" si="0"/>
        <v>0.91489319633173971</v>
      </c>
      <c r="I14" s="1">
        <f t="shared" si="0"/>
        <v>3.479423380507499</v>
      </c>
      <c r="J14" s="1">
        <f t="shared" si="1"/>
        <v>0</v>
      </c>
      <c r="K14" s="1">
        <f t="shared" si="1"/>
        <v>3.2139129157098497E-3</v>
      </c>
      <c r="L14" s="1">
        <f t="shared" si="1"/>
        <v>1.1084975664396832</v>
      </c>
      <c r="M14" s="22">
        <v>11</v>
      </c>
      <c r="N14" s="1">
        <v>0.91876769595231167</v>
      </c>
      <c r="O14" s="1">
        <v>2.8103034996406726</v>
      </c>
      <c r="P14" s="22">
        <v>11</v>
      </c>
      <c r="Q14" s="1">
        <v>0.92275265517982485</v>
      </c>
      <c r="R14" s="1">
        <v>3.4794233805075026</v>
      </c>
      <c r="S14" s="22">
        <f t="shared" si="2"/>
        <v>11</v>
      </c>
      <c r="T14" s="1">
        <f t="shared" si="2"/>
        <v>0.92076017556606826</v>
      </c>
      <c r="U14" s="1">
        <f t="shared" si="2"/>
        <v>3.1448634400740874</v>
      </c>
      <c r="V14" s="1">
        <f t="shared" si="3"/>
        <v>0</v>
      </c>
      <c r="W14" s="1">
        <f t="shared" si="3"/>
        <v>2.8177916925264794E-3</v>
      </c>
      <c r="X14" s="1">
        <f t="shared" si="3"/>
        <v>0.47313920518767416</v>
      </c>
      <c r="Y14" s="22">
        <v>11</v>
      </c>
      <c r="Z14" s="1">
        <v>0.9255175785519667</v>
      </c>
      <c r="AA14" s="1">
        <v>2.4279492820024799</v>
      </c>
      <c r="AB14" s="22">
        <v>11</v>
      </c>
      <c r="AC14" s="1">
        <v>0.92665962546112901</v>
      </c>
      <c r="AD14" s="23">
        <v>1.5485345814346552</v>
      </c>
      <c r="AE14" s="1">
        <f t="shared" si="4"/>
        <v>11</v>
      </c>
      <c r="AF14" s="1">
        <f t="shared" si="4"/>
        <v>0.92608860200654786</v>
      </c>
      <c r="AG14" s="1">
        <f t="shared" si="4"/>
        <v>1.9882419317185676</v>
      </c>
      <c r="AH14" s="1">
        <f t="shared" si="5"/>
        <v>0</v>
      </c>
      <c r="AI14" s="1">
        <f t="shared" si="5"/>
        <v>8.0754911390180548E-4</v>
      </c>
      <c r="AJ14" s="1">
        <f t="shared" si="5"/>
        <v>0.6218400982466461</v>
      </c>
      <c r="AK14" s="22">
        <v>11</v>
      </c>
      <c r="AL14" s="1">
        <v>0.9439793353530187</v>
      </c>
      <c r="AM14" s="1">
        <v>3.4220702478617793</v>
      </c>
      <c r="AN14" s="22">
        <v>11</v>
      </c>
      <c r="AO14" s="1">
        <v>0.93561617165402144</v>
      </c>
      <c r="AP14" s="1">
        <v>2.2941253058291209</v>
      </c>
      <c r="AQ14" s="22">
        <f t="shared" si="6"/>
        <v>11</v>
      </c>
      <c r="AR14" s="1">
        <f t="shared" si="6"/>
        <v>0.93979775350352002</v>
      </c>
      <c r="AS14" s="1">
        <f t="shared" si="6"/>
        <v>2.8580977768454501</v>
      </c>
      <c r="AT14" s="1">
        <f t="shared" si="7"/>
        <v>0</v>
      </c>
      <c r="AU14" s="1">
        <f t="shared" si="7"/>
        <v>5.9136497637341297E-3</v>
      </c>
      <c r="AV14" s="23">
        <f t="shared" si="7"/>
        <v>0.79757751731636095</v>
      </c>
      <c r="AW14" s="22">
        <v>11</v>
      </c>
      <c r="AX14" s="1">
        <v>0.97758315339947877</v>
      </c>
      <c r="AY14" s="1">
        <v>1.7779471120175694</v>
      </c>
      <c r="AZ14" s="22">
        <v>11</v>
      </c>
      <c r="BA14" s="1">
        <v>0.97275645686758427</v>
      </c>
      <c r="BB14" s="23">
        <v>2.6573618125854011</v>
      </c>
      <c r="BC14" s="22">
        <f t="shared" si="8"/>
        <v>11</v>
      </c>
      <c r="BD14" s="1">
        <f t="shared" si="8"/>
        <v>0.97516980513353158</v>
      </c>
      <c r="BE14" s="1">
        <f t="shared" si="8"/>
        <v>2.2176544623014851</v>
      </c>
      <c r="BF14" s="1">
        <f t="shared" si="9"/>
        <v>0</v>
      </c>
      <c r="BG14" s="1">
        <f t="shared" si="9"/>
        <v>3.4129898484321864E-3</v>
      </c>
      <c r="BH14" s="23">
        <f t="shared" si="9"/>
        <v>0.62184009824665187</v>
      </c>
    </row>
    <row r="15" spans="1:77" x14ac:dyDescent="0.25">
      <c r="A15" s="22">
        <v>12</v>
      </c>
      <c r="B15" s="1">
        <v>0.91439532567416004</v>
      </c>
      <c r="C15" s="1">
        <v>3.5176588022713271</v>
      </c>
      <c r="D15" s="22">
        <v>12</v>
      </c>
      <c r="E15" s="1">
        <v>0.91873992152177997</v>
      </c>
      <c r="F15" s="1">
        <v>3.2500108499245886</v>
      </c>
      <c r="G15" s="22">
        <f t="shared" si="0"/>
        <v>12</v>
      </c>
      <c r="H15" s="1">
        <f t="shared" si="0"/>
        <v>0.91656762359797006</v>
      </c>
      <c r="I15" s="1">
        <f t="shared" si="0"/>
        <v>3.3838348260979578</v>
      </c>
      <c r="J15" s="1">
        <f t="shared" si="1"/>
        <v>0</v>
      </c>
      <c r="K15" s="1">
        <f t="shared" si="1"/>
        <v>3.0720931853669654E-3</v>
      </c>
      <c r="L15" s="1">
        <f t="shared" si="1"/>
        <v>0.18925568207507276</v>
      </c>
      <c r="M15" s="22">
        <v>12</v>
      </c>
      <c r="N15" s="1">
        <v>0.92009798948699206</v>
      </c>
      <c r="O15" s="1">
        <v>2.0647127752462135</v>
      </c>
      <c r="P15" s="22">
        <v>12</v>
      </c>
      <c r="Q15" s="1">
        <v>0.92461542763477189</v>
      </c>
      <c r="R15" s="1">
        <v>2.9058920540502275</v>
      </c>
      <c r="S15" s="22">
        <f t="shared" si="2"/>
        <v>12</v>
      </c>
      <c r="T15" s="1">
        <f t="shared" si="2"/>
        <v>0.92235670856088192</v>
      </c>
      <c r="U15" s="1">
        <f t="shared" si="2"/>
        <v>2.4853024146482205</v>
      </c>
      <c r="V15" s="1">
        <f t="shared" si="3"/>
        <v>0</v>
      </c>
      <c r="W15" s="1">
        <f t="shared" si="3"/>
        <v>3.194311147885914E-3</v>
      </c>
      <c r="X15" s="1">
        <f t="shared" si="3"/>
        <v>0.59480357223592772</v>
      </c>
      <c r="Y15" s="22">
        <v>12</v>
      </c>
      <c r="Z15" s="1">
        <v>0.9301638877034436</v>
      </c>
      <c r="AA15" s="1">
        <v>2.2382527816431699</v>
      </c>
      <c r="AB15" s="22">
        <v>12</v>
      </c>
      <c r="AC15" s="1">
        <v>0.92904525898327472</v>
      </c>
      <c r="AD15" s="23">
        <v>2.6764795234673069</v>
      </c>
      <c r="AE15" s="1">
        <f t="shared" si="4"/>
        <v>12</v>
      </c>
      <c r="AF15" s="1">
        <f t="shared" si="4"/>
        <v>0.92960457334335911</v>
      </c>
      <c r="AG15" s="1">
        <f t="shared" si="4"/>
        <v>2.4573661525552382</v>
      </c>
      <c r="AH15" s="1">
        <f t="shared" si="5"/>
        <v>0</v>
      </c>
      <c r="AI15" s="1">
        <f t="shared" si="5"/>
        <v>7.9098995366144351E-4</v>
      </c>
      <c r="AJ15" s="1">
        <f t="shared" si="5"/>
        <v>0.30987310084113373</v>
      </c>
      <c r="AK15" s="22">
        <v>12</v>
      </c>
      <c r="AL15" s="1">
        <v>0.94842115761126</v>
      </c>
      <c r="AM15" s="1">
        <v>3.2691285608064944</v>
      </c>
      <c r="AN15" s="22">
        <v>12</v>
      </c>
      <c r="AO15" s="1">
        <v>0.93947837987365668</v>
      </c>
      <c r="AP15" s="1">
        <v>2.9058920540502275</v>
      </c>
      <c r="AQ15" s="22">
        <f t="shared" si="6"/>
        <v>12</v>
      </c>
      <c r="AR15" s="1">
        <f t="shared" si="6"/>
        <v>0.94394976874245828</v>
      </c>
      <c r="AS15" s="1">
        <f t="shared" si="6"/>
        <v>3.087510307428361</v>
      </c>
      <c r="AT15" s="1">
        <f t="shared" si="7"/>
        <v>0</v>
      </c>
      <c r="AU15" s="1">
        <f t="shared" si="7"/>
        <v>6.3234987809034022E-3</v>
      </c>
      <c r="AV15" s="23">
        <f t="shared" si="7"/>
        <v>0.25684699710186948</v>
      </c>
      <c r="AW15" s="22">
        <v>12</v>
      </c>
      <c r="AX15" s="1">
        <v>0.98278857876348913</v>
      </c>
      <c r="AY15" s="1">
        <v>2.8294212105225784</v>
      </c>
      <c r="AZ15" s="22">
        <v>12</v>
      </c>
      <c r="BA15" s="1">
        <v>0.97805083939794313</v>
      </c>
      <c r="BB15" s="23">
        <v>2.9058920540502209</v>
      </c>
      <c r="BC15" s="22">
        <f t="shared" si="8"/>
        <v>12</v>
      </c>
      <c r="BD15" s="1">
        <f t="shared" si="8"/>
        <v>0.98041970908071607</v>
      </c>
      <c r="BE15" s="1">
        <f t="shared" si="8"/>
        <v>2.8676566322863994</v>
      </c>
      <c r="BF15" s="1">
        <f t="shared" si="9"/>
        <v>0</v>
      </c>
      <c r="BG15" s="1">
        <f t="shared" si="9"/>
        <v>3.3500876328720285E-3</v>
      </c>
      <c r="BH15" s="23">
        <f t="shared" si="9"/>
        <v>5.4073052021451379E-2</v>
      </c>
    </row>
    <row r="16" spans="1:77" x14ac:dyDescent="0.25">
      <c r="A16" s="22">
        <v>13</v>
      </c>
      <c r="B16" s="1">
        <v>0.91591105076655055</v>
      </c>
      <c r="C16" s="1">
        <v>2.98236289757785</v>
      </c>
      <c r="D16" s="22">
        <v>13</v>
      </c>
      <c r="E16" s="1">
        <v>0.92048704524309688</v>
      </c>
      <c r="F16" s="1">
        <v>3.5941296457989567</v>
      </c>
      <c r="G16" s="22">
        <f t="shared" si="0"/>
        <v>13</v>
      </c>
      <c r="H16" s="1">
        <f t="shared" si="0"/>
        <v>0.91819904800482366</v>
      </c>
      <c r="I16" s="1">
        <f t="shared" si="0"/>
        <v>3.2882462716884033</v>
      </c>
      <c r="J16" s="1">
        <f t="shared" si="1"/>
        <v>0</v>
      </c>
      <c r="K16" s="1">
        <f t="shared" si="1"/>
        <v>3.235716725038096E-3</v>
      </c>
      <c r="L16" s="1">
        <f t="shared" si="1"/>
        <v>0.43258441617158777</v>
      </c>
      <c r="M16" s="22">
        <v>13</v>
      </c>
      <c r="N16" s="1">
        <v>0.92248770777121836</v>
      </c>
      <c r="O16" s="1">
        <v>3.7661890437361398</v>
      </c>
      <c r="P16" s="22">
        <v>13</v>
      </c>
      <c r="Q16" s="1">
        <v>0.92720505680413656</v>
      </c>
      <c r="R16" s="1">
        <v>4.052954706964778</v>
      </c>
      <c r="S16" s="22">
        <f t="shared" si="2"/>
        <v>13</v>
      </c>
      <c r="T16" s="1">
        <f t="shared" si="2"/>
        <v>0.92484638228767746</v>
      </c>
      <c r="U16" s="1">
        <f t="shared" si="2"/>
        <v>3.9095718753504589</v>
      </c>
      <c r="V16" s="1">
        <f t="shared" si="3"/>
        <v>0</v>
      </c>
      <c r="W16" s="1">
        <f t="shared" si="3"/>
        <v>3.335669490400265E-3</v>
      </c>
      <c r="X16" s="1">
        <f t="shared" si="3"/>
        <v>0.20277394508042784</v>
      </c>
      <c r="Y16" s="22">
        <v>13</v>
      </c>
      <c r="Z16" s="1">
        <v>0.93351859743185628</v>
      </c>
      <c r="AA16" s="1">
        <v>3.7661890437361398</v>
      </c>
      <c r="AB16" s="22">
        <v>13</v>
      </c>
      <c r="AC16" s="1">
        <v>0.93027694555463281</v>
      </c>
      <c r="AD16" s="23">
        <v>2.37647518349748</v>
      </c>
      <c r="AE16" s="1">
        <f t="shared" si="4"/>
        <v>13</v>
      </c>
      <c r="AF16" s="1">
        <f t="shared" si="4"/>
        <v>0.9318977714932446</v>
      </c>
      <c r="AG16" s="1">
        <f t="shared" si="4"/>
        <v>3.0713321136168101</v>
      </c>
      <c r="AH16" s="1">
        <f t="shared" si="5"/>
        <v>0</v>
      </c>
      <c r="AI16" s="1">
        <f t="shared" si="5"/>
        <v>2.2921940246308191E-3</v>
      </c>
      <c r="AJ16" s="1">
        <f t="shared" si="5"/>
        <v>0.98267609448368975</v>
      </c>
      <c r="AK16" s="22">
        <v>13</v>
      </c>
      <c r="AL16" s="1">
        <v>0.95183045812060219</v>
      </c>
      <c r="AM16" s="1">
        <v>2.5044201255301299</v>
      </c>
      <c r="AN16" s="22">
        <v>13</v>
      </c>
      <c r="AO16" s="1">
        <v>0.942914134966227</v>
      </c>
      <c r="AP16" s="1">
        <v>2.5044201255301228</v>
      </c>
      <c r="AQ16" s="22">
        <f t="shared" si="6"/>
        <v>13</v>
      </c>
      <c r="AR16" s="1">
        <f t="shared" si="6"/>
        <v>0.94737229654341459</v>
      </c>
      <c r="AS16" s="1">
        <f t="shared" si="6"/>
        <v>2.5044201255301264</v>
      </c>
      <c r="AT16" s="1">
        <f t="shared" si="7"/>
        <v>0</v>
      </c>
      <c r="AU16" s="1">
        <f t="shared" si="7"/>
        <v>6.3047925657093197E-3</v>
      </c>
      <c r="AV16" s="23">
        <f t="shared" si="7"/>
        <v>5.0242958677880805E-15</v>
      </c>
      <c r="AW16" s="22">
        <v>13</v>
      </c>
      <c r="AX16" s="1">
        <v>0.98772819318791527</v>
      </c>
      <c r="AY16" s="1">
        <v>2.6573618125854011</v>
      </c>
      <c r="AZ16" s="22">
        <v>13</v>
      </c>
      <c r="BA16" s="1">
        <v>0.98230682488575916</v>
      </c>
      <c r="BB16" s="23">
        <v>2.3132430167110334</v>
      </c>
      <c r="BC16" s="22">
        <f t="shared" si="8"/>
        <v>13</v>
      </c>
      <c r="BD16" s="1">
        <f t="shared" si="8"/>
        <v>0.98501750903683716</v>
      </c>
      <c r="BE16" s="1">
        <f t="shared" si="8"/>
        <v>2.485302414648217</v>
      </c>
      <c r="BF16" s="1">
        <f t="shared" si="9"/>
        <v>0</v>
      </c>
      <c r="BG16" s="1">
        <f t="shared" si="9"/>
        <v>3.8334862897643892E-3</v>
      </c>
      <c r="BH16" s="23">
        <f t="shared" si="9"/>
        <v>0.2433287340965147</v>
      </c>
    </row>
    <row r="17" spans="1:60" x14ac:dyDescent="0.25">
      <c r="A17" s="22">
        <v>14</v>
      </c>
      <c r="B17" s="1">
        <v>0.91755578328848275</v>
      </c>
      <c r="C17" s="1">
        <v>3.2500108499245957</v>
      </c>
      <c r="D17" s="22">
        <v>14</v>
      </c>
      <c r="E17" s="1">
        <v>0.92226886651163664</v>
      </c>
      <c r="F17" s="1">
        <v>3.6514827784446933</v>
      </c>
      <c r="G17" s="22">
        <f t="shared" si="0"/>
        <v>14</v>
      </c>
      <c r="H17" s="1">
        <f t="shared" si="0"/>
        <v>0.9199123249000597</v>
      </c>
      <c r="I17" s="1">
        <f t="shared" si="0"/>
        <v>3.4507468141846447</v>
      </c>
      <c r="J17" s="1">
        <f t="shared" si="1"/>
        <v>0</v>
      </c>
      <c r="K17" s="1">
        <f t="shared" si="1"/>
        <v>3.3326531073886666E-3</v>
      </c>
      <c r="L17" s="1">
        <f t="shared" si="1"/>
        <v>0.2838835231126019</v>
      </c>
      <c r="M17" s="22">
        <v>14</v>
      </c>
      <c r="N17" s="1">
        <v>0.92464140507435544</v>
      </c>
      <c r="O17" s="1">
        <v>3.3838348260979547</v>
      </c>
      <c r="P17" s="22">
        <v>14</v>
      </c>
      <c r="Q17" s="1">
        <v>0.92896272718858675</v>
      </c>
      <c r="R17" s="1">
        <v>2.7720680778768481</v>
      </c>
      <c r="S17" s="22">
        <f t="shared" si="2"/>
        <v>14</v>
      </c>
      <c r="T17" s="1">
        <f t="shared" si="2"/>
        <v>0.92680206613147109</v>
      </c>
      <c r="U17" s="1">
        <f t="shared" si="2"/>
        <v>3.0779514519874014</v>
      </c>
      <c r="V17" s="1">
        <f t="shared" si="3"/>
        <v>0</v>
      </c>
      <c r="W17" s="1">
        <f t="shared" si="3"/>
        <v>3.055636170664346E-3</v>
      </c>
      <c r="X17" s="1">
        <f t="shared" si="3"/>
        <v>0.43258441617158777</v>
      </c>
      <c r="Y17" s="22">
        <v>14</v>
      </c>
      <c r="Z17" s="1">
        <v>0.93866747259655536</v>
      </c>
      <c r="AA17" s="1">
        <v>2.7161955536909002</v>
      </c>
      <c r="AB17" s="22">
        <v>14</v>
      </c>
      <c r="AC17" s="1">
        <v>0.93313435305518666</v>
      </c>
      <c r="AD17" s="23">
        <v>3.1544222955150403</v>
      </c>
      <c r="AE17" s="1">
        <f t="shared" si="4"/>
        <v>14</v>
      </c>
      <c r="AF17" s="1">
        <f t="shared" si="4"/>
        <v>0.93590091282587107</v>
      </c>
      <c r="AG17" s="1">
        <f t="shared" si="4"/>
        <v>2.9353089246029702</v>
      </c>
      <c r="AH17" s="1">
        <f t="shared" si="5"/>
        <v>0</v>
      </c>
      <c r="AI17" s="1">
        <f t="shared" si="5"/>
        <v>3.9125063488176098E-3</v>
      </c>
      <c r="AJ17" s="1">
        <f t="shared" si="5"/>
        <v>0.3098731008411359</v>
      </c>
      <c r="AK17" s="22">
        <v>14</v>
      </c>
      <c r="AL17" s="1">
        <v>0.95600880105241437</v>
      </c>
      <c r="AM17" s="1">
        <v>3.0397160302235866</v>
      </c>
      <c r="AN17" s="22">
        <v>14</v>
      </c>
      <c r="AO17" s="1">
        <v>0.94763373639983617</v>
      </c>
      <c r="AP17" s="1">
        <v>3.3838348260979547</v>
      </c>
      <c r="AQ17" s="22">
        <f t="shared" si="6"/>
        <v>14</v>
      </c>
      <c r="AR17" s="1">
        <f t="shared" si="6"/>
        <v>0.95182126872612527</v>
      </c>
      <c r="AS17" s="1">
        <f t="shared" si="6"/>
        <v>3.2117754281607707</v>
      </c>
      <c r="AT17" s="1">
        <f t="shared" si="7"/>
        <v>0</v>
      </c>
      <c r="AU17" s="1">
        <f t="shared" si="7"/>
        <v>5.9220650087138029E-3</v>
      </c>
      <c r="AV17" s="23">
        <f t="shared" si="7"/>
        <v>0.24332873409651501</v>
      </c>
      <c r="AW17" s="22">
        <v>14</v>
      </c>
      <c r="AX17" s="1">
        <v>0.99113285222804415</v>
      </c>
      <c r="AY17" s="1">
        <v>1.8161825337813939</v>
      </c>
      <c r="AZ17" s="22">
        <v>14</v>
      </c>
      <c r="BA17" s="1">
        <v>0.98692083996972091</v>
      </c>
      <c r="BB17" s="23">
        <v>2.4853024146482174</v>
      </c>
      <c r="BC17" s="22">
        <f t="shared" si="8"/>
        <v>14</v>
      </c>
      <c r="BD17" s="1">
        <f t="shared" si="8"/>
        <v>0.98902684609888247</v>
      </c>
      <c r="BE17" s="1">
        <f t="shared" si="8"/>
        <v>2.1507424742148058</v>
      </c>
      <c r="BF17" s="1">
        <f t="shared" si="9"/>
        <v>0</v>
      </c>
      <c r="BG17" s="1">
        <f t="shared" si="9"/>
        <v>2.9783424303012262E-3</v>
      </c>
      <c r="BH17" s="23">
        <f t="shared" si="9"/>
        <v>0.47313920518766478</v>
      </c>
    </row>
    <row r="18" spans="1:60" x14ac:dyDescent="0.25">
      <c r="A18" s="22">
        <v>15</v>
      </c>
      <c r="B18" s="1">
        <v>0.9189866570086741</v>
      </c>
      <c r="C18" s="1">
        <v>2.8485389214044972</v>
      </c>
      <c r="D18" s="22">
        <v>15</v>
      </c>
      <c r="E18" s="1">
        <v>0.92375743273648936</v>
      </c>
      <c r="F18" s="1">
        <v>3.0397160302235799</v>
      </c>
      <c r="G18" s="22">
        <f t="shared" si="0"/>
        <v>15</v>
      </c>
      <c r="H18" s="1">
        <f t="shared" si="0"/>
        <v>0.92137204487258173</v>
      </c>
      <c r="I18" s="1">
        <f t="shared" si="0"/>
        <v>2.9441274758140388</v>
      </c>
      <c r="J18" s="1">
        <f t="shared" si="1"/>
        <v>0</v>
      </c>
      <c r="K18" s="1">
        <f t="shared" si="1"/>
        <v>3.3734478686583552E-3</v>
      </c>
      <c r="L18" s="1">
        <f t="shared" si="1"/>
        <v>0.13518263005361195</v>
      </c>
      <c r="M18" s="22">
        <v>15</v>
      </c>
      <c r="N18" s="1">
        <v>0.92682540403718616</v>
      </c>
      <c r="O18" s="1">
        <v>3.4603056696255976</v>
      </c>
      <c r="P18" s="22">
        <v>15</v>
      </c>
      <c r="Q18" s="1">
        <v>0.93093786745961249</v>
      </c>
      <c r="R18" s="1">
        <v>3.0970691628693237</v>
      </c>
      <c r="S18" s="22">
        <f t="shared" si="2"/>
        <v>15</v>
      </c>
      <c r="T18" s="1">
        <f t="shared" si="2"/>
        <v>0.92888163574839933</v>
      </c>
      <c r="U18" s="1">
        <f t="shared" si="2"/>
        <v>3.2786874162474606</v>
      </c>
      <c r="V18" s="1">
        <f t="shared" si="3"/>
        <v>0</v>
      </c>
      <c r="W18" s="1">
        <f t="shared" si="3"/>
        <v>2.9079507733792932E-3</v>
      </c>
      <c r="X18" s="1">
        <f t="shared" si="3"/>
        <v>0.25684699710187453</v>
      </c>
      <c r="Y18" s="22">
        <v>15</v>
      </c>
      <c r="Z18" s="1">
        <v>0.94182698732811831</v>
      </c>
      <c r="AA18" s="1">
        <v>3.4985410913894084</v>
      </c>
      <c r="AB18" s="22">
        <v>15</v>
      </c>
      <c r="AC18" s="1">
        <v>0.93456700552418193</v>
      </c>
      <c r="AD18" s="23">
        <v>2.5867700031984802</v>
      </c>
      <c r="AE18" s="1">
        <f t="shared" si="4"/>
        <v>15</v>
      </c>
      <c r="AF18" s="1">
        <f t="shared" si="4"/>
        <v>0.93819699642615006</v>
      </c>
      <c r="AG18" s="1">
        <f t="shared" si="4"/>
        <v>3.0426555472939443</v>
      </c>
      <c r="AH18" s="1">
        <f t="shared" si="5"/>
        <v>0</v>
      </c>
      <c r="AI18" s="1">
        <f t="shared" si="5"/>
        <v>5.133582364854364E-3</v>
      </c>
      <c r="AJ18" s="1">
        <f t="shared" si="5"/>
        <v>0.644719519349643</v>
      </c>
      <c r="AK18" s="22">
        <v>15</v>
      </c>
      <c r="AL18" s="1">
        <v>0.95940796430592934</v>
      </c>
      <c r="AM18" s="1">
        <v>2.4470669928843924</v>
      </c>
      <c r="AN18" s="22">
        <v>15</v>
      </c>
      <c r="AO18" s="1">
        <v>0.95122317424342406</v>
      </c>
      <c r="AP18" s="1">
        <v>2.5426555472939407</v>
      </c>
      <c r="AQ18" s="22">
        <f t="shared" si="6"/>
        <v>15</v>
      </c>
      <c r="AR18" s="1">
        <f t="shared" si="6"/>
        <v>0.95531556927467665</v>
      </c>
      <c r="AS18" s="1">
        <f t="shared" si="6"/>
        <v>2.4948612700891664</v>
      </c>
      <c r="AT18" s="1">
        <f t="shared" si="7"/>
        <v>0</v>
      </c>
      <c r="AU18" s="1">
        <f t="shared" si="7"/>
        <v>5.7875205557857464E-3</v>
      </c>
      <c r="AV18" s="23">
        <f t="shared" si="7"/>
        <v>6.7591315026810844E-2</v>
      </c>
      <c r="AW18" s="22">
        <v>15</v>
      </c>
      <c r="AX18" s="1">
        <v>0.99812247462197079</v>
      </c>
      <c r="AY18" s="1">
        <v>3.6897182002085045</v>
      </c>
      <c r="AZ18" s="22">
        <v>15</v>
      </c>
      <c r="BA18" s="1">
        <v>0.99139845495082901</v>
      </c>
      <c r="BB18" s="23">
        <v>2.3897138602386692</v>
      </c>
      <c r="BC18" s="22">
        <f t="shared" si="8"/>
        <v>15</v>
      </c>
      <c r="BD18" s="1">
        <f t="shared" si="8"/>
        <v>0.9947604647863999</v>
      </c>
      <c r="BE18" s="1">
        <f t="shared" si="8"/>
        <v>3.0397160302235866</v>
      </c>
      <c r="BF18" s="1">
        <f t="shared" si="9"/>
        <v>0</v>
      </c>
      <c r="BG18" s="1">
        <f t="shared" si="9"/>
        <v>4.7545999062960911E-3</v>
      </c>
      <c r="BH18" s="23">
        <f t="shared" si="9"/>
        <v>0.9192418843646164</v>
      </c>
    </row>
    <row r="19" spans="1:60" x14ac:dyDescent="0.25">
      <c r="A19" s="22">
        <v>16</v>
      </c>
      <c r="B19" s="1">
        <v>0.92008293629465976</v>
      </c>
      <c r="C19" s="1">
        <v>2.1794190405376672</v>
      </c>
      <c r="D19" s="22">
        <v>16</v>
      </c>
      <c r="E19" s="1">
        <v>0.92498747670792048</v>
      </c>
      <c r="F19" s="1">
        <v>2.5044201255301162</v>
      </c>
      <c r="G19" s="22">
        <f t="shared" si="0"/>
        <v>16</v>
      </c>
      <c r="H19" s="1">
        <f t="shared" si="0"/>
        <v>0.92253520650129017</v>
      </c>
      <c r="I19" s="1">
        <f t="shared" si="0"/>
        <v>2.3419195830338917</v>
      </c>
      <c r="J19" s="1">
        <f t="shared" si="1"/>
        <v>0</v>
      </c>
      <c r="K19" s="1">
        <f t="shared" si="1"/>
        <v>3.4680337848201248E-3</v>
      </c>
      <c r="L19" s="1">
        <f t="shared" si="1"/>
        <v>0.22981047109114613</v>
      </c>
      <c r="M19" s="22">
        <v>16</v>
      </c>
      <c r="N19" s="1">
        <v>0.92968112939538217</v>
      </c>
      <c r="O19" s="1">
        <v>4.5308974790125056</v>
      </c>
      <c r="P19" s="22">
        <v>16</v>
      </c>
      <c r="Q19" s="1">
        <v>0.93235218621422311</v>
      </c>
      <c r="R19" s="1">
        <v>2.2176544623014784</v>
      </c>
      <c r="S19" s="22">
        <f t="shared" si="2"/>
        <v>16</v>
      </c>
      <c r="T19" s="1">
        <f t="shared" si="2"/>
        <v>0.93101665780480269</v>
      </c>
      <c r="U19" s="1">
        <f t="shared" si="2"/>
        <v>3.374275970656992</v>
      </c>
      <c r="V19" s="1">
        <f t="shared" si="3"/>
        <v>0</v>
      </c>
      <c r="W19" s="1">
        <f t="shared" si="3"/>
        <v>1.8887223895369995E-3</v>
      </c>
      <c r="X19" s="1">
        <f t="shared" si="3"/>
        <v>1.6357098236487932</v>
      </c>
      <c r="Y19" s="22">
        <v>16</v>
      </c>
      <c r="Z19" s="1">
        <v>0.946159696958354</v>
      </c>
      <c r="AA19" s="1">
        <v>3.7220745878316199</v>
      </c>
      <c r="AB19" s="22">
        <v>16</v>
      </c>
      <c r="AC19" s="1">
        <v>0.93522438781740325</v>
      </c>
      <c r="AD19" s="23">
        <v>3.7264730135125501</v>
      </c>
      <c r="AE19" s="1">
        <f t="shared" si="4"/>
        <v>16</v>
      </c>
      <c r="AF19" s="1">
        <f t="shared" si="4"/>
        <v>0.94069204238787862</v>
      </c>
      <c r="AG19" s="1">
        <f t="shared" si="4"/>
        <v>3.7242738006720852</v>
      </c>
      <c r="AH19" s="1">
        <f t="shared" si="5"/>
        <v>0</v>
      </c>
      <c r="AI19" s="1">
        <f t="shared" si="5"/>
        <v>7.7324312479375192E-3</v>
      </c>
      <c r="AJ19" s="1">
        <f t="shared" si="5"/>
        <v>3.1101566255307914E-3</v>
      </c>
      <c r="AK19" s="22">
        <v>16</v>
      </c>
      <c r="AL19" s="1">
        <v>0.96268168214714889</v>
      </c>
      <c r="AM19" s="1">
        <v>2.3323607275929454</v>
      </c>
      <c r="AN19" s="22">
        <v>16</v>
      </c>
      <c r="AO19" s="1">
        <v>0.95594264000763096</v>
      </c>
      <c r="AP19" s="1">
        <v>3.3647171152160493</v>
      </c>
      <c r="AQ19" s="22">
        <f t="shared" si="6"/>
        <v>16</v>
      </c>
      <c r="AR19" s="1">
        <f t="shared" si="6"/>
        <v>0.95931216107738992</v>
      </c>
      <c r="AS19" s="1">
        <f t="shared" si="6"/>
        <v>2.8485389214044972</v>
      </c>
      <c r="AT19" s="1">
        <f t="shared" si="7"/>
        <v>0</v>
      </c>
      <c r="AU19" s="1">
        <f t="shared" si="7"/>
        <v>4.7652223955550249E-3</v>
      </c>
      <c r="AV19" s="23">
        <f t="shared" si="7"/>
        <v>0.72998620228954847</v>
      </c>
      <c r="AW19" s="22">
        <v>16</v>
      </c>
      <c r="AX19" s="1">
        <v>1.0058776594264929</v>
      </c>
      <c r="AY19" s="1">
        <v>4.0338369960828722</v>
      </c>
      <c r="AZ19" s="22">
        <v>16</v>
      </c>
      <c r="BA19" s="1">
        <v>0.99588057371751515</v>
      </c>
      <c r="BB19" s="23">
        <v>2.3705961493567567</v>
      </c>
      <c r="BC19" s="22">
        <f t="shared" si="8"/>
        <v>16</v>
      </c>
      <c r="BD19" s="1">
        <f t="shared" si="8"/>
        <v>1.0008791165720039</v>
      </c>
      <c r="BE19" s="1">
        <f t="shared" si="8"/>
        <v>3.2022165727198146</v>
      </c>
      <c r="BF19" s="1">
        <f t="shared" si="9"/>
        <v>0</v>
      </c>
      <c r="BG19" s="1">
        <f t="shared" si="9"/>
        <v>7.0690070969212744E-3</v>
      </c>
      <c r="BH19" s="23">
        <f t="shared" si="9"/>
        <v>1.1760888814664912</v>
      </c>
    </row>
    <row r="20" spans="1:60" x14ac:dyDescent="0.25">
      <c r="A20" s="22">
        <v>17</v>
      </c>
      <c r="B20" s="1">
        <v>0.92172898243492596</v>
      </c>
      <c r="C20" s="1">
        <v>3.269128560806501</v>
      </c>
      <c r="D20" s="22">
        <v>17</v>
      </c>
      <c r="E20" s="1">
        <v>0.92656974013571214</v>
      </c>
      <c r="F20" s="1">
        <v>3.2117754281607844</v>
      </c>
      <c r="G20" s="22">
        <f t="shared" si="0"/>
        <v>17</v>
      </c>
      <c r="H20" s="1">
        <f t="shared" si="0"/>
        <v>0.9241493612853191</v>
      </c>
      <c r="I20" s="1">
        <f t="shared" si="0"/>
        <v>3.2404519944836427</v>
      </c>
      <c r="J20" s="1">
        <f t="shared" si="1"/>
        <v>0</v>
      </c>
      <c r="K20" s="1">
        <f t="shared" si="1"/>
        <v>3.4229325963069084E-3</v>
      </c>
      <c r="L20" s="1">
        <f t="shared" si="1"/>
        <v>4.0554789016077779E-2</v>
      </c>
      <c r="M20" s="22">
        <v>17</v>
      </c>
      <c r="N20" s="1">
        <v>0.93291079809143718</v>
      </c>
      <c r="O20" s="1">
        <v>5.1044288054698006</v>
      </c>
      <c r="P20" s="22">
        <v>17</v>
      </c>
      <c r="Q20" s="1">
        <v>0.93427673950423862</v>
      </c>
      <c r="R20" s="1">
        <v>2.9823628975778638</v>
      </c>
      <c r="S20" s="22">
        <f t="shared" si="2"/>
        <v>17</v>
      </c>
      <c r="T20" s="1">
        <f t="shared" si="2"/>
        <v>0.93359376879783795</v>
      </c>
      <c r="U20" s="1">
        <f t="shared" si="2"/>
        <v>4.0433958515238322</v>
      </c>
      <c r="V20" s="1">
        <f t="shared" si="3"/>
        <v>0</v>
      </c>
      <c r="W20" s="1">
        <f t="shared" si="3"/>
        <v>9.6586643569543233E-4</v>
      </c>
      <c r="X20" s="1">
        <f t="shared" si="3"/>
        <v>1.5005271935951765</v>
      </c>
      <c r="Y20" s="22">
        <v>17</v>
      </c>
      <c r="Z20" s="1">
        <v>0.9486111246386697</v>
      </c>
      <c r="AA20" s="1">
        <v>2.6573618125853877</v>
      </c>
      <c r="AB20" s="22">
        <v>17</v>
      </c>
      <c r="AC20" s="1">
        <v>0.93654193076189662</v>
      </c>
      <c r="AD20" s="23">
        <v>2.45294602702511</v>
      </c>
      <c r="AE20" s="1">
        <f t="shared" si="4"/>
        <v>17</v>
      </c>
      <c r="AF20" s="1">
        <f t="shared" si="4"/>
        <v>0.94257652770028311</v>
      </c>
      <c r="AG20" s="1">
        <f t="shared" si="4"/>
        <v>2.5551539198052486</v>
      </c>
      <c r="AH20" s="1">
        <f t="shared" si="5"/>
        <v>0</v>
      </c>
      <c r="AI20" s="1">
        <f t="shared" si="5"/>
        <v>8.5342088337213989E-3</v>
      </c>
      <c r="AJ20" s="1">
        <f t="shared" si="5"/>
        <v>0.14454378815124752</v>
      </c>
      <c r="AK20" s="22">
        <v>17</v>
      </c>
      <c r="AL20" s="1">
        <v>0.96708480547609199</v>
      </c>
      <c r="AM20" s="1">
        <v>3.1161868737512228</v>
      </c>
      <c r="AN20" s="22">
        <v>17</v>
      </c>
      <c r="AO20" s="1">
        <v>0.95851762682495667</v>
      </c>
      <c r="AP20" s="1">
        <v>1.8161825337813871</v>
      </c>
      <c r="AQ20" s="22">
        <f t="shared" si="6"/>
        <v>17</v>
      </c>
      <c r="AR20" s="1">
        <f t="shared" si="6"/>
        <v>0.96280121615052439</v>
      </c>
      <c r="AS20" s="1">
        <f t="shared" si="6"/>
        <v>2.4661847037663049</v>
      </c>
      <c r="AT20" s="1">
        <f t="shared" si="7"/>
        <v>0</v>
      </c>
      <c r="AU20" s="1">
        <f t="shared" si="7"/>
        <v>6.0579101198544047E-3</v>
      </c>
      <c r="AV20" s="23">
        <f t="shared" si="7"/>
        <v>0.91924188436461352</v>
      </c>
      <c r="AW20" s="22">
        <v>17</v>
      </c>
      <c r="AX20" s="1">
        <v>1.0129272831117824</v>
      </c>
      <c r="AY20" s="1">
        <v>3.6132473566808687</v>
      </c>
      <c r="AZ20" s="22">
        <v>17</v>
      </c>
      <c r="BA20" s="1">
        <v>1.0009899890524643</v>
      </c>
      <c r="BB20" s="23">
        <v>2.6764795234673069</v>
      </c>
      <c r="BC20" s="22">
        <f t="shared" si="8"/>
        <v>17</v>
      </c>
      <c r="BD20" s="1">
        <f t="shared" si="8"/>
        <v>1.0069586360821234</v>
      </c>
      <c r="BE20" s="1">
        <f t="shared" si="8"/>
        <v>3.1448634400740878</v>
      </c>
      <c r="BF20" s="1">
        <f t="shared" si="9"/>
        <v>0</v>
      </c>
      <c r="BG20" s="1">
        <f t="shared" si="9"/>
        <v>8.4409415783617131E-3</v>
      </c>
      <c r="BH20" s="23">
        <f t="shared" si="9"/>
        <v>0.66239488726274087</v>
      </c>
    </row>
    <row r="21" spans="1:60" x14ac:dyDescent="0.25">
      <c r="A21" s="22">
        <v>18</v>
      </c>
      <c r="B21" s="1">
        <v>0.92298906434432249</v>
      </c>
      <c r="C21" s="1">
        <v>2.5044201255301162</v>
      </c>
      <c r="D21" s="22">
        <v>18</v>
      </c>
      <c r="E21" s="1">
        <v>0.92815742600972528</v>
      </c>
      <c r="F21" s="1">
        <v>3.2117754281607707</v>
      </c>
      <c r="G21" s="22">
        <f t="shared" si="0"/>
        <v>18</v>
      </c>
      <c r="H21" s="1">
        <f t="shared" si="0"/>
        <v>0.92557324517702388</v>
      </c>
      <c r="I21" s="1">
        <f t="shared" si="0"/>
        <v>2.8580977768454434</v>
      </c>
      <c r="J21" s="1">
        <f t="shared" si="1"/>
        <v>0</v>
      </c>
      <c r="K21" s="1">
        <f t="shared" si="1"/>
        <v>3.654583581230917E-3</v>
      </c>
      <c r="L21" s="1">
        <f t="shared" si="1"/>
        <v>0.50017573119839809</v>
      </c>
      <c r="M21" s="22">
        <v>18</v>
      </c>
      <c r="N21" s="1">
        <v>0.93496194299337554</v>
      </c>
      <c r="O21" s="1">
        <v>3.2500108499245957</v>
      </c>
      <c r="P21" s="22">
        <v>18</v>
      </c>
      <c r="Q21" s="1">
        <v>0.93614906832673039</v>
      </c>
      <c r="R21" s="1">
        <v>2.8867743431683217</v>
      </c>
      <c r="S21" s="22">
        <f t="shared" si="2"/>
        <v>18</v>
      </c>
      <c r="T21" s="1">
        <f t="shared" si="2"/>
        <v>0.93555550566005297</v>
      </c>
      <c r="U21" s="1">
        <f t="shared" si="2"/>
        <v>3.0683925965464587</v>
      </c>
      <c r="V21" s="1">
        <f t="shared" si="3"/>
        <v>0</v>
      </c>
      <c r="W21" s="1">
        <f t="shared" si="3"/>
        <v>8.3942437333355858E-4</v>
      </c>
      <c r="X21" s="1">
        <f t="shared" si="3"/>
        <v>0.25684699710187453</v>
      </c>
      <c r="Y21" s="22">
        <v>18</v>
      </c>
      <c r="Z21" s="1">
        <v>0.95170769737290162</v>
      </c>
      <c r="AA21" s="1">
        <v>3.3455994043341368</v>
      </c>
      <c r="AB21" s="22">
        <v>18</v>
      </c>
      <c r="AC21" s="1">
        <v>0.94002695390287194</v>
      </c>
      <c r="AD21" s="23">
        <v>2.8235421763818702</v>
      </c>
      <c r="AE21" s="1">
        <f t="shared" si="4"/>
        <v>18</v>
      </c>
      <c r="AF21" s="1">
        <f t="shared" si="4"/>
        <v>0.94586732563788678</v>
      </c>
      <c r="AG21" s="1">
        <f t="shared" si="4"/>
        <v>3.0845707903580033</v>
      </c>
      <c r="AH21" s="1">
        <f t="shared" si="5"/>
        <v>0</v>
      </c>
      <c r="AI21" s="1">
        <f t="shared" si="5"/>
        <v>8.2595329169584675E-3</v>
      </c>
      <c r="AJ21" s="1">
        <f t="shared" si="5"/>
        <v>0.36915020605249893</v>
      </c>
      <c r="AK21" s="22">
        <v>18</v>
      </c>
      <c r="AL21" s="1">
        <v>0.97145668582809885</v>
      </c>
      <c r="AM21" s="1">
        <v>3.0588337411054991</v>
      </c>
      <c r="AN21" s="22">
        <v>18</v>
      </c>
      <c r="AO21" s="1">
        <v>0.96172214062924677</v>
      </c>
      <c r="AP21" s="1">
        <v>2.255889884065303</v>
      </c>
      <c r="AQ21" s="22">
        <f t="shared" si="6"/>
        <v>18</v>
      </c>
      <c r="AR21" s="1">
        <f t="shared" si="6"/>
        <v>0.96658941322867276</v>
      </c>
      <c r="AS21" s="1">
        <f t="shared" si="6"/>
        <v>2.6573618125854011</v>
      </c>
      <c r="AT21" s="1">
        <f t="shared" si="7"/>
        <v>0</v>
      </c>
      <c r="AU21" s="1">
        <f t="shared" si="7"/>
        <v>6.8833629218752572E-3</v>
      </c>
      <c r="AV21" s="23">
        <f t="shared" si="7"/>
        <v>0.56776704622520535</v>
      </c>
      <c r="AW21" s="22">
        <v>18</v>
      </c>
      <c r="AX21" s="1">
        <v>1.0184030716788772</v>
      </c>
      <c r="AY21" s="1">
        <v>2.7720680778768481</v>
      </c>
      <c r="AZ21" s="22">
        <v>18</v>
      </c>
      <c r="BA21" s="1">
        <v>1.0061521029845499</v>
      </c>
      <c r="BB21" s="23">
        <v>2.6764795234673069</v>
      </c>
      <c r="BC21" s="22">
        <f t="shared" si="8"/>
        <v>18</v>
      </c>
      <c r="BD21" s="1">
        <f t="shared" si="8"/>
        <v>1.0122775873317136</v>
      </c>
      <c r="BE21" s="1">
        <f t="shared" si="8"/>
        <v>2.7242738006720773</v>
      </c>
      <c r="BF21" s="1">
        <f t="shared" si="9"/>
        <v>0</v>
      </c>
      <c r="BG21" s="1">
        <f t="shared" si="9"/>
        <v>8.6627430398629312E-3</v>
      </c>
      <c r="BH21" s="23">
        <f t="shared" si="9"/>
        <v>6.759131502680582E-2</v>
      </c>
    </row>
    <row r="22" spans="1:60" x14ac:dyDescent="0.25">
      <c r="A22" s="22">
        <v>19</v>
      </c>
      <c r="B22" s="1">
        <v>0.92447874189440782</v>
      </c>
      <c r="C22" s="1">
        <v>2.9823628975778638</v>
      </c>
      <c r="D22" s="22">
        <v>19</v>
      </c>
      <c r="E22" s="1">
        <v>0.93013068683460565</v>
      </c>
      <c r="F22" s="1">
        <v>3.9764838634371418</v>
      </c>
      <c r="G22" s="22">
        <f t="shared" si="0"/>
        <v>19</v>
      </c>
      <c r="H22" s="1">
        <f t="shared" si="0"/>
        <v>0.92730471436450679</v>
      </c>
      <c r="I22" s="1">
        <f t="shared" si="0"/>
        <v>3.4794233805075026</v>
      </c>
      <c r="J22" s="1">
        <f t="shared" si="1"/>
        <v>0</v>
      </c>
      <c r="K22" s="1">
        <f t="shared" si="1"/>
        <v>3.9965285941068801E-3</v>
      </c>
      <c r="L22" s="1">
        <f t="shared" si="1"/>
        <v>0.70294967627881744</v>
      </c>
      <c r="M22" s="22">
        <v>19</v>
      </c>
      <c r="N22" s="1">
        <v>0.93686711862835537</v>
      </c>
      <c r="O22" s="1">
        <v>2.98236289757785</v>
      </c>
      <c r="P22" s="22">
        <v>19</v>
      </c>
      <c r="Q22" s="1">
        <v>0.93805084819891549</v>
      </c>
      <c r="R22" s="1">
        <v>2.9250097649321334</v>
      </c>
      <c r="S22" s="22">
        <f t="shared" si="2"/>
        <v>19</v>
      </c>
      <c r="T22" s="1">
        <f t="shared" si="2"/>
        <v>0.93745898341363543</v>
      </c>
      <c r="U22" s="1">
        <f t="shared" si="2"/>
        <v>2.9536863312549917</v>
      </c>
      <c r="V22" s="1">
        <f t="shared" si="3"/>
        <v>0</v>
      </c>
      <c r="W22" s="1">
        <f t="shared" si="3"/>
        <v>8.3702320643410158E-4</v>
      </c>
      <c r="X22" s="1">
        <f t="shared" si="3"/>
        <v>4.0554789016077779E-2</v>
      </c>
      <c r="Y22" s="22">
        <v>19</v>
      </c>
      <c r="Z22" s="1">
        <v>0.95476330283490418</v>
      </c>
      <c r="AA22" s="1">
        <v>3.2882462716884202</v>
      </c>
      <c r="AB22" s="22">
        <v>19</v>
      </c>
      <c r="AC22" s="1">
        <v>0.94306248731405218</v>
      </c>
      <c r="AD22" s="23">
        <v>3.3073639825703189</v>
      </c>
      <c r="AE22" s="1">
        <f t="shared" si="4"/>
        <v>19</v>
      </c>
      <c r="AF22" s="1">
        <f t="shared" si="4"/>
        <v>0.94891289507447818</v>
      </c>
      <c r="AG22" s="1">
        <f t="shared" si="4"/>
        <v>3.2978051271293696</v>
      </c>
      <c r="AH22" s="1">
        <f t="shared" si="5"/>
        <v>0</v>
      </c>
      <c r="AI22" s="1">
        <f t="shared" si="5"/>
        <v>8.2737260002072564E-3</v>
      </c>
      <c r="AJ22" s="1">
        <f t="shared" si="5"/>
        <v>1.3518263005354443E-2</v>
      </c>
      <c r="AK22" s="22">
        <v>19</v>
      </c>
      <c r="AL22" s="1">
        <v>0.97436380969265979</v>
      </c>
      <c r="AM22" s="1">
        <v>2.026477353482389</v>
      </c>
      <c r="AN22" s="22">
        <v>19</v>
      </c>
      <c r="AO22" s="1">
        <v>0.96559529138023126</v>
      </c>
      <c r="AP22" s="1">
        <v>2.7338326561130368</v>
      </c>
      <c r="AQ22" s="22">
        <f t="shared" si="6"/>
        <v>19</v>
      </c>
      <c r="AR22" s="1">
        <f t="shared" si="6"/>
        <v>0.96997955053644547</v>
      </c>
      <c r="AS22" s="1">
        <f t="shared" si="6"/>
        <v>2.3801550047977127</v>
      </c>
      <c r="AT22" s="1">
        <f t="shared" si="7"/>
        <v>0</v>
      </c>
      <c r="AU22" s="1">
        <f t="shared" si="7"/>
        <v>6.2002787596766359E-3</v>
      </c>
      <c r="AV22" s="23">
        <f t="shared" si="7"/>
        <v>0.50017573119839631</v>
      </c>
      <c r="AW22" s="22">
        <v>19</v>
      </c>
      <c r="AX22" s="1">
        <v>1.0235547083778884</v>
      </c>
      <c r="AY22" s="1">
        <v>2.5808909690577653</v>
      </c>
      <c r="AZ22" s="22">
        <v>19</v>
      </c>
      <c r="BA22" s="1">
        <v>1.0105819457591592</v>
      </c>
      <c r="BB22" s="23">
        <v>2.2750075949472222</v>
      </c>
      <c r="BC22" s="22">
        <f t="shared" si="8"/>
        <v>19</v>
      </c>
      <c r="BD22" s="1">
        <f t="shared" si="8"/>
        <v>1.0170683270685239</v>
      </c>
      <c r="BE22" s="1">
        <f t="shared" si="8"/>
        <v>2.4279492820024937</v>
      </c>
      <c r="BF22" s="1">
        <f t="shared" si="9"/>
        <v>0</v>
      </c>
      <c r="BG22" s="1">
        <f t="shared" si="9"/>
        <v>9.1731284184268149E-3</v>
      </c>
      <c r="BH22" s="23">
        <f t="shared" si="9"/>
        <v>0.21629220808578667</v>
      </c>
    </row>
    <row r="23" spans="1:60" x14ac:dyDescent="0.25">
      <c r="A23" s="22">
        <v>20</v>
      </c>
      <c r="B23" s="1">
        <v>0.92629152791226044</v>
      </c>
      <c r="C23" s="1">
        <v>3.6514827784446799</v>
      </c>
      <c r="D23" s="22">
        <v>20</v>
      </c>
      <c r="E23" s="1">
        <v>0.93131105083793275</v>
      </c>
      <c r="F23" s="1">
        <v>2.3705961493567633</v>
      </c>
      <c r="G23" s="22">
        <f t="shared" si="0"/>
        <v>20</v>
      </c>
      <c r="H23" s="1">
        <f t="shared" si="0"/>
        <v>0.92880128937509654</v>
      </c>
      <c r="I23" s="1">
        <f t="shared" si="0"/>
        <v>3.0110394639007216</v>
      </c>
      <c r="J23" s="1">
        <f t="shared" si="1"/>
        <v>0</v>
      </c>
      <c r="K23" s="1">
        <f t="shared" si="1"/>
        <v>3.5493386990642327E-3</v>
      </c>
      <c r="L23" s="1">
        <f t="shared" si="1"/>
        <v>0.90572362135924334</v>
      </c>
      <c r="M23" s="22">
        <v>20</v>
      </c>
      <c r="N23" s="1">
        <v>0.93867022399952438</v>
      </c>
      <c r="O23" s="1">
        <v>2.8103034996406726</v>
      </c>
      <c r="P23" s="22">
        <v>20</v>
      </c>
      <c r="Q23" s="1">
        <v>0.9400161120172712</v>
      </c>
      <c r="R23" s="1">
        <v>2.98236289757785</v>
      </c>
      <c r="S23" s="22">
        <f t="shared" si="2"/>
        <v>20</v>
      </c>
      <c r="T23" s="1">
        <f t="shared" si="2"/>
        <v>0.93934316800839779</v>
      </c>
      <c r="U23" s="1">
        <f t="shared" si="2"/>
        <v>2.8963331986092613</v>
      </c>
      <c r="V23" s="1">
        <f t="shared" si="3"/>
        <v>0</v>
      </c>
      <c r="W23" s="1">
        <f t="shared" si="3"/>
        <v>9.5168654406649778E-4</v>
      </c>
      <c r="X23" s="1">
        <f t="shared" si="3"/>
        <v>0.1216643670482528</v>
      </c>
      <c r="Y23" s="22">
        <v>20</v>
      </c>
      <c r="Z23" s="1">
        <v>0.95826534213464876</v>
      </c>
      <c r="AA23" s="1">
        <v>3.7279536219723157</v>
      </c>
      <c r="AB23" s="22">
        <v>20</v>
      </c>
      <c r="AC23" s="1">
        <v>0.94569266383236805</v>
      </c>
      <c r="AD23" s="23">
        <v>2.8485389214044905</v>
      </c>
      <c r="AE23" s="1">
        <f t="shared" si="4"/>
        <v>20</v>
      </c>
      <c r="AF23" s="1">
        <f t="shared" si="4"/>
        <v>0.95197900298350846</v>
      </c>
      <c r="AG23" s="1">
        <f t="shared" si="4"/>
        <v>3.2882462716884033</v>
      </c>
      <c r="AH23" s="1">
        <f t="shared" si="5"/>
        <v>0</v>
      </c>
      <c r="AI23" s="1">
        <f t="shared" si="5"/>
        <v>8.8902260852196553E-3</v>
      </c>
      <c r="AJ23" s="1">
        <f t="shared" si="5"/>
        <v>0.62184009824664466</v>
      </c>
      <c r="AK23" s="22">
        <v>20</v>
      </c>
      <c r="AL23" s="1">
        <v>0.97784242003094868</v>
      </c>
      <c r="AM23" s="1">
        <v>2.408831571120575</v>
      </c>
      <c r="AN23" s="22">
        <v>20</v>
      </c>
      <c r="AO23" s="1">
        <v>0.96915105410613189</v>
      </c>
      <c r="AP23" s="1">
        <v>2.5617732581758528</v>
      </c>
      <c r="AQ23" s="22">
        <f t="shared" si="6"/>
        <v>20</v>
      </c>
      <c r="AR23" s="1">
        <f t="shared" si="6"/>
        <v>0.97349673706854034</v>
      </c>
      <c r="AS23" s="1">
        <f t="shared" si="6"/>
        <v>2.4853024146482139</v>
      </c>
      <c r="AT23" s="1">
        <f t="shared" si="7"/>
        <v>0</v>
      </c>
      <c r="AU23" s="1">
        <f t="shared" si="7"/>
        <v>6.1457237832116384E-3</v>
      </c>
      <c r="AV23" s="23">
        <f t="shared" si="7"/>
        <v>0.10814610404289773</v>
      </c>
      <c r="AW23" s="22">
        <v>20</v>
      </c>
      <c r="AX23" s="1">
        <v>1.0296118109414238</v>
      </c>
      <c r="AY23" s="1">
        <v>3.0014806084597687</v>
      </c>
      <c r="AZ23" s="22">
        <v>20</v>
      </c>
      <c r="BA23" s="1">
        <v>1.017091991644268</v>
      </c>
      <c r="BB23" s="23">
        <v>3.3073639825703123</v>
      </c>
      <c r="BC23" s="22">
        <f t="shared" si="8"/>
        <v>20</v>
      </c>
      <c r="BD23" s="1">
        <f t="shared" si="8"/>
        <v>1.023351901292846</v>
      </c>
      <c r="BE23" s="1">
        <f t="shared" si="8"/>
        <v>3.1544222955150403</v>
      </c>
      <c r="BF23" s="1">
        <f t="shared" si="9"/>
        <v>0</v>
      </c>
      <c r="BG23" s="1">
        <f t="shared" si="9"/>
        <v>8.8528491242490914E-3</v>
      </c>
      <c r="BH23" s="23">
        <f t="shared" si="9"/>
        <v>0.21629220808578697</v>
      </c>
    </row>
    <row r="24" spans="1:60" x14ac:dyDescent="0.25">
      <c r="A24" s="22">
        <v>21</v>
      </c>
      <c r="B24" s="1">
        <v>0.9275343183381457</v>
      </c>
      <c r="C24" s="1">
        <v>2.5235378364120349</v>
      </c>
      <c r="D24" s="22">
        <v>21</v>
      </c>
      <c r="E24" s="1">
        <v>0.93309679237954457</v>
      </c>
      <c r="F24" s="1">
        <v>3.5750119349170442</v>
      </c>
      <c r="G24" s="22">
        <f t="shared" si="0"/>
        <v>21</v>
      </c>
      <c r="H24" s="1">
        <f t="shared" si="0"/>
        <v>0.93031555535884514</v>
      </c>
      <c r="I24" s="1">
        <f t="shared" si="0"/>
        <v>3.0492748856645395</v>
      </c>
      <c r="J24" s="1">
        <f t="shared" si="1"/>
        <v>0</v>
      </c>
      <c r="K24" s="1">
        <f t="shared" si="1"/>
        <v>3.9332631148472803E-3</v>
      </c>
      <c r="L24" s="1">
        <f t="shared" si="1"/>
        <v>0.7435044652949041</v>
      </c>
      <c r="M24" s="22">
        <v>21</v>
      </c>
      <c r="N24" s="1">
        <v>0.94107084256127871</v>
      </c>
      <c r="O24" s="1">
        <v>3.7088359110904237</v>
      </c>
      <c r="P24" s="22">
        <v>21</v>
      </c>
      <c r="Q24" s="1">
        <v>0.94172964242213608</v>
      </c>
      <c r="R24" s="1">
        <v>2.6000086799396711</v>
      </c>
      <c r="S24" s="22">
        <f t="shared" si="2"/>
        <v>21</v>
      </c>
      <c r="T24" s="1">
        <f t="shared" si="2"/>
        <v>0.9414002424917074</v>
      </c>
      <c r="U24" s="1">
        <f t="shared" si="2"/>
        <v>3.1544222955150474</v>
      </c>
      <c r="V24" s="1">
        <f t="shared" si="3"/>
        <v>0</v>
      </c>
      <c r="W24" s="1">
        <f t="shared" si="3"/>
        <v>4.6584184905700243E-4</v>
      </c>
      <c r="X24" s="1">
        <f t="shared" si="3"/>
        <v>0.78405925431100143</v>
      </c>
      <c r="Y24" s="22">
        <v>21</v>
      </c>
      <c r="Z24" s="1">
        <v>0.96145912649326126</v>
      </c>
      <c r="AA24" s="1">
        <v>3.3647171152160427</v>
      </c>
      <c r="AB24" s="22">
        <v>21</v>
      </c>
      <c r="AC24" s="1">
        <v>0.94716416804612691</v>
      </c>
      <c r="AD24" s="23">
        <v>1.5867700031984731</v>
      </c>
      <c r="AE24" s="1">
        <f t="shared" si="4"/>
        <v>21</v>
      </c>
      <c r="AF24" s="1">
        <f t="shared" si="4"/>
        <v>0.95431164726969409</v>
      </c>
      <c r="AG24" s="1">
        <f t="shared" si="4"/>
        <v>2.4757435592072579</v>
      </c>
      <c r="AH24" s="1">
        <f t="shared" si="5"/>
        <v>0</v>
      </c>
      <c r="AI24" s="1">
        <f t="shared" si="5"/>
        <v>1.0108062054748622E-2</v>
      </c>
      <c r="AJ24" s="1">
        <f t="shared" si="5"/>
        <v>1.2571984594986616</v>
      </c>
      <c r="AK24" s="22">
        <v>21</v>
      </c>
      <c r="AL24" s="1">
        <v>0.98037583898090508</v>
      </c>
      <c r="AM24" s="1">
        <v>1.7588294011356636</v>
      </c>
      <c r="AN24" s="22">
        <v>21</v>
      </c>
      <c r="AO24" s="1">
        <v>0.97308755168609329</v>
      </c>
      <c r="AP24" s="1">
        <v>2.8103034996406793</v>
      </c>
      <c r="AQ24" s="22">
        <f t="shared" si="6"/>
        <v>21</v>
      </c>
      <c r="AR24" s="1">
        <f t="shared" si="6"/>
        <v>0.97673169533349924</v>
      </c>
      <c r="AS24" s="1">
        <f t="shared" si="6"/>
        <v>2.2845664503881715</v>
      </c>
      <c r="AT24" s="1">
        <f t="shared" si="7"/>
        <v>0</v>
      </c>
      <c r="AU24" s="1">
        <f t="shared" si="7"/>
        <v>5.1535973693971754E-3</v>
      </c>
      <c r="AV24" s="23">
        <f t="shared" si="7"/>
        <v>0.74350446529490766</v>
      </c>
      <c r="AW24" s="22">
        <v>21</v>
      </c>
      <c r="AX24" s="1">
        <v>1.0372749050162882</v>
      </c>
      <c r="AY24" s="1">
        <v>3.7470713328542349</v>
      </c>
      <c r="AZ24" s="22">
        <v>21</v>
      </c>
      <c r="BA24" s="1">
        <v>1.0211605845005747</v>
      </c>
      <c r="BB24" s="23">
        <v>2.0455950643643011</v>
      </c>
      <c r="BC24" s="22">
        <f t="shared" si="8"/>
        <v>21</v>
      </c>
      <c r="BD24" s="1">
        <f t="shared" si="8"/>
        <v>1.0292177447584314</v>
      </c>
      <c r="BE24" s="1">
        <f t="shared" si="8"/>
        <v>2.896333198609268</v>
      </c>
      <c r="BF24" s="1">
        <f t="shared" si="9"/>
        <v>0</v>
      </c>
      <c r="BG24" s="1">
        <f t="shared" si="9"/>
        <v>1.1394545310874511E-2</v>
      </c>
      <c r="BH24" s="23">
        <f t="shared" si="9"/>
        <v>1.203125407477216</v>
      </c>
    </row>
    <row r="25" spans="1:60" x14ac:dyDescent="0.25">
      <c r="A25" s="22">
        <v>22</v>
      </c>
      <c r="B25" s="1">
        <v>0.92899813939113052</v>
      </c>
      <c r="C25" s="1">
        <v>2.9441274758140383</v>
      </c>
      <c r="D25" s="22">
        <v>22</v>
      </c>
      <c r="E25" s="1">
        <v>0.93455335757721825</v>
      </c>
      <c r="F25" s="1">
        <v>2.9058920540502275</v>
      </c>
      <c r="G25" s="22">
        <f t="shared" si="0"/>
        <v>22</v>
      </c>
      <c r="H25" s="1">
        <f t="shared" si="0"/>
        <v>0.93177574848417444</v>
      </c>
      <c r="I25" s="1">
        <f t="shared" si="0"/>
        <v>2.9250097649321329</v>
      </c>
      <c r="J25" s="1">
        <f t="shared" si="1"/>
        <v>0</v>
      </c>
      <c r="K25" s="1">
        <f t="shared" si="1"/>
        <v>3.9281324503534654E-3</v>
      </c>
      <c r="L25" s="1">
        <f t="shared" si="1"/>
        <v>2.703652601071831E-2</v>
      </c>
      <c r="M25" s="22">
        <v>22</v>
      </c>
      <c r="N25" s="1">
        <v>0.94313309009378388</v>
      </c>
      <c r="O25" s="1">
        <v>3.1735400063969461</v>
      </c>
      <c r="P25" s="22">
        <v>22</v>
      </c>
      <c r="Q25" s="1">
        <v>0.94374044767060827</v>
      </c>
      <c r="R25" s="1">
        <v>3.0779514519874049</v>
      </c>
      <c r="S25" s="22">
        <f t="shared" si="2"/>
        <v>22</v>
      </c>
      <c r="T25" s="1">
        <f t="shared" si="2"/>
        <v>0.94343676888219608</v>
      </c>
      <c r="U25" s="1">
        <f t="shared" si="2"/>
        <v>3.1257457291921753</v>
      </c>
      <c r="V25" s="1">
        <f t="shared" si="3"/>
        <v>0</v>
      </c>
      <c r="W25" s="1">
        <f t="shared" si="3"/>
        <v>4.2946666117756033E-4</v>
      </c>
      <c r="X25" s="1">
        <f t="shared" si="3"/>
        <v>6.759131502680582E-2</v>
      </c>
      <c r="Y25" s="22">
        <v>22</v>
      </c>
      <c r="Z25" s="1">
        <v>0.96388660729971476</v>
      </c>
      <c r="AA25" s="1">
        <v>2.5617732581758599</v>
      </c>
      <c r="AB25" s="22">
        <v>22</v>
      </c>
      <c r="AC25" s="1">
        <v>0.94817737425195325</v>
      </c>
      <c r="AD25" s="23">
        <v>1.0897095202688472</v>
      </c>
      <c r="AE25" s="1">
        <f t="shared" si="4"/>
        <v>22</v>
      </c>
      <c r="AF25" s="1">
        <f t="shared" si="4"/>
        <v>0.95603199077583401</v>
      </c>
      <c r="AG25" s="1">
        <f t="shared" si="4"/>
        <v>1.8257413892223535</v>
      </c>
      <c r="AH25" s="1">
        <f t="shared" si="5"/>
        <v>0</v>
      </c>
      <c r="AI25" s="1">
        <f t="shared" si="5"/>
        <v>1.1108105215311977E-2</v>
      </c>
      <c r="AJ25" s="1">
        <f t="shared" si="5"/>
        <v>1.0409062514128653</v>
      </c>
      <c r="AK25" s="22">
        <v>22</v>
      </c>
      <c r="AL25" s="1">
        <v>0.98376755256591797</v>
      </c>
      <c r="AM25" s="1">
        <v>2.3132430167110201</v>
      </c>
      <c r="AN25" s="22">
        <v>22</v>
      </c>
      <c r="AO25" s="1">
        <v>0.97759645968529851</v>
      </c>
      <c r="AP25" s="1">
        <v>3.1353045846331349</v>
      </c>
      <c r="AQ25" s="22">
        <f t="shared" si="6"/>
        <v>22</v>
      </c>
      <c r="AR25" s="1">
        <f t="shared" si="6"/>
        <v>0.9806820061256083</v>
      </c>
      <c r="AS25" s="1">
        <f t="shared" si="6"/>
        <v>2.7242738006720773</v>
      </c>
      <c r="AT25" s="1">
        <f t="shared" si="7"/>
        <v>0</v>
      </c>
      <c r="AU25" s="1">
        <f t="shared" si="7"/>
        <v>4.3636216232180421E-3</v>
      </c>
      <c r="AV25" s="23">
        <f t="shared" si="7"/>
        <v>0.58128530923057387</v>
      </c>
      <c r="AW25" s="22">
        <v>22</v>
      </c>
      <c r="AX25" s="1">
        <v>1.0408320185185747</v>
      </c>
      <c r="AY25" s="1">
        <v>1.720593979371839</v>
      </c>
      <c r="AZ25" s="22">
        <v>22</v>
      </c>
      <c r="BA25" s="1">
        <v>1.027073784727685</v>
      </c>
      <c r="BB25" s="23">
        <v>2.9441274758140383</v>
      </c>
      <c r="BC25" s="22">
        <f t="shared" si="8"/>
        <v>22</v>
      </c>
      <c r="BD25" s="1">
        <f t="shared" si="8"/>
        <v>1.0339529016231297</v>
      </c>
      <c r="BE25" s="1">
        <f t="shared" si="8"/>
        <v>2.3323607275929388</v>
      </c>
      <c r="BF25" s="1">
        <f t="shared" si="9"/>
        <v>0</v>
      </c>
      <c r="BG25" s="1">
        <f t="shared" si="9"/>
        <v>9.7285404106880052E-3</v>
      </c>
      <c r="BH25" s="23">
        <f t="shared" si="9"/>
        <v>0.86516883234316477</v>
      </c>
    </row>
    <row r="26" spans="1:60" x14ac:dyDescent="0.25">
      <c r="A26" s="22">
        <v>23</v>
      </c>
      <c r="B26" s="1">
        <v>0.92998463162078182</v>
      </c>
      <c r="C26" s="1">
        <v>1.9691242208366657</v>
      </c>
      <c r="D26" s="22">
        <v>23</v>
      </c>
      <c r="E26" s="1">
        <v>0.93604336115108211</v>
      </c>
      <c r="F26" s="1">
        <v>2.9632451866959442</v>
      </c>
      <c r="G26" s="22">
        <f t="shared" si="0"/>
        <v>23</v>
      </c>
      <c r="H26" s="1">
        <f t="shared" si="0"/>
        <v>0.93301399638593197</v>
      </c>
      <c r="I26" s="1">
        <f t="shared" si="0"/>
        <v>2.4661847037663049</v>
      </c>
      <c r="J26" s="1">
        <f t="shared" si="1"/>
        <v>0</v>
      </c>
      <c r="K26" s="1">
        <f t="shared" si="1"/>
        <v>4.2841687362505203E-3</v>
      </c>
      <c r="L26" s="1">
        <f t="shared" si="1"/>
        <v>0.70294967627881744</v>
      </c>
      <c r="M26" s="22">
        <v>23</v>
      </c>
      <c r="N26" s="1">
        <v>0.94432720295988737</v>
      </c>
      <c r="O26" s="1">
        <v>1.8544179555452049</v>
      </c>
      <c r="P26" s="22">
        <v>23</v>
      </c>
      <c r="Q26" s="1">
        <v>0.94531799278883688</v>
      </c>
      <c r="R26" s="1">
        <v>2.408831571120575</v>
      </c>
      <c r="S26" s="22">
        <f t="shared" si="2"/>
        <v>23</v>
      </c>
      <c r="T26" s="1">
        <f t="shared" si="2"/>
        <v>0.94482259787436207</v>
      </c>
      <c r="U26" s="1">
        <f t="shared" si="2"/>
        <v>2.1316247633328897</v>
      </c>
      <c r="V26" s="1">
        <f t="shared" si="3"/>
        <v>0</v>
      </c>
      <c r="W26" s="1">
        <f t="shared" si="3"/>
        <v>7.0059420678085949E-4</v>
      </c>
      <c r="X26" s="1">
        <f t="shared" si="3"/>
        <v>0.39202962715549733</v>
      </c>
      <c r="Y26" s="22">
        <v>23</v>
      </c>
      <c r="Z26" s="1">
        <v>0.96702484992394211</v>
      </c>
      <c r="AA26" s="1">
        <v>3.2691285608064873</v>
      </c>
      <c r="AB26" s="22">
        <v>23</v>
      </c>
      <c r="AC26" s="1">
        <v>0.9500494924066013</v>
      </c>
      <c r="AD26" s="23">
        <v>2.0073596426004765</v>
      </c>
      <c r="AE26" s="1">
        <f t="shared" si="4"/>
        <v>23</v>
      </c>
      <c r="AF26" s="1">
        <f t="shared" si="4"/>
        <v>0.95853717116527171</v>
      </c>
      <c r="AG26" s="1">
        <f t="shared" si="4"/>
        <v>2.6382441017034819</v>
      </c>
      <c r="AH26" s="1">
        <f t="shared" si="5"/>
        <v>0</v>
      </c>
      <c r="AI26" s="1">
        <f t="shared" si="5"/>
        <v>1.200339041357772E-2</v>
      </c>
      <c r="AJ26" s="1">
        <f t="shared" si="5"/>
        <v>0.89220535835388504</v>
      </c>
      <c r="AK26" s="22">
        <v>23</v>
      </c>
      <c r="AL26" s="1">
        <v>0.98836220080493509</v>
      </c>
      <c r="AM26" s="1">
        <v>3.0970691628693237</v>
      </c>
      <c r="AN26" s="22">
        <v>23</v>
      </c>
      <c r="AO26" s="1">
        <v>0.98039164346706631</v>
      </c>
      <c r="AP26" s="1">
        <v>1.9500065099547463</v>
      </c>
      <c r="AQ26" s="22">
        <f t="shared" si="6"/>
        <v>23</v>
      </c>
      <c r="AR26" s="1">
        <f t="shared" si="6"/>
        <v>0.9843769221360007</v>
      </c>
      <c r="AS26" s="1">
        <f t="shared" si="6"/>
        <v>2.5235378364120349</v>
      </c>
      <c r="AT26" s="1">
        <f t="shared" si="7"/>
        <v>0</v>
      </c>
      <c r="AU26" s="1">
        <f t="shared" si="7"/>
        <v>5.636035143443208E-3</v>
      </c>
      <c r="AV26" s="23">
        <f t="shared" si="7"/>
        <v>0.81109578032172958</v>
      </c>
      <c r="AW26" s="22">
        <v>23</v>
      </c>
      <c r="AX26" s="1">
        <v>1.0471360962593961</v>
      </c>
      <c r="AY26" s="1">
        <v>3.0205983193416883</v>
      </c>
      <c r="AZ26" s="22">
        <v>23</v>
      </c>
      <c r="BA26" s="1">
        <v>1.0321580161018562</v>
      </c>
      <c r="BB26" s="23">
        <v>2.5044201255301299</v>
      </c>
      <c r="BC26" s="22">
        <f t="shared" si="8"/>
        <v>23</v>
      </c>
      <c r="BD26" s="1">
        <f t="shared" si="8"/>
        <v>1.0396470561806261</v>
      </c>
      <c r="BE26" s="1">
        <f t="shared" si="8"/>
        <v>2.7625092224359094</v>
      </c>
      <c r="BF26" s="1">
        <f t="shared" si="9"/>
        <v>0</v>
      </c>
      <c r="BG26" s="1">
        <f t="shared" si="9"/>
        <v>1.0591102048552117E-2</v>
      </c>
      <c r="BH26" s="23">
        <f t="shared" si="9"/>
        <v>0.36499310114477695</v>
      </c>
    </row>
    <row r="27" spans="1:60" x14ac:dyDescent="0.25">
      <c r="A27" s="22">
        <v>24</v>
      </c>
      <c r="B27" s="1">
        <v>0.93141153262954401</v>
      </c>
      <c r="C27" s="1">
        <v>2.8867743431683088</v>
      </c>
      <c r="D27" s="22">
        <v>24</v>
      </c>
      <c r="E27" s="1">
        <v>0.93755744193508894</v>
      </c>
      <c r="F27" s="1">
        <v>3.0014806084597687</v>
      </c>
      <c r="G27" s="22">
        <f t="shared" si="0"/>
        <v>24</v>
      </c>
      <c r="H27" s="1">
        <f t="shared" si="0"/>
        <v>0.93448448728231648</v>
      </c>
      <c r="I27" s="1">
        <f t="shared" si="0"/>
        <v>2.9441274758140388</v>
      </c>
      <c r="J27" s="1">
        <f t="shared" si="1"/>
        <v>0</v>
      </c>
      <c r="K27" s="1">
        <f t="shared" si="1"/>
        <v>4.3458141465083236E-3</v>
      </c>
      <c r="L27" s="1">
        <f t="shared" si="1"/>
        <v>8.110957803217439E-2</v>
      </c>
      <c r="M27" s="22">
        <v>24</v>
      </c>
      <c r="N27" s="1">
        <v>0.94650145525621154</v>
      </c>
      <c r="O27" s="1">
        <v>3.3073639825703256</v>
      </c>
      <c r="P27" s="22">
        <v>24</v>
      </c>
      <c r="Q27" s="1">
        <v>0.94692631558512985</v>
      </c>
      <c r="R27" s="1">
        <v>2.4279492820024937</v>
      </c>
      <c r="S27" s="22">
        <f t="shared" si="2"/>
        <v>24</v>
      </c>
      <c r="T27" s="1">
        <f t="shared" si="2"/>
        <v>0.9467138854206707</v>
      </c>
      <c r="U27" s="1">
        <f t="shared" si="2"/>
        <v>2.8676566322864097</v>
      </c>
      <c r="V27" s="1">
        <f t="shared" si="3"/>
        <v>0</v>
      </c>
      <c r="W27" s="1">
        <f t="shared" si="3"/>
        <v>3.0042161963528291E-4</v>
      </c>
      <c r="X27" s="1">
        <f t="shared" si="3"/>
        <v>0.62184009824665043</v>
      </c>
      <c r="Y27" s="22">
        <v>24</v>
      </c>
      <c r="Z27" s="1">
        <v>0.97060402176659233</v>
      </c>
      <c r="AA27" s="1">
        <v>3.7088359110904237</v>
      </c>
      <c r="AB27" s="22">
        <v>24</v>
      </c>
      <c r="AC27" s="1">
        <v>0.95182141617929961</v>
      </c>
      <c r="AD27" s="23">
        <v>1.8926533773090159</v>
      </c>
      <c r="AE27" s="1">
        <f t="shared" si="4"/>
        <v>24</v>
      </c>
      <c r="AF27" s="1">
        <f t="shared" si="4"/>
        <v>0.96121271897294602</v>
      </c>
      <c r="AG27" s="1">
        <f t="shared" si="4"/>
        <v>2.8007446441997197</v>
      </c>
      <c r="AH27" s="1">
        <f t="shared" si="5"/>
        <v>0</v>
      </c>
      <c r="AI27" s="1">
        <f t="shared" si="5"/>
        <v>1.3281307779127021E-2</v>
      </c>
      <c r="AJ27" s="1">
        <f t="shared" si="5"/>
        <v>1.2842349855093997</v>
      </c>
      <c r="AK27" s="22">
        <v>24</v>
      </c>
      <c r="AL27" s="1">
        <v>0.99264868893132951</v>
      </c>
      <c r="AM27" s="1">
        <v>2.867656632286403</v>
      </c>
      <c r="AN27" s="22">
        <v>24</v>
      </c>
      <c r="AO27" s="1">
        <v>0.98364065741796658</v>
      </c>
      <c r="AP27" s="1">
        <v>2.2367721731833976</v>
      </c>
      <c r="AQ27" s="22">
        <f t="shared" si="6"/>
        <v>24</v>
      </c>
      <c r="AR27" s="1">
        <f t="shared" si="6"/>
        <v>0.98814467317464805</v>
      </c>
      <c r="AS27" s="1">
        <f t="shared" si="6"/>
        <v>2.5522144027349003</v>
      </c>
      <c r="AT27" s="1">
        <f t="shared" si="7"/>
        <v>0</v>
      </c>
      <c r="AU27" s="1">
        <f t="shared" si="7"/>
        <v>6.3696401682410498E-3</v>
      </c>
      <c r="AV27" s="23">
        <f t="shared" si="7"/>
        <v>0.44610267917694252</v>
      </c>
      <c r="AW27" s="22">
        <v>24</v>
      </c>
      <c r="AX27" s="1">
        <v>1.0524210923289616</v>
      </c>
      <c r="AY27" s="1">
        <v>2.5044201255301162</v>
      </c>
      <c r="AZ27" s="22">
        <v>24</v>
      </c>
      <c r="BA27" s="1">
        <v>1.0399388358326136</v>
      </c>
      <c r="BB27" s="23">
        <v>3.7853067546180461</v>
      </c>
      <c r="BC27" s="22">
        <f t="shared" si="8"/>
        <v>24</v>
      </c>
      <c r="BD27" s="1">
        <f t="shared" si="8"/>
        <v>1.0461799640807876</v>
      </c>
      <c r="BE27" s="1">
        <f t="shared" si="8"/>
        <v>3.1448634400740811</v>
      </c>
      <c r="BF27" s="1">
        <f t="shared" si="9"/>
        <v>0</v>
      </c>
      <c r="BG27" s="1">
        <f t="shared" si="9"/>
        <v>8.8262882130775364E-3</v>
      </c>
      <c r="BH27" s="23">
        <f t="shared" si="9"/>
        <v>0.90572362135925311</v>
      </c>
    </row>
    <row r="28" spans="1:60" x14ac:dyDescent="0.25">
      <c r="A28" s="22">
        <v>25</v>
      </c>
      <c r="B28" s="1">
        <v>0.9328861284275054</v>
      </c>
      <c r="C28" s="1">
        <v>2.9632451866959579</v>
      </c>
      <c r="D28" s="22">
        <v>25</v>
      </c>
      <c r="E28" s="1">
        <v>0.93885359442806982</v>
      </c>
      <c r="F28" s="1">
        <v>2.5617732581758599</v>
      </c>
      <c r="G28" s="22">
        <f t="shared" si="0"/>
        <v>25</v>
      </c>
      <c r="H28" s="1">
        <f t="shared" si="0"/>
        <v>0.93586986142778761</v>
      </c>
      <c r="I28" s="1">
        <f t="shared" si="0"/>
        <v>2.7625092224359089</v>
      </c>
      <c r="J28" s="1">
        <f t="shared" si="1"/>
        <v>0</v>
      </c>
      <c r="K28" s="1">
        <f t="shared" si="1"/>
        <v>4.2196356754992627E-3</v>
      </c>
      <c r="L28" s="1">
        <f t="shared" si="1"/>
        <v>0.28388352311260223</v>
      </c>
      <c r="M28" s="22">
        <v>25</v>
      </c>
      <c r="N28" s="1">
        <v>0.94807397281802386</v>
      </c>
      <c r="O28" s="1">
        <v>2.408831571120575</v>
      </c>
      <c r="P28" s="22">
        <v>25</v>
      </c>
      <c r="Q28" s="1">
        <v>0.94872087471386879</v>
      </c>
      <c r="R28" s="1">
        <v>2.7147149452311314</v>
      </c>
      <c r="S28" s="22">
        <f t="shared" si="2"/>
        <v>25</v>
      </c>
      <c r="T28" s="1">
        <f t="shared" si="2"/>
        <v>0.94839742376594627</v>
      </c>
      <c r="U28" s="1">
        <f t="shared" si="2"/>
        <v>2.5617732581758532</v>
      </c>
      <c r="V28" s="1">
        <f t="shared" si="3"/>
        <v>0</v>
      </c>
      <c r="W28" s="1">
        <f t="shared" si="3"/>
        <v>4.5742871731438455E-4</v>
      </c>
      <c r="X28" s="1">
        <f t="shared" si="3"/>
        <v>0.21629220808579611</v>
      </c>
      <c r="Y28" s="22">
        <v>25</v>
      </c>
      <c r="Z28" s="1">
        <v>0.97270316227558051</v>
      </c>
      <c r="AA28" s="1">
        <v>2.1603013296557618</v>
      </c>
      <c r="AB28" s="22">
        <v>25</v>
      </c>
      <c r="AC28" s="1">
        <v>0.95450074583146516</v>
      </c>
      <c r="AD28" s="23">
        <v>2.8485389214045109</v>
      </c>
      <c r="AE28" s="1">
        <f t="shared" si="4"/>
        <v>25</v>
      </c>
      <c r="AF28" s="1">
        <f t="shared" si="4"/>
        <v>0.96360195405352278</v>
      </c>
      <c r="AG28" s="1">
        <f t="shared" si="4"/>
        <v>2.5044201255301362</v>
      </c>
      <c r="AH28" s="1">
        <f t="shared" si="5"/>
        <v>0</v>
      </c>
      <c r="AI28" s="1">
        <f t="shared" si="5"/>
        <v>1.2871052101615489E-2</v>
      </c>
      <c r="AJ28" s="1">
        <f t="shared" si="5"/>
        <v>0.48665746819304223</v>
      </c>
      <c r="AK28" s="22">
        <v>25</v>
      </c>
      <c r="AL28" s="1">
        <v>0.99819929362742521</v>
      </c>
      <c r="AM28" s="1">
        <v>3.7088359110904099</v>
      </c>
      <c r="AN28" s="22">
        <v>25</v>
      </c>
      <c r="AO28" s="1">
        <v>0.98751777629737303</v>
      </c>
      <c r="AP28" s="1">
        <v>2.6573618125854011</v>
      </c>
      <c r="AQ28" s="22">
        <f t="shared" si="6"/>
        <v>25</v>
      </c>
      <c r="AR28" s="1">
        <f t="shared" si="6"/>
        <v>0.99285853496239906</v>
      </c>
      <c r="AS28" s="1">
        <f t="shared" si="6"/>
        <v>3.1830988618379052</v>
      </c>
      <c r="AT28" s="1">
        <f t="shared" si="7"/>
        <v>0</v>
      </c>
      <c r="AU28" s="1">
        <f t="shared" si="7"/>
        <v>7.5529733374415228E-3</v>
      </c>
      <c r="AV28" s="23">
        <f t="shared" si="7"/>
        <v>0.7435044652949041</v>
      </c>
      <c r="AW28" s="22">
        <v>25</v>
      </c>
      <c r="AX28" s="1">
        <v>1.0565323473260806</v>
      </c>
      <c r="AY28" s="1">
        <v>1.9308887990728409</v>
      </c>
      <c r="AZ28" s="22">
        <v>25</v>
      </c>
      <c r="BA28" s="1">
        <v>1.0450315976489704</v>
      </c>
      <c r="BB28" s="23">
        <v>2.4470669928843995</v>
      </c>
      <c r="BC28" s="22">
        <f t="shared" si="8"/>
        <v>25</v>
      </c>
      <c r="BD28" s="1">
        <f t="shared" si="8"/>
        <v>1.0507819724875254</v>
      </c>
      <c r="BE28" s="1">
        <f t="shared" si="8"/>
        <v>2.1889778959786201</v>
      </c>
      <c r="BF28" s="1">
        <f t="shared" si="9"/>
        <v>0</v>
      </c>
      <c r="BG28" s="1">
        <f t="shared" si="9"/>
        <v>8.132258085413643E-3</v>
      </c>
      <c r="BH28" s="23">
        <f t="shared" si="9"/>
        <v>0.36499310114477668</v>
      </c>
    </row>
    <row r="29" spans="1:60" x14ac:dyDescent="0.25">
      <c r="A29" s="22">
        <v>26</v>
      </c>
      <c r="B29" s="1">
        <v>0.93458545122619896</v>
      </c>
      <c r="C29" s="1">
        <v>3.4029525369798672</v>
      </c>
      <c r="D29" s="22">
        <v>26</v>
      </c>
      <c r="E29" s="1">
        <v>0.94042537809180871</v>
      </c>
      <c r="F29" s="1">
        <v>3.0970691628693103</v>
      </c>
      <c r="G29" s="22">
        <f t="shared" si="0"/>
        <v>26</v>
      </c>
      <c r="H29" s="1">
        <f t="shared" si="0"/>
        <v>0.93750541465900383</v>
      </c>
      <c r="I29" s="1">
        <f t="shared" si="0"/>
        <v>3.250010849924589</v>
      </c>
      <c r="J29" s="1">
        <f t="shared" si="1"/>
        <v>0</v>
      </c>
      <c r="K29" s="1">
        <f t="shared" si="1"/>
        <v>4.129451888306151E-3</v>
      </c>
      <c r="L29" s="1">
        <f t="shared" si="1"/>
        <v>0.21629220808579641</v>
      </c>
      <c r="M29" s="22">
        <v>26</v>
      </c>
      <c r="N29" s="1">
        <v>0.94932553827364574</v>
      </c>
      <c r="O29" s="1">
        <v>1.8926533773090297</v>
      </c>
      <c r="P29" s="22">
        <v>26</v>
      </c>
      <c r="Q29" s="1">
        <v>0.94977823295784281</v>
      </c>
      <c r="R29" s="1">
        <v>1.6058877140803787</v>
      </c>
      <c r="S29" s="22">
        <f t="shared" si="2"/>
        <v>26</v>
      </c>
      <c r="T29" s="1">
        <f t="shared" si="2"/>
        <v>0.94955188561574433</v>
      </c>
      <c r="U29" s="1">
        <f t="shared" si="2"/>
        <v>1.7492705456947042</v>
      </c>
      <c r="V29" s="1">
        <f t="shared" si="3"/>
        <v>0</v>
      </c>
      <c r="W29" s="1">
        <f t="shared" si="3"/>
        <v>3.2010348100284624E-4</v>
      </c>
      <c r="X29" s="1">
        <f t="shared" si="3"/>
        <v>0.20277394508043695</v>
      </c>
      <c r="Y29" s="22">
        <v>26</v>
      </c>
      <c r="Z29" s="1">
        <v>0.97346622589687104</v>
      </c>
      <c r="AA29" s="1">
        <v>1.7838261461582701</v>
      </c>
      <c r="AB29" s="22">
        <v>26</v>
      </c>
      <c r="AC29" s="1">
        <v>0.95726774651820523</v>
      </c>
      <c r="AD29" s="23">
        <v>2.9250097649321334</v>
      </c>
      <c r="AE29" s="1">
        <f t="shared" si="4"/>
        <v>26</v>
      </c>
      <c r="AF29" s="1">
        <f t="shared" si="4"/>
        <v>0.96536698620753814</v>
      </c>
      <c r="AG29" s="1">
        <f t="shared" si="4"/>
        <v>2.3544179555452018</v>
      </c>
      <c r="AH29" s="1">
        <f t="shared" si="5"/>
        <v>0</v>
      </c>
      <c r="AI29" s="1">
        <f t="shared" si="5"/>
        <v>1.1454054613565048E-2</v>
      </c>
      <c r="AJ29" s="1">
        <f t="shared" si="5"/>
        <v>0.80693867541400188</v>
      </c>
      <c r="AK29" s="22">
        <v>26</v>
      </c>
      <c r="AL29" s="1">
        <v>1.0008983781029994</v>
      </c>
      <c r="AM29" s="1">
        <v>1.7970648228994748</v>
      </c>
      <c r="AN29" s="22">
        <v>26</v>
      </c>
      <c r="AO29" s="1">
        <v>0.99055903933576794</v>
      </c>
      <c r="AP29" s="1">
        <v>2.0647127752462069</v>
      </c>
      <c r="AQ29" s="22">
        <f t="shared" si="6"/>
        <v>26</v>
      </c>
      <c r="AR29" s="1">
        <f t="shared" si="6"/>
        <v>0.99572870871938368</v>
      </c>
      <c r="AS29" s="1">
        <f t="shared" si="6"/>
        <v>1.9308887990728407</v>
      </c>
      <c r="AT29" s="1">
        <f t="shared" si="7"/>
        <v>0</v>
      </c>
      <c r="AU29" s="1">
        <f t="shared" si="7"/>
        <v>7.3110165552943357E-3</v>
      </c>
      <c r="AV29" s="23">
        <f t="shared" si="7"/>
        <v>0.18925568207506818</v>
      </c>
      <c r="AW29" s="22">
        <v>26</v>
      </c>
      <c r="AX29" s="1">
        <v>1.061541454064753</v>
      </c>
      <c r="AY29" s="1">
        <v>2.3323607275929525</v>
      </c>
      <c r="AZ29" s="22">
        <v>26</v>
      </c>
      <c r="BA29" s="1">
        <v>1.0510635210941981</v>
      </c>
      <c r="BB29" s="23">
        <v>2.867656632286403</v>
      </c>
      <c r="BC29" s="22">
        <f t="shared" si="8"/>
        <v>26</v>
      </c>
      <c r="BD29" s="1">
        <f t="shared" si="8"/>
        <v>1.0563024875794755</v>
      </c>
      <c r="BE29" s="1">
        <f t="shared" si="8"/>
        <v>2.6000086799396778</v>
      </c>
      <c r="BF29" s="1">
        <f t="shared" si="9"/>
        <v>0</v>
      </c>
      <c r="BG29" s="1">
        <f t="shared" si="9"/>
        <v>7.4090174562974629E-3</v>
      </c>
      <c r="BH29" s="23">
        <f t="shared" si="9"/>
        <v>0.37851136415012721</v>
      </c>
    </row>
    <row r="30" spans="1:60" x14ac:dyDescent="0.25">
      <c r="A30" s="22">
        <v>27</v>
      </c>
      <c r="B30" s="1">
        <v>0.93572690264488989</v>
      </c>
      <c r="C30" s="1">
        <v>2.2941253058291142</v>
      </c>
      <c r="D30" s="22">
        <v>27</v>
      </c>
      <c r="E30" s="1">
        <v>0.94207069697730417</v>
      </c>
      <c r="F30" s="1">
        <v>3.2308931390426761</v>
      </c>
      <c r="G30" s="22">
        <f t="shared" si="0"/>
        <v>27</v>
      </c>
      <c r="H30" s="1">
        <f t="shared" si="0"/>
        <v>0.93889879981109703</v>
      </c>
      <c r="I30" s="1">
        <f t="shared" si="0"/>
        <v>2.7625092224358951</v>
      </c>
      <c r="J30" s="1">
        <f t="shared" si="1"/>
        <v>0</v>
      </c>
      <c r="K30" s="1">
        <f t="shared" si="1"/>
        <v>4.4857399909029221E-3</v>
      </c>
      <c r="L30" s="1">
        <f t="shared" si="1"/>
        <v>0.6623948872627381</v>
      </c>
      <c r="M30" s="22">
        <v>27</v>
      </c>
      <c r="N30" s="1">
        <v>0.95154876701104207</v>
      </c>
      <c r="O30" s="1">
        <v>3.3455994043341368</v>
      </c>
      <c r="P30" s="22">
        <v>27</v>
      </c>
      <c r="Q30" s="1">
        <v>0.95181976536885327</v>
      </c>
      <c r="R30" s="1">
        <v>3.0397160302235933</v>
      </c>
      <c r="S30" s="22">
        <f t="shared" si="2"/>
        <v>27</v>
      </c>
      <c r="T30" s="1">
        <f t="shared" si="2"/>
        <v>0.95168426618994761</v>
      </c>
      <c r="U30" s="1">
        <f t="shared" si="2"/>
        <v>3.1926577172788653</v>
      </c>
      <c r="V30" s="1">
        <f t="shared" si="3"/>
        <v>0</v>
      </c>
      <c r="W30" s="1">
        <f t="shared" si="3"/>
        <v>1.9162477649871214E-4</v>
      </c>
      <c r="X30" s="1">
        <f t="shared" si="3"/>
        <v>0.21629220808578697</v>
      </c>
      <c r="Y30" s="22">
        <v>27</v>
      </c>
      <c r="Z30" s="1">
        <v>0.97736540991722776</v>
      </c>
      <c r="AA30" s="1">
        <v>2.9382484416733301</v>
      </c>
      <c r="AB30" s="22">
        <v>27</v>
      </c>
      <c r="AC30" s="1">
        <v>0.95848449681100201</v>
      </c>
      <c r="AD30" s="23">
        <v>1.2808866290879026</v>
      </c>
      <c r="AE30" s="1">
        <f t="shared" si="4"/>
        <v>27</v>
      </c>
      <c r="AF30" s="1">
        <f t="shared" si="4"/>
        <v>0.96792495336411488</v>
      </c>
      <c r="AG30" s="1">
        <f t="shared" si="4"/>
        <v>2.1095675353806165</v>
      </c>
      <c r="AH30" s="1">
        <f t="shared" si="5"/>
        <v>0</v>
      </c>
      <c r="AI30" s="1">
        <f t="shared" si="5"/>
        <v>1.3350821692406189E-2</v>
      </c>
      <c r="AJ30" s="1">
        <f t="shared" si="5"/>
        <v>1.1719317765587836</v>
      </c>
      <c r="AK30" s="22">
        <v>27</v>
      </c>
      <c r="AL30" s="1">
        <v>1.004634725812144</v>
      </c>
      <c r="AM30" s="1">
        <v>2.4470669928843995</v>
      </c>
      <c r="AN30" s="22">
        <v>27</v>
      </c>
      <c r="AO30" s="1">
        <v>0.9946389058018178</v>
      </c>
      <c r="AP30" s="1">
        <v>2.7338326561130506</v>
      </c>
      <c r="AQ30" s="22">
        <f t="shared" si="6"/>
        <v>27</v>
      </c>
      <c r="AR30" s="1">
        <f t="shared" si="6"/>
        <v>0.99963681580698083</v>
      </c>
      <c r="AS30" s="1">
        <f t="shared" si="6"/>
        <v>2.5904498244987249</v>
      </c>
      <c r="AT30" s="1">
        <f t="shared" si="7"/>
        <v>0</v>
      </c>
      <c r="AU30" s="1">
        <f t="shared" si="7"/>
        <v>7.0681121128218219E-3</v>
      </c>
      <c r="AV30" s="23">
        <f t="shared" si="7"/>
        <v>0.20277394508043695</v>
      </c>
      <c r="AW30" s="22">
        <v>27</v>
      </c>
      <c r="AX30" s="1">
        <v>1.0667232395120232</v>
      </c>
      <c r="AY30" s="1">
        <v>2.3897138602386692</v>
      </c>
      <c r="AZ30" s="22">
        <v>27</v>
      </c>
      <c r="BA30" s="1">
        <v>1.059009909250421</v>
      </c>
      <c r="BB30" s="23">
        <v>3.7279536219723295</v>
      </c>
      <c r="BC30" s="22">
        <f t="shared" si="8"/>
        <v>27</v>
      </c>
      <c r="BD30" s="1">
        <f t="shared" si="8"/>
        <v>1.0628665743812222</v>
      </c>
      <c r="BE30" s="1">
        <f t="shared" si="8"/>
        <v>3.0588337411054995</v>
      </c>
      <c r="BF30" s="1">
        <f t="shared" si="9"/>
        <v>0</v>
      </c>
      <c r="BG30" s="1">
        <f t="shared" si="9"/>
        <v>5.4541481335102851E-3</v>
      </c>
      <c r="BH30" s="23">
        <f t="shared" si="9"/>
        <v>0.94627841037534077</v>
      </c>
    </row>
    <row r="31" spans="1:60" x14ac:dyDescent="0.25">
      <c r="A31" s="22">
        <v>28</v>
      </c>
      <c r="B31" s="1">
        <v>0.93726738545637456</v>
      </c>
      <c r="C31" s="1">
        <v>3.0779514519874049</v>
      </c>
      <c r="D31" s="22">
        <v>28</v>
      </c>
      <c r="E31" s="1">
        <v>0.94404486011896471</v>
      </c>
      <c r="F31" s="1">
        <v>3.8617775981456952</v>
      </c>
      <c r="G31" s="22">
        <f t="shared" si="0"/>
        <v>28</v>
      </c>
      <c r="H31" s="1">
        <f t="shared" si="0"/>
        <v>0.94065612278766964</v>
      </c>
      <c r="I31" s="1">
        <f t="shared" si="0"/>
        <v>3.4698645250665501</v>
      </c>
      <c r="J31" s="1">
        <f t="shared" si="1"/>
        <v>0</v>
      </c>
      <c r="K31" s="1">
        <f t="shared" si="1"/>
        <v>4.792398293237507E-3</v>
      </c>
      <c r="L31" s="1">
        <f t="shared" si="1"/>
        <v>0.55424878321984483</v>
      </c>
      <c r="M31" s="22">
        <v>28</v>
      </c>
      <c r="N31" s="1">
        <v>0.95387497849267777</v>
      </c>
      <c r="O31" s="1">
        <v>3.4794233805075026</v>
      </c>
      <c r="P31" s="22">
        <v>28</v>
      </c>
      <c r="Q31" s="1">
        <v>0.95372571758920954</v>
      </c>
      <c r="R31" s="1">
        <v>2.8294212105225784</v>
      </c>
      <c r="S31" s="22">
        <f t="shared" si="2"/>
        <v>28</v>
      </c>
      <c r="T31" s="1">
        <f t="shared" si="2"/>
        <v>0.9538003480409436</v>
      </c>
      <c r="U31" s="1">
        <f t="shared" si="2"/>
        <v>3.1544222955150403</v>
      </c>
      <c r="V31" s="1">
        <f t="shared" si="3"/>
        <v>0</v>
      </c>
      <c r="W31" s="1">
        <f t="shared" si="3"/>
        <v>1.0554339700841544E-4</v>
      </c>
      <c r="X31" s="1">
        <f t="shared" si="3"/>
        <v>0.45962094218231786</v>
      </c>
      <c r="Y31" s="22">
        <v>28</v>
      </c>
      <c r="Z31" s="1">
        <v>0.98065631200804826</v>
      </c>
      <c r="AA31" s="1">
        <v>3.3073639825703256</v>
      </c>
      <c r="AB31" s="22">
        <v>28</v>
      </c>
      <c r="AC31" s="1">
        <v>0.96160400121083978</v>
      </c>
      <c r="AD31" s="23">
        <v>3.2691285608065144</v>
      </c>
      <c r="AE31" s="1">
        <f t="shared" si="4"/>
        <v>28</v>
      </c>
      <c r="AF31" s="1">
        <f t="shared" si="4"/>
        <v>0.97113015660944402</v>
      </c>
      <c r="AG31" s="1">
        <f t="shared" si="4"/>
        <v>3.2882462716884202</v>
      </c>
      <c r="AH31" s="1">
        <f t="shared" si="5"/>
        <v>0</v>
      </c>
      <c r="AI31" s="1">
        <f t="shared" si="5"/>
        <v>1.3472018161979795E-2</v>
      </c>
      <c r="AJ31" s="1">
        <f t="shared" si="5"/>
        <v>2.7036526010718626E-2</v>
      </c>
      <c r="AK31" s="22">
        <v>28</v>
      </c>
      <c r="AL31" s="1">
        <v>1.0099916689150379</v>
      </c>
      <c r="AM31" s="1">
        <v>3.4603056696255976</v>
      </c>
      <c r="AN31" s="22">
        <v>28</v>
      </c>
      <c r="AO31" s="1">
        <v>0.99937927052298692</v>
      </c>
      <c r="AP31" s="1">
        <v>3.154422295515027</v>
      </c>
      <c r="AQ31" s="22">
        <f t="shared" si="6"/>
        <v>28</v>
      </c>
      <c r="AR31" s="1">
        <f t="shared" si="6"/>
        <v>1.0046854697190124</v>
      </c>
      <c r="AS31" s="1">
        <f t="shared" si="6"/>
        <v>3.3073639825703123</v>
      </c>
      <c r="AT31" s="1">
        <f t="shared" si="7"/>
        <v>0</v>
      </c>
      <c r="AU31" s="1">
        <f t="shared" si="7"/>
        <v>7.5040988676724537E-3</v>
      </c>
      <c r="AV31" s="23">
        <f t="shared" si="7"/>
        <v>0.21629220808580613</v>
      </c>
      <c r="AW31" s="22">
        <v>28</v>
      </c>
      <c r="AX31" s="1">
        <v>1.071955861622637</v>
      </c>
      <c r="AY31" s="1">
        <v>2.3897138602386692</v>
      </c>
      <c r="AZ31" s="22">
        <v>28</v>
      </c>
      <c r="BA31" s="1">
        <v>1.0628421954633618</v>
      </c>
      <c r="BB31" s="23">
        <v>1.7779471120175694</v>
      </c>
      <c r="BC31" s="22">
        <f t="shared" si="8"/>
        <v>28</v>
      </c>
      <c r="BD31" s="1">
        <f t="shared" si="8"/>
        <v>1.0673990285429995</v>
      </c>
      <c r="BE31" s="1">
        <f t="shared" si="8"/>
        <v>2.0838304861281194</v>
      </c>
      <c r="BF31" s="1">
        <f t="shared" si="9"/>
        <v>0</v>
      </c>
      <c r="BG31" s="1">
        <f t="shared" si="9"/>
        <v>6.4443351426938696E-3</v>
      </c>
      <c r="BH31" s="23">
        <f t="shared" si="9"/>
        <v>0.43258441617158339</v>
      </c>
    </row>
    <row r="32" spans="1:60" x14ac:dyDescent="0.25">
      <c r="A32" s="22">
        <v>29</v>
      </c>
      <c r="B32" s="1">
        <v>0.93875092574235941</v>
      </c>
      <c r="C32" s="1">
        <v>2.9632451866959579</v>
      </c>
      <c r="D32" s="22">
        <v>29</v>
      </c>
      <c r="E32" s="1">
        <v>0.94547688956433495</v>
      </c>
      <c r="F32" s="1">
        <v>2.7911857887587672</v>
      </c>
      <c r="G32" s="22">
        <f t="shared" si="0"/>
        <v>29</v>
      </c>
      <c r="H32" s="1">
        <f t="shared" si="0"/>
        <v>0.94211390765334713</v>
      </c>
      <c r="I32" s="1">
        <f t="shared" si="0"/>
        <v>2.8772154877273626</v>
      </c>
      <c r="J32" s="1">
        <f t="shared" si="1"/>
        <v>0</v>
      </c>
      <c r="K32" s="1">
        <f t="shared" si="1"/>
        <v>4.7559746285342963E-3</v>
      </c>
      <c r="L32" s="1">
        <f t="shared" si="1"/>
        <v>0.12166436704826222</v>
      </c>
      <c r="M32" s="22">
        <v>29</v>
      </c>
      <c r="N32" s="1">
        <v>0.9553383160327058</v>
      </c>
      <c r="O32" s="1">
        <v>2.1794190405376672</v>
      </c>
      <c r="P32" s="22">
        <v>29</v>
      </c>
      <c r="Q32" s="1">
        <v>0.95524829949716183</v>
      </c>
      <c r="R32" s="1">
        <v>2.294125305829128</v>
      </c>
      <c r="S32" s="22">
        <f t="shared" si="2"/>
        <v>29</v>
      </c>
      <c r="T32" s="1">
        <f t="shared" si="2"/>
        <v>0.95529330776493382</v>
      </c>
      <c r="U32" s="1">
        <f t="shared" si="2"/>
        <v>2.2367721731833976</v>
      </c>
      <c r="V32" s="1">
        <f t="shared" si="3"/>
        <v>0</v>
      </c>
      <c r="W32" s="1">
        <f t="shared" si="3"/>
        <v>6.3651302702060091E-5</v>
      </c>
      <c r="X32" s="1">
        <f t="shared" si="3"/>
        <v>8.1109578032175028E-2</v>
      </c>
      <c r="Y32" s="22">
        <v>29</v>
      </c>
      <c r="Z32" s="1">
        <v>0.98292017547580279</v>
      </c>
      <c r="AA32" s="1">
        <v>2.2941253058291005</v>
      </c>
      <c r="AB32" s="22">
        <v>29</v>
      </c>
      <c r="AC32" s="1">
        <v>0.96267324232839979</v>
      </c>
      <c r="AD32" s="23">
        <v>2.0132386767411998</v>
      </c>
      <c r="AE32" s="1">
        <f t="shared" si="4"/>
        <v>29</v>
      </c>
      <c r="AF32" s="1">
        <f t="shared" si="4"/>
        <v>0.97279670890210124</v>
      </c>
      <c r="AG32" s="1">
        <f t="shared" si="4"/>
        <v>2.1536819912851501</v>
      </c>
      <c r="AH32" s="1">
        <f t="shared" si="5"/>
        <v>0</v>
      </c>
      <c r="AI32" s="1">
        <f t="shared" si="5"/>
        <v>1.431674372675935E-2</v>
      </c>
      <c r="AJ32" s="1">
        <f t="shared" si="5"/>
        <v>0.19861684017268508</v>
      </c>
      <c r="AK32" s="22">
        <v>29</v>
      </c>
      <c r="AL32" s="1">
        <v>1.0128840437531941</v>
      </c>
      <c r="AM32" s="1">
        <v>1.8735356664271108</v>
      </c>
      <c r="AN32" s="22">
        <v>29</v>
      </c>
      <c r="AO32" s="1">
        <v>1.0029706828005089</v>
      </c>
      <c r="AP32" s="1">
        <v>2.3705961493567771</v>
      </c>
      <c r="AQ32" s="22">
        <f t="shared" si="6"/>
        <v>29</v>
      </c>
      <c r="AR32" s="1">
        <f t="shared" si="6"/>
        <v>1.0079273632768515</v>
      </c>
      <c r="AS32" s="1">
        <f t="shared" si="6"/>
        <v>2.1220659078919439</v>
      </c>
      <c r="AT32" s="1">
        <f t="shared" si="7"/>
        <v>0</v>
      </c>
      <c r="AU32" s="1">
        <f t="shared" si="7"/>
        <v>7.0098047539935921E-3</v>
      </c>
      <c r="AV32" s="23">
        <f t="shared" si="7"/>
        <v>0.35147483813942515</v>
      </c>
      <c r="AW32" s="22">
        <v>29</v>
      </c>
      <c r="AX32" s="1">
        <v>1.0752471087149547</v>
      </c>
      <c r="AY32" s="1">
        <v>1.4911814487889181</v>
      </c>
      <c r="AZ32" s="22">
        <v>29</v>
      </c>
      <c r="BA32" s="1">
        <v>1.068998409899055</v>
      </c>
      <c r="BB32" s="23">
        <v>2.8294212105225784</v>
      </c>
      <c r="BC32" s="22">
        <f t="shared" si="8"/>
        <v>29</v>
      </c>
      <c r="BD32" s="1">
        <f t="shared" si="8"/>
        <v>1.0721227593070048</v>
      </c>
      <c r="BE32" s="1">
        <f t="shared" si="8"/>
        <v>2.1603013296557485</v>
      </c>
      <c r="BF32" s="1">
        <f t="shared" si="9"/>
        <v>0</v>
      </c>
      <c r="BG32" s="1">
        <f t="shared" si="9"/>
        <v>4.4184973063149729E-3</v>
      </c>
      <c r="BH32" s="23">
        <f t="shared" si="9"/>
        <v>0.94627841037533988</v>
      </c>
    </row>
    <row r="33" spans="1:60" x14ac:dyDescent="0.25">
      <c r="A33" s="22">
        <v>30</v>
      </c>
      <c r="B33" s="1">
        <v>0.93983930011221339</v>
      </c>
      <c r="C33" s="1">
        <v>2.1603013296557481</v>
      </c>
      <c r="D33" s="22">
        <v>30</v>
      </c>
      <c r="E33" s="1">
        <v>0.94708080363958769</v>
      </c>
      <c r="F33" s="1">
        <v>3.1161868737512157</v>
      </c>
      <c r="G33" s="22">
        <f t="shared" si="0"/>
        <v>30</v>
      </c>
      <c r="H33" s="1">
        <f t="shared" si="0"/>
        <v>0.94346005187590054</v>
      </c>
      <c r="I33" s="1">
        <f t="shared" si="0"/>
        <v>2.6382441017034819</v>
      </c>
      <c r="J33" s="1">
        <f t="shared" si="1"/>
        <v>0</v>
      </c>
      <c r="K33" s="1">
        <f t="shared" si="1"/>
        <v>5.1205162501926664E-3</v>
      </c>
      <c r="L33" s="1">
        <f t="shared" si="1"/>
        <v>0.67591315026809795</v>
      </c>
      <c r="M33" s="22">
        <v>30</v>
      </c>
      <c r="N33" s="1">
        <v>0.95688861942464187</v>
      </c>
      <c r="O33" s="1">
        <v>2.2941253058291142</v>
      </c>
      <c r="P33" s="22">
        <v>30</v>
      </c>
      <c r="Q33" s="1">
        <v>0.95735986038178966</v>
      </c>
      <c r="R33" s="1">
        <v>3.1353045846331349</v>
      </c>
      <c r="S33" s="22">
        <f t="shared" si="2"/>
        <v>30</v>
      </c>
      <c r="T33" s="1">
        <f t="shared" si="2"/>
        <v>0.95712423990321582</v>
      </c>
      <c r="U33" s="1">
        <f t="shared" si="2"/>
        <v>2.7147149452311243</v>
      </c>
      <c r="V33" s="1">
        <f t="shared" si="3"/>
        <v>0</v>
      </c>
      <c r="W33" s="1">
        <f t="shared" si="3"/>
        <v>3.3321767637204113E-4</v>
      </c>
      <c r="X33" s="1">
        <f t="shared" si="3"/>
        <v>0.59480357223593372</v>
      </c>
      <c r="Y33" s="22">
        <v>30</v>
      </c>
      <c r="Z33" s="1">
        <v>0.98508236025165563</v>
      </c>
      <c r="AA33" s="1">
        <v>2.141183618773856</v>
      </c>
      <c r="AB33" s="22">
        <v>30</v>
      </c>
      <c r="AC33" s="1">
        <v>0.96628154089936691</v>
      </c>
      <c r="AD33" s="23">
        <v>2.7470713328542198</v>
      </c>
      <c r="AE33" s="1">
        <f t="shared" si="4"/>
        <v>30</v>
      </c>
      <c r="AF33" s="1">
        <f t="shared" si="4"/>
        <v>0.97568195057551121</v>
      </c>
      <c r="AG33" s="1">
        <f t="shared" si="4"/>
        <v>2.4441274758140379</v>
      </c>
      <c r="AH33" s="1">
        <f t="shared" si="5"/>
        <v>0</v>
      </c>
      <c r="AI33" s="1">
        <f t="shared" si="5"/>
        <v>1.3294186855866629E-2</v>
      </c>
      <c r="AJ33" s="1">
        <f t="shared" si="5"/>
        <v>0.42842731126384104</v>
      </c>
      <c r="AK33" s="22">
        <v>30</v>
      </c>
      <c r="AL33" s="1">
        <v>1.0162705754105488</v>
      </c>
      <c r="AM33" s="1">
        <v>2.141183618773856</v>
      </c>
      <c r="AN33" s="22">
        <v>30</v>
      </c>
      <c r="AO33" s="1">
        <v>1.0061642707679173</v>
      </c>
      <c r="AP33" s="1">
        <v>2.083830486128099</v>
      </c>
      <c r="AQ33" s="22">
        <f t="shared" si="6"/>
        <v>30</v>
      </c>
      <c r="AR33" s="1">
        <f t="shared" si="6"/>
        <v>1.011217423089233</v>
      </c>
      <c r="AS33" s="1">
        <f t="shared" si="6"/>
        <v>2.1125070524509777</v>
      </c>
      <c r="AT33" s="1">
        <f t="shared" si="7"/>
        <v>0</v>
      </c>
      <c r="AU33" s="1">
        <f t="shared" si="7"/>
        <v>7.1462365455418316E-3</v>
      </c>
      <c r="AV33" s="23">
        <f t="shared" si="7"/>
        <v>4.0554789016106353E-2</v>
      </c>
      <c r="AW33" s="22">
        <v>30</v>
      </c>
      <c r="AX33" s="1">
        <v>1.0828770494154212</v>
      </c>
      <c r="AY33" s="1">
        <v>3.4220702478617859</v>
      </c>
      <c r="AZ33" s="22">
        <v>30</v>
      </c>
      <c r="BA33" s="1">
        <v>1.0744227654410983</v>
      </c>
      <c r="BB33" s="23">
        <v>2.4661847037663045</v>
      </c>
      <c r="BC33" s="22">
        <f t="shared" si="8"/>
        <v>30</v>
      </c>
      <c r="BD33" s="1">
        <f t="shared" si="8"/>
        <v>1.0786499074282596</v>
      </c>
      <c r="BE33" s="1">
        <f t="shared" si="8"/>
        <v>2.944127475814045</v>
      </c>
      <c r="BF33" s="1">
        <f t="shared" si="9"/>
        <v>0</v>
      </c>
      <c r="BG33" s="1">
        <f t="shared" si="9"/>
        <v>5.9780815283204825E-3</v>
      </c>
      <c r="BH33" s="23">
        <f t="shared" si="9"/>
        <v>0.67591315026810839</v>
      </c>
    </row>
    <row r="34" spans="1:60" x14ac:dyDescent="0.25">
      <c r="A34" s="22">
        <v>31</v>
      </c>
      <c r="B34" s="1">
        <v>0.94134926230329408</v>
      </c>
      <c r="C34" s="1">
        <v>2.9823628975778638</v>
      </c>
      <c r="D34" s="22">
        <v>31</v>
      </c>
      <c r="E34" s="1">
        <v>0.94896717473799841</v>
      </c>
      <c r="F34" s="1">
        <v>3.6514827784446933</v>
      </c>
      <c r="G34" s="22">
        <f t="shared" si="0"/>
        <v>31</v>
      </c>
      <c r="H34" s="1">
        <f t="shared" si="0"/>
        <v>0.94515821852064619</v>
      </c>
      <c r="I34" s="1">
        <f t="shared" si="0"/>
        <v>3.3169228380112785</v>
      </c>
      <c r="J34" s="1">
        <f t="shared" si="1"/>
        <v>0</v>
      </c>
      <c r="K34" s="1">
        <f t="shared" si="1"/>
        <v>5.3866775410647558E-3</v>
      </c>
      <c r="L34" s="1">
        <f t="shared" si="1"/>
        <v>0.47313920518767039</v>
      </c>
      <c r="M34" s="22">
        <v>31</v>
      </c>
      <c r="N34" s="1">
        <v>0.95905398122563434</v>
      </c>
      <c r="O34" s="1">
        <v>3.1926577172788653</v>
      </c>
      <c r="P34" s="22">
        <v>31</v>
      </c>
      <c r="Q34" s="1">
        <v>0.95900388587075125</v>
      </c>
      <c r="R34" s="1">
        <v>2.4279492820024799</v>
      </c>
      <c r="S34" s="22">
        <f t="shared" si="2"/>
        <v>31</v>
      </c>
      <c r="T34" s="1">
        <f t="shared" si="2"/>
        <v>0.95902893354819274</v>
      </c>
      <c r="U34" s="1">
        <f t="shared" si="2"/>
        <v>2.8103034996406726</v>
      </c>
      <c r="V34" s="1">
        <f t="shared" si="3"/>
        <v>0</v>
      </c>
      <c r="W34" s="1">
        <f t="shared" si="3"/>
        <v>3.5422765143783192E-5</v>
      </c>
      <c r="X34" s="1">
        <f t="shared" si="3"/>
        <v>0.54073052021448653</v>
      </c>
      <c r="Y34" s="22">
        <v>31</v>
      </c>
      <c r="Z34" s="1">
        <v>0.98719496284366204</v>
      </c>
      <c r="AA34" s="1">
        <v>2.1029481970100177</v>
      </c>
      <c r="AB34" s="22">
        <v>31</v>
      </c>
      <c r="AC34" s="1">
        <v>0.96867118699154608</v>
      </c>
      <c r="AD34" s="23">
        <v>2.4661847037663183</v>
      </c>
      <c r="AE34" s="1">
        <f t="shared" si="4"/>
        <v>31</v>
      </c>
      <c r="AF34" s="1">
        <f t="shared" si="4"/>
        <v>0.97793307491760406</v>
      </c>
      <c r="AG34" s="1">
        <f t="shared" si="4"/>
        <v>2.284566450388168</v>
      </c>
      <c r="AH34" s="1">
        <f t="shared" si="5"/>
        <v>0</v>
      </c>
      <c r="AI34" s="1">
        <f t="shared" si="5"/>
        <v>1.3098287518210808E-2</v>
      </c>
      <c r="AJ34" s="1">
        <f t="shared" si="5"/>
        <v>0.25684699710189335</v>
      </c>
      <c r="AK34" s="22">
        <v>31</v>
      </c>
      <c r="AL34" s="1">
        <v>1.0203460431235862</v>
      </c>
      <c r="AM34" s="1">
        <v>2.5808909690577653</v>
      </c>
      <c r="AN34" s="22">
        <v>31</v>
      </c>
      <c r="AO34" s="1">
        <v>1.0090725110574805</v>
      </c>
      <c r="AP34" s="1">
        <v>1.8735356664271239</v>
      </c>
      <c r="AQ34" s="22">
        <f t="shared" si="6"/>
        <v>31</v>
      </c>
      <c r="AR34" s="1">
        <f t="shared" si="6"/>
        <v>1.0147092770905335</v>
      </c>
      <c r="AS34" s="1">
        <f t="shared" si="6"/>
        <v>2.2272133177424447</v>
      </c>
      <c r="AT34" s="1">
        <f t="shared" si="7"/>
        <v>0</v>
      </c>
      <c r="AU34" s="1">
        <f t="shared" si="7"/>
        <v>7.9715909718673355E-3</v>
      </c>
      <c r="AV34" s="23">
        <f t="shared" si="7"/>
        <v>0.50017573119838921</v>
      </c>
      <c r="AW34" s="22">
        <v>31</v>
      </c>
      <c r="AX34" s="1">
        <v>1.090616047925816</v>
      </c>
      <c r="AY34" s="1">
        <v>3.4220702478617722</v>
      </c>
      <c r="AZ34" s="22">
        <v>31</v>
      </c>
      <c r="BA34" s="1">
        <v>1.0812704157651383</v>
      </c>
      <c r="BB34" s="23">
        <v>3.0779514519874183</v>
      </c>
      <c r="BC34" s="22">
        <f t="shared" si="8"/>
        <v>31</v>
      </c>
      <c r="BD34" s="1">
        <f t="shared" si="8"/>
        <v>1.0859432318454771</v>
      </c>
      <c r="BE34" s="1">
        <f t="shared" si="8"/>
        <v>3.2500108499245952</v>
      </c>
      <c r="BF34" s="1">
        <f t="shared" si="9"/>
        <v>0</v>
      </c>
      <c r="BG34" s="1">
        <f t="shared" si="9"/>
        <v>6.6083598752903171E-3</v>
      </c>
      <c r="BH34" s="23">
        <f t="shared" si="9"/>
        <v>0.24332873409650499</v>
      </c>
    </row>
    <row r="35" spans="1:60" x14ac:dyDescent="0.25">
      <c r="A35" s="22">
        <v>32</v>
      </c>
      <c r="B35" s="1">
        <v>0.94262302136179921</v>
      </c>
      <c r="C35" s="1">
        <v>2.4853024146482103</v>
      </c>
      <c r="D35" s="22">
        <v>32</v>
      </c>
      <c r="E35" s="1">
        <v>0.95001730727600331</v>
      </c>
      <c r="F35" s="1">
        <v>2.0264773534823823</v>
      </c>
      <c r="G35" s="22">
        <f t="shared" ref="G35:I66" si="10">AVERAGE(A35,D35)</f>
        <v>32</v>
      </c>
      <c r="H35" s="1">
        <f t="shared" si="10"/>
        <v>0.9463201643189012</v>
      </c>
      <c r="I35" s="1">
        <f t="shared" si="10"/>
        <v>2.2558898840652963</v>
      </c>
      <c r="J35" s="1">
        <f t="shared" ref="J35:L66" si="11">STDEVA(A35,D35)</f>
        <v>0</v>
      </c>
      <c r="K35" s="1">
        <f t="shared" si="11"/>
        <v>5.2285497119658906E-3</v>
      </c>
      <c r="L35" s="1">
        <f t="shared" si="11"/>
        <v>0.32443831212869151</v>
      </c>
      <c r="M35" s="22">
        <v>32</v>
      </c>
      <c r="N35" s="1">
        <v>0.96076923464725883</v>
      </c>
      <c r="O35" s="1">
        <v>2.5235378364120349</v>
      </c>
      <c r="P35" s="22">
        <v>32</v>
      </c>
      <c r="Q35" s="1">
        <v>0.95983861751583954</v>
      </c>
      <c r="R35" s="1">
        <v>1.2044157855602939</v>
      </c>
      <c r="S35" s="22">
        <f t="shared" ref="S35:U66" si="12">AVERAGE(M35,P35)</f>
        <v>32</v>
      </c>
      <c r="T35" s="1">
        <f t="shared" si="12"/>
        <v>0.96030392608154913</v>
      </c>
      <c r="U35" s="1">
        <f t="shared" si="12"/>
        <v>1.8639768109861645</v>
      </c>
      <c r="V35" s="1">
        <f t="shared" ref="V35:X66" si="13">STDEVA(M35,P35)</f>
        <v>0</v>
      </c>
      <c r="W35" s="1">
        <f t="shared" si="13"/>
        <v>6.580456843149502E-4</v>
      </c>
      <c r="X35" s="1">
        <f t="shared" si="13"/>
        <v>0.93276014736997082</v>
      </c>
      <c r="Y35" s="22">
        <v>32</v>
      </c>
      <c r="Z35" s="1">
        <v>0.98839764933703167</v>
      </c>
      <c r="AA35" s="1">
        <v>1.2044157855603077</v>
      </c>
      <c r="AB35" s="22">
        <v>32</v>
      </c>
      <c r="AC35" s="1">
        <v>0.97075552470452775</v>
      </c>
      <c r="AD35" s="23">
        <v>2.141183618773856</v>
      </c>
      <c r="AE35" s="1">
        <f t="shared" ref="AE35:AG66" si="14">AVERAGE(Y35,AB35)</f>
        <v>32</v>
      </c>
      <c r="AF35" s="1">
        <f t="shared" si="14"/>
        <v>0.97957658702077977</v>
      </c>
      <c r="AG35" s="1">
        <f t="shared" si="14"/>
        <v>1.6727997021670817</v>
      </c>
      <c r="AH35" s="1">
        <f t="shared" ref="AH35:AJ66" si="15">STDEVA(Y35,AB35)</f>
        <v>0</v>
      </c>
      <c r="AI35" s="1">
        <f t="shared" si="15"/>
        <v>1.2474865962181749E-2</v>
      </c>
      <c r="AJ35" s="1">
        <f t="shared" si="15"/>
        <v>0.66239488726272944</v>
      </c>
      <c r="AK35" s="22">
        <v>32</v>
      </c>
      <c r="AL35" s="1">
        <v>1.024070663628081</v>
      </c>
      <c r="AM35" s="1">
        <v>2.3323607275929388</v>
      </c>
      <c r="AN35" s="22">
        <v>32</v>
      </c>
      <c r="AO35" s="1">
        <v>1.0139908456692139</v>
      </c>
      <c r="AP35" s="1">
        <v>3.154422295515054</v>
      </c>
      <c r="AQ35" s="22">
        <f t="shared" ref="AQ35:AS63" si="16">AVERAGE(AK35,AN35)</f>
        <v>32</v>
      </c>
      <c r="AR35" s="1">
        <f t="shared" si="16"/>
        <v>1.0190307546486475</v>
      </c>
      <c r="AS35" s="1">
        <f t="shared" si="16"/>
        <v>2.7433915115539964</v>
      </c>
      <c r="AT35" s="1">
        <f t="shared" ref="AT35:AV63" si="17">STDEVA(AK35,AN35)</f>
        <v>0</v>
      </c>
      <c r="AU35" s="1">
        <f t="shared" si="17"/>
        <v>7.1275076318408227E-3</v>
      </c>
      <c r="AV35" s="23">
        <f t="shared" si="17"/>
        <v>0.58128530923057387</v>
      </c>
      <c r="AW35" s="22">
        <v>32</v>
      </c>
      <c r="AX35" s="1">
        <v>1.0946368293617721</v>
      </c>
      <c r="AY35" s="1">
        <v>1.7588294011356502</v>
      </c>
      <c r="AZ35" s="22">
        <v>32</v>
      </c>
      <c r="BA35" s="1">
        <v>1.0851364648549953</v>
      </c>
      <c r="BB35" s="23">
        <v>1.720593979371839</v>
      </c>
      <c r="BC35" s="22">
        <f t="shared" ref="BC35:BE62" si="18">AVERAGE(AW35,AZ35)</f>
        <v>32</v>
      </c>
      <c r="BD35" s="1">
        <f t="shared" si="18"/>
        <v>1.0898866471083837</v>
      </c>
      <c r="BE35" s="1">
        <f t="shared" si="18"/>
        <v>1.7397116902537446</v>
      </c>
      <c r="BF35" s="1">
        <f t="shared" ref="BF35:BH62" si="19">STDEVA(AW35,AZ35)</f>
        <v>0</v>
      </c>
      <c r="BG35" s="1">
        <f t="shared" si="19"/>
        <v>6.7177721664858836E-3</v>
      </c>
      <c r="BH35" s="23">
        <f t="shared" si="19"/>
        <v>2.7036526010718622E-2</v>
      </c>
    </row>
    <row r="36" spans="1:60" x14ac:dyDescent="0.25">
      <c r="A36" s="22">
        <v>33</v>
      </c>
      <c r="B36" s="1">
        <v>0.94389823256961281</v>
      </c>
      <c r="C36" s="1">
        <v>2.5044201255301299</v>
      </c>
      <c r="D36" s="22">
        <v>33</v>
      </c>
      <c r="E36" s="1">
        <v>0.9515075831762122</v>
      </c>
      <c r="F36" s="1">
        <v>2.9441274758140521</v>
      </c>
      <c r="G36" s="22">
        <f t="shared" si="10"/>
        <v>33</v>
      </c>
      <c r="H36" s="1">
        <f t="shared" si="10"/>
        <v>0.94770290787291245</v>
      </c>
      <c r="I36" s="1">
        <f t="shared" si="10"/>
        <v>2.724273800672091</v>
      </c>
      <c r="J36" s="1">
        <f t="shared" si="11"/>
        <v>0</v>
      </c>
      <c r="K36" s="1">
        <f t="shared" si="11"/>
        <v>5.3806234143524024E-3</v>
      </c>
      <c r="L36" s="1">
        <f t="shared" si="11"/>
        <v>0.31092004912332993</v>
      </c>
      <c r="M36" s="22">
        <v>33</v>
      </c>
      <c r="N36" s="1">
        <v>0.9625936448187703</v>
      </c>
      <c r="O36" s="1">
        <v>2.6764795234673069</v>
      </c>
      <c r="P36" s="22">
        <v>33</v>
      </c>
      <c r="Q36" s="1">
        <v>0.96233886891288711</v>
      </c>
      <c r="R36" s="1">
        <v>3.6514827784446799</v>
      </c>
      <c r="S36" s="22">
        <f t="shared" si="12"/>
        <v>33</v>
      </c>
      <c r="T36" s="1">
        <f t="shared" si="12"/>
        <v>0.96246625686582865</v>
      </c>
      <c r="U36" s="1">
        <f t="shared" si="12"/>
        <v>3.1639811509559932</v>
      </c>
      <c r="V36" s="1">
        <f t="shared" si="13"/>
        <v>0</v>
      </c>
      <c r="W36" s="1">
        <f t="shared" si="13"/>
        <v>1.801537707329469E-4</v>
      </c>
      <c r="X36" s="1">
        <f t="shared" si="13"/>
        <v>0.68943141327345936</v>
      </c>
      <c r="Y36" s="22">
        <v>33</v>
      </c>
      <c r="Z36" s="1">
        <v>0.99047591295859461</v>
      </c>
      <c r="AA36" s="1">
        <v>2.0455950643642877</v>
      </c>
      <c r="AB36" s="22">
        <v>33</v>
      </c>
      <c r="AC36" s="1">
        <v>0.97342985090695633</v>
      </c>
      <c r="AD36" s="23">
        <v>2.7338326561130235</v>
      </c>
      <c r="AE36" s="1">
        <f t="shared" si="14"/>
        <v>33</v>
      </c>
      <c r="AF36" s="1">
        <f t="shared" si="14"/>
        <v>0.98195288193277541</v>
      </c>
      <c r="AG36" s="1">
        <f t="shared" si="14"/>
        <v>2.3897138602386558</v>
      </c>
      <c r="AH36" s="1">
        <f t="shared" si="15"/>
        <v>0</v>
      </c>
      <c r="AI36" s="1">
        <f t="shared" si="15"/>
        <v>1.2053386069240099E-2</v>
      </c>
      <c r="AJ36" s="1">
        <f t="shared" si="15"/>
        <v>0.48665746819302763</v>
      </c>
      <c r="AK36" s="22">
        <v>33</v>
      </c>
      <c r="AL36" s="1">
        <v>1.0285765463419572</v>
      </c>
      <c r="AM36" s="1">
        <v>2.7911857887587672</v>
      </c>
      <c r="AN36" s="22">
        <v>33</v>
      </c>
      <c r="AO36" s="1">
        <v>1.019828301881847</v>
      </c>
      <c r="AP36" s="1">
        <v>3.727953621972302</v>
      </c>
      <c r="AQ36" s="22">
        <f t="shared" si="16"/>
        <v>33</v>
      </c>
      <c r="AR36" s="1">
        <f t="shared" si="16"/>
        <v>1.0242024241119021</v>
      </c>
      <c r="AS36" s="1">
        <f t="shared" si="16"/>
        <v>3.2595697053655348</v>
      </c>
      <c r="AT36" s="1">
        <f t="shared" si="17"/>
        <v>0</v>
      </c>
      <c r="AU36" s="1">
        <f t="shared" si="17"/>
        <v>6.1859429812215223E-3</v>
      </c>
      <c r="AV36" s="23">
        <f t="shared" si="17"/>
        <v>0.66239488726271667</v>
      </c>
      <c r="AW36" s="22">
        <v>33</v>
      </c>
      <c r="AX36" s="1">
        <v>1.0980249094879242</v>
      </c>
      <c r="AY36" s="1">
        <v>1.4720637379070398</v>
      </c>
      <c r="AZ36" s="22">
        <v>33</v>
      </c>
      <c r="BA36" s="1">
        <v>1.0886830127815608</v>
      </c>
      <c r="BB36" s="23">
        <v>1.5676522923165674</v>
      </c>
      <c r="BC36" s="22">
        <f t="shared" si="18"/>
        <v>33</v>
      </c>
      <c r="BD36" s="1">
        <f t="shared" si="18"/>
        <v>1.0933539611347425</v>
      </c>
      <c r="BE36" s="1">
        <f t="shared" si="18"/>
        <v>1.5198580151118035</v>
      </c>
      <c r="BF36" s="1">
        <f t="shared" si="19"/>
        <v>0</v>
      </c>
      <c r="BG36" s="1">
        <f t="shared" si="19"/>
        <v>6.6057185102138538E-3</v>
      </c>
      <c r="BH36" s="23">
        <f t="shared" si="19"/>
        <v>6.7591315026796245E-2</v>
      </c>
    </row>
    <row r="37" spans="1:60" x14ac:dyDescent="0.25">
      <c r="A37" s="22">
        <v>34</v>
      </c>
      <c r="B37" s="1">
        <v>0.94548686267721138</v>
      </c>
      <c r="C37" s="1">
        <v>3.1161868737512295</v>
      </c>
      <c r="D37" s="22">
        <v>34</v>
      </c>
      <c r="E37" s="1">
        <v>0.95303228487815939</v>
      </c>
      <c r="F37" s="1">
        <v>2.9250097649321334</v>
      </c>
      <c r="G37" s="22">
        <f t="shared" si="10"/>
        <v>34</v>
      </c>
      <c r="H37" s="1">
        <f t="shared" si="10"/>
        <v>0.94925957377768544</v>
      </c>
      <c r="I37" s="1">
        <f t="shared" si="10"/>
        <v>3.0205983193416817</v>
      </c>
      <c r="J37" s="1">
        <f t="shared" si="11"/>
        <v>0</v>
      </c>
      <c r="K37" s="1">
        <f t="shared" si="11"/>
        <v>5.3354192052058585E-3</v>
      </c>
      <c r="L37" s="1">
        <f t="shared" si="11"/>
        <v>0.13518263005362138</v>
      </c>
      <c r="M37" s="22">
        <v>34</v>
      </c>
      <c r="N37" s="1">
        <v>0.96434686460925179</v>
      </c>
      <c r="O37" s="1">
        <v>2.5808909690577653</v>
      </c>
      <c r="P37" s="22">
        <v>34</v>
      </c>
      <c r="Q37" s="1">
        <v>0.96412867335383523</v>
      </c>
      <c r="R37" s="1">
        <v>2.6000086799396844</v>
      </c>
      <c r="S37" s="22">
        <f t="shared" si="12"/>
        <v>34</v>
      </c>
      <c r="T37" s="1">
        <f t="shared" si="12"/>
        <v>0.96423776898154356</v>
      </c>
      <c r="U37" s="1">
        <f t="shared" si="12"/>
        <v>2.5904498244987249</v>
      </c>
      <c r="V37" s="1">
        <f t="shared" si="13"/>
        <v>0</v>
      </c>
      <c r="W37" s="1">
        <f t="shared" si="13"/>
        <v>1.5428451630065241E-4</v>
      </c>
      <c r="X37" s="1">
        <f t="shared" si="13"/>
        <v>1.351826300536889E-2</v>
      </c>
      <c r="Y37" s="22">
        <v>34</v>
      </c>
      <c r="Z37" s="1">
        <v>0.99281592363160553</v>
      </c>
      <c r="AA37" s="1">
        <v>2.3132430167110467</v>
      </c>
      <c r="AB37" s="22">
        <v>34</v>
      </c>
      <c r="AC37" s="1">
        <v>0.97572311936302325</v>
      </c>
      <c r="AD37" s="23">
        <v>2.3323607275929388</v>
      </c>
      <c r="AE37" s="1">
        <f t="shared" si="14"/>
        <v>34</v>
      </c>
      <c r="AF37" s="1">
        <f t="shared" si="14"/>
        <v>0.98426952149731439</v>
      </c>
      <c r="AG37" s="1">
        <f t="shared" si="14"/>
        <v>2.3228018721519925</v>
      </c>
      <c r="AH37" s="1">
        <f t="shared" si="15"/>
        <v>0</v>
      </c>
      <c r="AI37" s="1">
        <f t="shared" si="15"/>
        <v>1.2086437807808898E-2</v>
      </c>
      <c r="AJ37" s="1">
        <f t="shared" si="15"/>
        <v>1.3518263005349734E-2</v>
      </c>
      <c r="AK37" s="22">
        <v>34</v>
      </c>
      <c r="AL37" s="1">
        <v>1.0331948087693366</v>
      </c>
      <c r="AM37" s="1">
        <v>2.8485389214044838</v>
      </c>
      <c r="AN37" s="22">
        <v>34</v>
      </c>
      <c r="AO37" s="1">
        <v>1.0225833018226265</v>
      </c>
      <c r="AP37" s="1">
        <v>1.7397116902537719</v>
      </c>
      <c r="AQ37" s="22">
        <f t="shared" si="16"/>
        <v>34</v>
      </c>
      <c r="AR37" s="1">
        <f t="shared" si="16"/>
        <v>1.0278890552959816</v>
      </c>
      <c r="AS37" s="1">
        <f t="shared" si="16"/>
        <v>2.294125305829128</v>
      </c>
      <c r="AT37" s="1">
        <f t="shared" si="17"/>
        <v>0</v>
      </c>
      <c r="AU37" s="1">
        <f t="shared" si="17"/>
        <v>7.5034685206268621E-3</v>
      </c>
      <c r="AV37" s="23">
        <f t="shared" si="17"/>
        <v>0.7840592543109709</v>
      </c>
      <c r="AW37" s="22">
        <v>34</v>
      </c>
      <c r="AX37" s="1">
        <v>1.1058036441364443</v>
      </c>
      <c r="AY37" s="1">
        <v>3.3455994043341368</v>
      </c>
      <c r="AZ37" s="22">
        <v>34</v>
      </c>
      <c r="BA37" s="1">
        <v>1.0933896022431604</v>
      </c>
      <c r="BB37" s="23">
        <v>2.0647127752462069</v>
      </c>
      <c r="BC37" s="22">
        <f t="shared" si="18"/>
        <v>34</v>
      </c>
      <c r="BD37" s="1">
        <f t="shared" si="18"/>
        <v>1.0995966231898024</v>
      </c>
      <c r="BE37" s="1">
        <f t="shared" si="18"/>
        <v>2.7051560897901719</v>
      </c>
      <c r="BF37" s="1">
        <f t="shared" si="19"/>
        <v>0</v>
      </c>
      <c r="BG37" s="1">
        <f t="shared" si="19"/>
        <v>8.7780532046749186E-3</v>
      </c>
      <c r="BH37" s="23">
        <f t="shared" si="19"/>
        <v>0.90572362135925411</v>
      </c>
    </row>
    <row r="38" spans="1:60" x14ac:dyDescent="0.25">
      <c r="A38" s="22">
        <v>35</v>
      </c>
      <c r="B38" s="1">
        <v>0.94653300697679033</v>
      </c>
      <c r="C38" s="1">
        <v>2.0647127752462069</v>
      </c>
      <c r="D38" s="22">
        <v>35</v>
      </c>
      <c r="E38" s="1">
        <v>0.954081479280525</v>
      </c>
      <c r="F38" s="1">
        <v>2.0073596426004765</v>
      </c>
      <c r="G38" s="22">
        <f t="shared" si="10"/>
        <v>35</v>
      </c>
      <c r="H38" s="1">
        <f t="shared" si="10"/>
        <v>0.95030724312865766</v>
      </c>
      <c r="I38" s="1">
        <f t="shared" si="10"/>
        <v>2.0360362089233419</v>
      </c>
      <c r="J38" s="1">
        <f t="shared" si="11"/>
        <v>0</v>
      </c>
      <c r="K38" s="1">
        <f t="shared" si="11"/>
        <v>5.3375759535696302E-3</v>
      </c>
      <c r="L38" s="1">
        <f t="shared" si="11"/>
        <v>4.0554789016087507E-2</v>
      </c>
      <c r="M38" s="22">
        <v>35</v>
      </c>
      <c r="N38" s="1">
        <v>0.96547603277331084</v>
      </c>
      <c r="O38" s="1">
        <v>1.6441231358442032</v>
      </c>
      <c r="P38" s="22">
        <v>35</v>
      </c>
      <c r="Q38" s="1">
        <v>0.96520234333375943</v>
      </c>
      <c r="R38" s="1">
        <v>1.5676522923165539</v>
      </c>
      <c r="S38" s="22">
        <f t="shared" si="12"/>
        <v>35</v>
      </c>
      <c r="T38" s="1">
        <f t="shared" si="12"/>
        <v>0.96533918805353514</v>
      </c>
      <c r="U38" s="1">
        <f t="shared" si="12"/>
        <v>1.6058877140803784</v>
      </c>
      <c r="V38" s="1">
        <f t="shared" si="13"/>
        <v>0</v>
      </c>
      <c r="W38" s="1">
        <f t="shared" si="13"/>
        <v>1.9352765864595243E-4</v>
      </c>
      <c r="X38" s="1">
        <f t="shared" si="13"/>
        <v>5.4073052021456243E-2</v>
      </c>
      <c r="Y38" s="22">
        <v>35</v>
      </c>
      <c r="Z38" s="1">
        <v>0.99604771869919295</v>
      </c>
      <c r="AA38" s="1">
        <v>3.1735400063969461</v>
      </c>
      <c r="AB38" s="22">
        <v>35</v>
      </c>
      <c r="AC38" s="1">
        <v>0.97693047172658698</v>
      </c>
      <c r="AD38" s="23">
        <v>1.2235334964421998</v>
      </c>
      <c r="AE38" s="1">
        <f t="shared" si="14"/>
        <v>35</v>
      </c>
      <c r="AF38" s="1">
        <f t="shared" si="14"/>
        <v>0.98648909521288997</v>
      </c>
      <c r="AG38" s="1">
        <f t="shared" si="14"/>
        <v>2.1985367514195731</v>
      </c>
      <c r="AH38" s="1">
        <f t="shared" si="15"/>
        <v>0</v>
      </c>
      <c r="AI38" s="1">
        <f t="shared" si="15"/>
        <v>1.3517934971947679E-2</v>
      </c>
      <c r="AJ38" s="1">
        <f t="shared" si="15"/>
        <v>1.3788628265469136</v>
      </c>
      <c r="AK38" s="22">
        <v>35</v>
      </c>
      <c r="AL38" s="1">
        <v>1.0382948454356467</v>
      </c>
      <c r="AM38" s="1">
        <v>3.1353045846331349</v>
      </c>
      <c r="AN38" s="22">
        <v>35</v>
      </c>
      <c r="AO38" s="1">
        <v>1.0267986767271533</v>
      </c>
      <c r="AP38" s="1">
        <v>2.6191263908215627</v>
      </c>
      <c r="AQ38" s="22">
        <f t="shared" si="16"/>
        <v>35</v>
      </c>
      <c r="AR38" s="1">
        <f t="shared" si="16"/>
        <v>1.0325467610814001</v>
      </c>
      <c r="AS38" s="1">
        <f t="shared" si="16"/>
        <v>2.8772154877273488</v>
      </c>
      <c r="AT38" s="1">
        <f t="shared" si="17"/>
        <v>0</v>
      </c>
      <c r="AU38" s="1">
        <f t="shared" si="17"/>
        <v>8.1290188514402412E-3</v>
      </c>
      <c r="AV38" s="23">
        <f t="shared" si="17"/>
        <v>0.36499310114478667</v>
      </c>
      <c r="AW38" s="22">
        <v>35</v>
      </c>
      <c r="AX38" s="1">
        <v>1.1135117850227776</v>
      </c>
      <c r="AY38" s="1">
        <v>3.2691285608064873</v>
      </c>
      <c r="AZ38" s="22">
        <v>35</v>
      </c>
      <c r="BA38" s="1">
        <v>1.1002159870427739</v>
      </c>
      <c r="BB38" s="23">
        <v>2.9632451866959442</v>
      </c>
      <c r="BC38" s="55">
        <f t="shared" si="18"/>
        <v>35</v>
      </c>
      <c r="BD38" s="56">
        <f t="shared" si="18"/>
        <v>1.1068638860327757</v>
      </c>
      <c r="BE38" s="56">
        <f t="shared" si="18"/>
        <v>3.1161868737512157</v>
      </c>
      <c r="BF38" s="56">
        <f t="shared" si="19"/>
        <v>0</v>
      </c>
      <c r="BG38" s="56">
        <f t="shared" si="19"/>
        <v>9.4015489129470071E-3</v>
      </c>
      <c r="BH38" s="57">
        <f t="shared" si="19"/>
        <v>0.21629220808578667</v>
      </c>
    </row>
    <row r="39" spans="1:60" x14ac:dyDescent="0.25">
      <c r="A39" s="22">
        <v>36</v>
      </c>
      <c r="B39" s="1">
        <v>0.94795030535389591</v>
      </c>
      <c r="C39" s="1">
        <v>2.7720680778768618</v>
      </c>
      <c r="D39" s="22">
        <v>36</v>
      </c>
      <c r="E39" s="1">
        <v>0.95577504261767954</v>
      </c>
      <c r="F39" s="1">
        <v>3.2308931390426761</v>
      </c>
      <c r="G39" s="22">
        <f t="shared" si="10"/>
        <v>36</v>
      </c>
      <c r="H39" s="1">
        <f t="shared" si="10"/>
        <v>0.95186267398578772</v>
      </c>
      <c r="I39" s="1">
        <f t="shared" si="10"/>
        <v>3.0014806084597687</v>
      </c>
      <c r="J39" s="1">
        <f t="shared" si="11"/>
        <v>0</v>
      </c>
      <c r="K39" s="1">
        <f t="shared" si="11"/>
        <v>5.5329247802244769E-3</v>
      </c>
      <c r="L39" s="1">
        <f t="shared" si="11"/>
        <v>0.32443831212867968</v>
      </c>
      <c r="M39" s="22">
        <v>36</v>
      </c>
      <c r="N39" s="1">
        <v>0.96774102339411117</v>
      </c>
      <c r="O39" s="1">
        <v>3.2882462716884064</v>
      </c>
      <c r="P39" s="22">
        <v>36</v>
      </c>
      <c r="Q39" s="1">
        <v>0.96708132659918722</v>
      </c>
      <c r="R39" s="1">
        <v>2.752950366994956</v>
      </c>
      <c r="S39" s="22">
        <f t="shared" si="12"/>
        <v>36</v>
      </c>
      <c r="T39" s="1">
        <f t="shared" si="12"/>
        <v>0.96741117499664919</v>
      </c>
      <c r="U39" s="1">
        <f t="shared" si="12"/>
        <v>3.0205983193416812</v>
      </c>
      <c r="V39" s="1">
        <f t="shared" si="13"/>
        <v>0</v>
      </c>
      <c r="W39" s="1">
        <f t="shared" si="13"/>
        <v>4.6647607721775439E-4</v>
      </c>
      <c r="X39" s="1">
        <f t="shared" si="13"/>
        <v>0.37851136415012665</v>
      </c>
      <c r="Y39" s="22">
        <v>36</v>
      </c>
      <c r="Z39" s="1">
        <v>0.99791248400759314</v>
      </c>
      <c r="AA39" s="1">
        <v>1.7970648228994748</v>
      </c>
      <c r="AB39" s="22">
        <v>36</v>
      </c>
      <c r="AC39" s="1">
        <v>0.97876607197545118</v>
      </c>
      <c r="AD39" s="23">
        <v>1.8544179555452049</v>
      </c>
      <c r="AE39" s="1">
        <f t="shared" si="14"/>
        <v>36</v>
      </c>
      <c r="AF39" s="1">
        <f t="shared" si="14"/>
        <v>0.9883392779915221</v>
      </c>
      <c r="AG39" s="1">
        <f t="shared" si="14"/>
        <v>1.82574138922234</v>
      </c>
      <c r="AH39" s="1">
        <f t="shared" si="15"/>
        <v>0</v>
      </c>
      <c r="AI39" s="1">
        <f t="shared" si="15"/>
        <v>1.3538557783319284E-2</v>
      </c>
      <c r="AJ39" s="1">
        <f t="shared" si="15"/>
        <v>4.0554789016087354E-2</v>
      </c>
      <c r="AK39" s="22">
        <v>36</v>
      </c>
      <c r="AL39" s="1">
        <v>1.0413938491033916</v>
      </c>
      <c r="AM39" s="1">
        <v>1.8926533773090297</v>
      </c>
      <c r="AN39" s="22">
        <v>36</v>
      </c>
      <c r="AO39" s="1">
        <v>1.032395713443458</v>
      </c>
      <c r="AP39" s="1">
        <v>3.4411879587437055</v>
      </c>
      <c r="AQ39" s="22">
        <f t="shared" si="16"/>
        <v>36</v>
      </c>
      <c r="AR39" s="1">
        <f t="shared" si="16"/>
        <v>1.0368947812734248</v>
      </c>
      <c r="AS39" s="1">
        <f t="shared" si="16"/>
        <v>2.6669206680263677</v>
      </c>
      <c r="AT39" s="1">
        <f t="shared" si="17"/>
        <v>0</v>
      </c>
      <c r="AU39" s="1">
        <f t="shared" si="17"/>
        <v>6.3626427431755176E-3</v>
      </c>
      <c r="AV39" s="23">
        <f t="shared" si="17"/>
        <v>1.0949793034343307</v>
      </c>
      <c r="AW39" s="22">
        <v>36</v>
      </c>
      <c r="AX39" s="1">
        <v>1.1199030079118095</v>
      </c>
      <c r="AY39" s="1">
        <v>2.6764795234673202</v>
      </c>
      <c r="AZ39" s="22">
        <v>36</v>
      </c>
      <c r="BA39" s="1">
        <v>1.1056492576663042</v>
      </c>
      <c r="BB39" s="23">
        <v>2.3323607275929388</v>
      </c>
      <c r="BC39" s="22">
        <f t="shared" si="18"/>
        <v>36</v>
      </c>
      <c r="BD39" s="1">
        <f t="shared" si="18"/>
        <v>1.1127761327890568</v>
      </c>
      <c r="BE39" s="1">
        <f t="shared" si="18"/>
        <v>2.5044201255301295</v>
      </c>
      <c r="BF39" s="1">
        <f t="shared" si="19"/>
        <v>0</v>
      </c>
      <c r="BG39" s="1">
        <f t="shared" si="19"/>
        <v>1.0078923455936247E-2</v>
      </c>
      <c r="BH39" s="23">
        <f t="shared" si="19"/>
        <v>0.24332873409652445</v>
      </c>
    </row>
    <row r="40" spans="1:60" x14ac:dyDescent="0.25">
      <c r="A40" s="22">
        <v>37</v>
      </c>
      <c r="B40" s="1">
        <v>0.94947405435233889</v>
      </c>
      <c r="C40" s="1">
        <v>2.9632451866959442</v>
      </c>
      <c r="D40" s="22">
        <v>37</v>
      </c>
      <c r="E40" s="1">
        <v>0.95750485381674688</v>
      </c>
      <c r="F40" s="1">
        <v>3.2882462716884064</v>
      </c>
      <c r="G40" s="22">
        <f t="shared" si="10"/>
        <v>37</v>
      </c>
      <c r="H40" s="1">
        <f t="shared" si="10"/>
        <v>0.95348945408454289</v>
      </c>
      <c r="I40" s="1">
        <f t="shared" si="10"/>
        <v>3.1257457291921753</v>
      </c>
      <c r="J40" s="1">
        <f t="shared" si="11"/>
        <v>0</v>
      </c>
      <c r="K40" s="1">
        <f t="shared" si="11"/>
        <v>5.678632759632183E-3</v>
      </c>
      <c r="L40" s="1">
        <f t="shared" si="11"/>
        <v>0.22981047109115557</v>
      </c>
      <c r="M40" s="22">
        <v>37</v>
      </c>
      <c r="N40" s="1">
        <v>0.96940511402719554</v>
      </c>
      <c r="O40" s="1">
        <v>2.4088315711206016</v>
      </c>
      <c r="P40" s="22">
        <v>37</v>
      </c>
      <c r="Q40" s="1">
        <v>0.96841420614310336</v>
      </c>
      <c r="R40" s="1">
        <v>1.9500065099547463</v>
      </c>
      <c r="S40" s="22">
        <f t="shared" si="12"/>
        <v>37</v>
      </c>
      <c r="T40" s="1">
        <f t="shared" si="12"/>
        <v>0.96890966008514945</v>
      </c>
      <c r="U40" s="1">
        <f t="shared" si="12"/>
        <v>2.1794190405376739</v>
      </c>
      <c r="V40" s="1">
        <f t="shared" si="13"/>
        <v>0</v>
      </c>
      <c r="W40" s="1">
        <f t="shared" si="13"/>
        <v>7.0067768437278948E-4</v>
      </c>
      <c r="X40" s="1">
        <f t="shared" si="13"/>
        <v>0.32443831212871066</v>
      </c>
      <c r="Y40" s="22">
        <v>37</v>
      </c>
      <c r="Z40" s="1">
        <v>0.99968186066751386</v>
      </c>
      <c r="AA40" s="1">
        <v>1.7205939793718528</v>
      </c>
      <c r="AB40" s="22">
        <v>37</v>
      </c>
      <c r="AC40" s="1">
        <v>0.98050478168151123</v>
      </c>
      <c r="AD40" s="23">
        <v>1.7205939793718528</v>
      </c>
      <c r="AE40" s="1">
        <f t="shared" si="14"/>
        <v>37</v>
      </c>
      <c r="AF40" s="1">
        <f t="shared" si="14"/>
        <v>0.99009332117451254</v>
      </c>
      <c r="AG40" s="1">
        <f t="shared" si="14"/>
        <v>1.7205939793718528</v>
      </c>
      <c r="AH40" s="1">
        <f t="shared" si="15"/>
        <v>0</v>
      </c>
      <c r="AI40" s="1">
        <f t="shared" si="15"/>
        <v>1.3560242594352498E-2</v>
      </c>
      <c r="AJ40" s="1">
        <f t="shared" si="15"/>
        <v>0</v>
      </c>
      <c r="AK40" s="22">
        <v>37</v>
      </c>
      <c r="AL40" s="1">
        <v>1.0468366119956671</v>
      </c>
      <c r="AM40" s="1">
        <v>3.269128560806501</v>
      </c>
      <c r="AN40" s="22">
        <v>37</v>
      </c>
      <c r="AO40" s="1">
        <v>1.0362683503381609</v>
      </c>
      <c r="AP40" s="1">
        <v>2.3514784384748308</v>
      </c>
      <c r="AQ40" s="22">
        <f t="shared" si="16"/>
        <v>37</v>
      </c>
      <c r="AR40" s="1">
        <f t="shared" si="16"/>
        <v>1.0415524811669141</v>
      </c>
      <c r="AS40" s="1">
        <f t="shared" si="16"/>
        <v>2.8103034996406659</v>
      </c>
      <c r="AT40" s="1">
        <f t="shared" si="17"/>
        <v>0</v>
      </c>
      <c r="AU40" s="1">
        <f t="shared" si="17"/>
        <v>7.4728894833764447E-3</v>
      </c>
      <c r="AV40" s="23">
        <f t="shared" si="17"/>
        <v>0.64887662425738712</v>
      </c>
      <c r="AW40" s="22">
        <v>37</v>
      </c>
      <c r="AX40" s="1">
        <v>1.1232647632675485</v>
      </c>
      <c r="AY40" s="1">
        <v>1.3955928943793632</v>
      </c>
      <c r="AZ40" s="22">
        <v>37</v>
      </c>
      <c r="BA40" s="1">
        <v>1.1100527093150379</v>
      </c>
      <c r="BB40" s="23">
        <v>1.8735356664271239</v>
      </c>
      <c r="BC40" s="22">
        <f t="shared" si="18"/>
        <v>37</v>
      </c>
      <c r="BD40" s="1">
        <f t="shared" si="18"/>
        <v>1.1166587362912932</v>
      </c>
      <c r="BE40" s="1">
        <f t="shared" si="18"/>
        <v>1.6345642804032434</v>
      </c>
      <c r="BF40" s="1">
        <f t="shared" si="19"/>
        <v>0</v>
      </c>
      <c r="BG40" s="1">
        <f t="shared" si="19"/>
        <v>9.3423329432228315E-3</v>
      </c>
      <c r="BH40" s="23">
        <f t="shared" si="19"/>
        <v>0.33795657513406868</v>
      </c>
    </row>
    <row r="41" spans="1:60" x14ac:dyDescent="0.25">
      <c r="A41" s="22">
        <v>38</v>
      </c>
      <c r="B41" s="1">
        <v>0.95076427685826548</v>
      </c>
      <c r="C41" s="1">
        <v>2.4470669928844133</v>
      </c>
      <c r="D41" s="22">
        <v>38</v>
      </c>
      <c r="E41" s="1">
        <v>0.95907917605973447</v>
      </c>
      <c r="F41" s="1">
        <v>2.9823628975778638</v>
      </c>
      <c r="G41" s="22">
        <f t="shared" si="10"/>
        <v>38</v>
      </c>
      <c r="H41" s="1">
        <f t="shared" si="10"/>
        <v>0.95492172645899998</v>
      </c>
      <c r="I41" s="1">
        <f t="shared" si="10"/>
        <v>2.7147149452311385</v>
      </c>
      <c r="J41" s="1">
        <f t="shared" si="11"/>
        <v>0</v>
      </c>
      <c r="K41" s="1">
        <f t="shared" si="11"/>
        <v>5.8795216102413353E-3</v>
      </c>
      <c r="L41" s="1">
        <f t="shared" si="11"/>
        <v>0.37851136415012665</v>
      </c>
      <c r="M41" s="22">
        <v>38</v>
      </c>
      <c r="N41" s="1">
        <v>0.97166559965457877</v>
      </c>
      <c r="O41" s="1">
        <v>3.2500108499245681</v>
      </c>
      <c r="P41" s="22">
        <v>38</v>
      </c>
      <c r="Q41" s="1">
        <v>0.97008237285816434</v>
      </c>
      <c r="R41" s="1">
        <v>2.4279492820025075</v>
      </c>
      <c r="S41" s="22">
        <f t="shared" si="12"/>
        <v>38</v>
      </c>
      <c r="T41" s="1">
        <f t="shared" si="12"/>
        <v>0.97087398625637156</v>
      </c>
      <c r="U41" s="1">
        <f t="shared" si="12"/>
        <v>2.838980065963538</v>
      </c>
      <c r="V41" s="1">
        <f t="shared" si="13"/>
        <v>0</v>
      </c>
      <c r="W41" s="1">
        <f t="shared" si="13"/>
        <v>1.1195104039008954E-3</v>
      </c>
      <c r="X41" s="1">
        <f t="shared" si="13"/>
        <v>0.58128530923053423</v>
      </c>
      <c r="Y41" s="22">
        <v>38</v>
      </c>
      <c r="Z41" s="1">
        <v>1.0027384678147877</v>
      </c>
      <c r="AA41" s="1">
        <v>2.9250097649321334</v>
      </c>
      <c r="AB41" s="22">
        <v>38</v>
      </c>
      <c r="AC41" s="1">
        <v>0.9827932447889266</v>
      </c>
      <c r="AD41" s="23">
        <v>2.294125305829128</v>
      </c>
      <c r="AE41" s="1">
        <f t="shared" si="14"/>
        <v>38</v>
      </c>
      <c r="AF41" s="1">
        <f t="shared" si="14"/>
        <v>0.9927658563018571</v>
      </c>
      <c r="AG41" s="1">
        <f t="shared" si="14"/>
        <v>2.6095675353806307</v>
      </c>
      <c r="AH41" s="1">
        <f t="shared" si="15"/>
        <v>0</v>
      </c>
      <c r="AI41" s="1">
        <f t="shared" si="15"/>
        <v>1.4103402453864456E-2</v>
      </c>
      <c r="AJ41" s="1">
        <f t="shared" si="15"/>
        <v>0.44610267917694252</v>
      </c>
      <c r="AK41" s="22">
        <v>38</v>
      </c>
      <c r="AL41" s="1">
        <v>1.0511169254910258</v>
      </c>
      <c r="AM41" s="1">
        <v>2.5426555472939407</v>
      </c>
      <c r="AN41" s="22">
        <v>38</v>
      </c>
      <c r="AO41" s="1">
        <v>1.0407600552823129</v>
      </c>
      <c r="AP41" s="1">
        <v>2.7338326561130506</v>
      </c>
      <c r="AQ41" s="22">
        <f t="shared" si="16"/>
        <v>38</v>
      </c>
      <c r="AR41" s="1">
        <f t="shared" si="16"/>
        <v>1.0459384903866693</v>
      </c>
      <c r="AS41" s="1">
        <f t="shared" si="16"/>
        <v>2.6382441017034957</v>
      </c>
      <c r="AT41" s="1">
        <f t="shared" si="17"/>
        <v>0</v>
      </c>
      <c r="AU41" s="1">
        <f t="shared" si="17"/>
        <v>7.3234131564498244E-3</v>
      </c>
      <c r="AV41" s="23">
        <f t="shared" si="17"/>
        <v>0.13518263005363113</v>
      </c>
      <c r="AW41" s="22">
        <v>38</v>
      </c>
      <c r="AX41" s="1">
        <v>1.1278562334994764</v>
      </c>
      <c r="AY41" s="1">
        <v>1.8926533773090433</v>
      </c>
      <c r="AZ41" s="22">
        <v>38</v>
      </c>
      <c r="BA41" s="1">
        <v>1.1141731518248295</v>
      </c>
      <c r="BB41" s="23">
        <v>1.7397116902537446</v>
      </c>
      <c r="BC41" s="22">
        <f t="shared" si="18"/>
        <v>38</v>
      </c>
      <c r="BD41" s="1">
        <f t="shared" si="18"/>
        <v>1.1210146926621529</v>
      </c>
      <c r="BE41" s="1">
        <f t="shared" si="18"/>
        <v>1.8161825337813939</v>
      </c>
      <c r="BF41" s="1">
        <f t="shared" si="19"/>
        <v>0</v>
      </c>
      <c r="BG41" s="1">
        <f t="shared" si="19"/>
        <v>9.6753998396722288E-3</v>
      </c>
      <c r="BH41" s="23">
        <f t="shared" si="19"/>
        <v>0.10814610404291249</v>
      </c>
    </row>
    <row r="42" spans="1:60" x14ac:dyDescent="0.25">
      <c r="A42" s="22">
        <v>39</v>
      </c>
      <c r="B42" s="1">
        <v>0.95185024379764005</v>
      </c>
      <c r="C42" s="1">
        <v>2.083830486128099</v>
      </c>
      <c r="D42" s="22">
        <v>39</v>
      </c>
      <c r="E42" s="1">
        <v>0.96080068893877946</v>
      </c>
      <c r="F42" s="1">
        <v>3.2500108499245957</v>
      </c>
      <c r="G42" s="22">
        <f t="shared" si="10"/>
        <v>39</v>
      </c>
      <c r="H42" s="1">
        <f t="shared" si="10"/>
        <v>0.9563254663682097</v>
      </c>
      <c r="I42" s="1">
        <f t="shared" si="10"/>
        <v>2.6669206680263473</v>
      </c>
      <c r="J42" s="1">
        <f t="shared" si="11"/>
        <v>0</v>
      </c>
      <c r="K42" s="1">
        <f t="shared" si="11"/>
        <v>6.3289204539378596E-3</v>
      </c>
      <c r="L42" s="1">
        <f t="shared" si="11"/>
        <v>0.8246140433270972</v>
      </c>
      <c r="M42" s="22">
        <v>39</v>
      </c>
      <c r="N42" s="1">
        <v>0.97289334702162256</v>
      </c>
      <c r="O42" s="1">
        <v>1.7588294011356636</v>
      </c>
      <c r="P42" s="22">
        <v>39</v>
      </c>
      <c r="Q42" s="1">
        <v>0.97177426431675695</v>
      </c>
      <c r="R42" s="1">
        <v>2.4279492820024533</v>
      </c>
      <c r="S42" s="22">
        <f t="shared" si="12"/>
        <v>39</v>
      </c>
      <c r="T42" s="1">
        <f t="shared" si="12"/>
        <v>0.9723338056691897</v>
      </c>
      <c r="U42" s="1">
        <f t="shared" si="12"/>
        <v>2.0933893415690585</v>
      </c>
      <c r="V42" s="1">
        <f t="shared" si="13"/>
        <v>0</v>
      </c>
      <c r="W42" s="1">
        <f t="shared" si="13"/>
        <v>7.9131096931905225E-4</v>
      </c>
      <c r="X42" s="1">
        <f t="shared" si="13"/>
        <v>0.47313920518764035</v>
      </c>
      <c r="Y42" s="22">
        <v>39</v>
      </c>
      <c r="Z42" s="1">
        <v>1.0041997654879053</v>
      </c>
      <c r="AA42" s="1">
        <v>1.3955928943793632</v>
      </c>
      <c r="AB42" s="22">
        <v>39</v>
      </c>
      <c r="AC42" s="1">
        <v>0.98461253473340726</v>
      </c>
      <c r="AD42" s="23">
        <v>1.8161825337813668</v>
      </c>
      <c r="AE42" s="1">
        <f t="shared" si="14"/>
        <v>39</v>
      </c>
      <c r="AF42" s="1">
        <f t="shared" si="14"/>
        <v>0.99440615011065625</v>
      </c>
      <c r="AG42" s="1">
        <f t="shared" si="14"/>
        <v>1.6058877140803651</v>
      </c>
      <c r="AH42" s="1">
        <f t="shared" si="15"/>
        <v>0</v>
      </c>
      <c r="AI42" s="1">
        <f t="shared" si="15"/>
        <v>1.3850263691171292E-2</v>
      </c>
      <c r="AJ42" s="1">
        <f t="shared" si="15"/>
        <v>0.29740178611795937</v>
      </c>
      <c r="AK42" s="22">
        <v>39</v>
      </c>
      <c r="AL42" s="1">
        <v>1.0566577205004508</v>
      </c>
      <c r="AM42" s="1">
        <v>3.269128560806501</v>
      </c>
      <c r="AN42" s="22">
        <v>39</v>
      </c>
      <c r="AO42" s="1">
        <v>1.0451811755270777</v>
      </c>
      <c r="AP42" s="1">
        <v>2.6764795234672931</v>
      </c>
      <c r="AQ42" s="22">
        <f t="shared" si="16"/>
        <v>39</v>
      </c>
      <c r="AR42" s="1">
        <f t="shared" si="16"/>
        <v>1.0509194480137642</v>
      </c>
      <c r="AS42" s="1">
        <f t="shared" si="16"/>
        <v>2.9728040421368971</v>
      </c>
      <c r="AT42" s="1">
        <f t="shared" si="17"/>
        <v>0</v>
      </c>
      <c r="AU42" s="1">
        <f t="shared" si="17"/>
        <v>8.1151427752645302E-3</v>
      </c>
      <c r="AV42" s="23">
        <f t="shared" si="17"/>
        <v>0.41906615316623336</v>
      </c>
      <c r="AW42" s="22">
        <v>39</v>
      </c>
      <c r="AX42" s="1">
        <v>1.1341781607223937</v>
      </c>
      <c r="AY42" s="1">
        <v>2.5808909690577515</v>
      </c>
      <c r="AZ42" s="22">
        <v>39</v>
      </c>
      <c r="BA42" s="1">
        <v>1.1196536978643381</v>
      </c>
      <c r="BB42" s="23">
        <v>2.294125305829128</v>
      </c>
      <c r="BC42" s="22">
        <f t="shared" si="18"/>
        <v>39</v>
      </c>
      <c r="BD42" s="1">
        <f t="shared" si="18"/>
        <v>1.1269159292933659</v>
      </c>
      <c r="BE42" s="1">
        <f t="shared" si="18"/>
        <v>2.43750813744344</v>
      </c>
      <c r="BF42" s="1">
        <f t="shared" si="19"/>
        <v>0</v>
      </c>
      <c r="BG42" s="1">
        <f t="shared" si="19"/>
        <v>1.0270346180023288E-2</v>
      </c>
      <c r="BH42" s="23">
        <f t="shared" si="19"/>
        <v>0.20277394508041746</v>
      </c>
    </row>
    <row r="43" spans="1:60" x14ac:dyDescent="0.25">
      <c r="A43" s="22">
        <v>40</v>
      </c>
      <c r="B43" s="1">
        <v>0.95331167963024632</v>
      </c>
      <c r="C43" s="1">
        <v>2.8103034996406726</v>
      </c>
      <c r="D43" s="22">
        <v>40</v>
      </c>
      <c r="E43" s="1">
        <v>0.96226375357292937</v>
      </c>
      <c r="F43" s="1">
        <v>2.7529503669949422</v>
      </c>
      <c r="G43" s="22">
        <f t="shared" si="10"/>
        <v>40</v>
      </c>
      <c r="H43" s="1">
        <f t="shared" si="10"/>
        <v>0.95778771660158779</v>
      </c>
      <c r="I43" s="1">
        <f t="shared" si="10"/>
        <v>2.7816269333178072</v>
      </c>
      <c r="J43" s="1">
        <f t="shared" si="11"/>
        <v>0</v>
      </c>
      <c r="K43" s="1">
        <f t="shared" si="11"/>
        <v>6.3300721905545755E-3</v>
      </c>
      <c r="L43" s="1">
        <f t="shared" si="11"/>
        <v>4.0554789016087507E-2</v>
      </c>
      <c r="M43" s="22">
        <v>40</v>
      </c>
      <c r="N43" s="1">
        <v>0.97448329672144718</v>
      </c>
      <c r="O43" s="1">
        <v>2.2750075949472084</v>
      </c>
      <c r="P43" s="22">
        <v>40</v>
      </c>
      <c r="Q43" s="1">
        <v>0.97343052497240345</v>
      </c>
      <c r="R43" s="1">
        <v>2.3897138602386692</v>
      </c>
      <c r="S43" s="22">
        <f t="shared" si="12"/>
        <v>40</v>
      </c>
      <c r="T43" s="1">
        <f t="shared" si="12"/>
        <v>0.97395691084692526</v>
      </c>
      <c r="U43" s="1">
        <f t="shared" si="12"/>
        <v>2.3323607275929388</v>
      </c>
      <c r="V43" s="1">
        <f t="shared" si="13"/>
        <v>0</v>
      </c>
      <c r="W43" s="1">
        <f t="shared" si="13"/>
        <v>7.4442204279043928E-4</v>
      </c>
      <c r="X43" s="1">
        <f t="shared" si="13"/>
        <v>8.1109578032175028E-2</v>
      </c>
      <c r="Y43" s="22">
        <v>40</v>
      </c>
      <c r="Z43" s="1">
        <v>1.0074733887709757</v>
      </c>
      <c r="AA43" s="1">
        <v>3.1353045846331349</v>
      </c>
      <c r="AB43" s="22">
        <v>40</v>
      </c>
      <c r="AC43" s="1">
        <v>0.98655412883234828</v>
      </c>
      <c r="AD43" s="23">
        <v>1.9308887990728543</v>
      </c>
      <c r="AE43" s="1">
        <f t="shared" si="14"/>
        <v>40</v>
      </c>
      <c r="AF43" s="1">
        <f t="shared" si="14"/>
        <v>0.99701375880166199</v>
      </c>
      <c r="AG43" s="1">
        <f t="shared" si="14"/>
        <v>2.5330966918529945</v>
      </c>
      <c r="AH43" s="1">
        <f t="shared" si="15"/>
        <v>0</v>
      </c>
      <c r="AI43" s="1">
        <f t="shared" si="15"/>
        <v>1.4792150560007529E-2</v>
      </c>
      <c r="AJ43" s="1">
        <f t="shared" si="15"/>
        <v>0.85165056933779726</v>
      </c>
      <c r="AK43" s="22">
        <v>40</v>
      </c>
      <c r="AL43" s="1">
        <v>1.0604495517361436</v>
      </c>
      <c r="AM43" s="1">
        <v>2.2176544623014784</v>
      </c>
      <c r="AN43" s="22">
        <v>40</v>
      </c>
      <c r="AO43" s="1">
        <v>1.0492249090588543</v>
      </c>
      <c r="AP43" s="1">
        <v>2.4088315711205879</v>
      </c>
      <c r="AQ43" s="22">
        <f t="shared" si="16"/>
        <v>40</v>
      </c>
      <c r="AR43" s="1">
        <f t="shared" si="16"/>
        <v>1.0548372303974989</v>
      </c>
      <c r="AS43" s="1">
        <f t="shared" si="16"/>
        <v>2.3132430167110334</v>
      </c>
      <c r="AT43" s="1">
        <f t="shared" si="17"/>
        <v>0</v>
      </c>
      <c r="AU43" s="1">
        <f t="shared" si="17"/>
        <v>7.937020953507179E-3</v>
      </c>
      <c r="AV43" s="23">
        <f t="shared" si="17"/>
        <v>0.13518263005363079</v>
      </c>
      <c r="AW43" s="22">
        <v>40</v>
      </c>
      <c r="AX43" s="1">
        <v>1.1395245936832097</v>
      </c>
      <c r="AY43" s="1">
        <v>2.1603013296557481</v>
      </c>
      <c r="AZ43" s="24">
        <v>40</v>
      </c>
      <c r="BA43" s="11">
        <v>1.1268595322513739</v>
      </c>
      <c r="BB43" s="25">
        <v>2.9823628975778638</v>
      </c>
      <c r="BC43" s="22">
        <f t="shared" si="18"/>
        <v>40</v>
      </c>
      <c r="BD43" s="1">
        <f t="shared" si="18"/>
        <v>1.1331920629672918</v>
      </c>
      <c r="BE43" s="1">
        <f t="shared" si="18"/>
        <v>2.5713321136168057</v>
      </c>
      <c r="BF43" s="1">
        <f t="shared" si="19"/>
        <v>0</v>
      </c>
      <c r="BG43" s="1">
        <f t="shared" si="19"/>
        <v>8.9555508225952762E-3</v>
      </c>
      <c r="BH43" s="23">
        <f t="shared" si="19"/>
        <v>0.58128530923057542</v>
      </c>
    </row>
    <row r="44" spans="1:60" x14ac:dyDescent="0.25">
      <c r="A44" s="22">
        <v>41</v>
      </c>
      <c r="B44" s="1">
        <v>0.95484894111598961</v>
      </c>
      <c r="C44" s="1">
        <v>2.9250097649321334</v>
      </c>
      <c r="D44" s="22">
        <v>41</v>
      </c>
      <c r="E44" s="1">
        <v>0.963670044452547</v>
      </c>
      <c r="F44" s="1">
        <v>2.6382441017034819</v>
      </c>
      <c r="G44" s="22">
        <f t="shared" si="10"/>
        <v>41</v>
      </c>
      <c r="H44" s="1">
        <f t="shared" si="10"/>
        <v>0.95925949278426836</v>
      </c>
      <c r="I44" s="1">
        <f t="shared" si="10"/>
        <v>2.7816269333178076</v>
      </c>
      <c r="J44" s="1">
        <f t="shared" si="11"/>
        <v>0</v>
      </c>
      <c r="K44" s="1">
        <f t="shared" si="11"/>
        <v>6.2374619868270104E-3</v>
      </c>
      <c r="L44" s="1">
        <f t="shared" si="11"/>
        <v>0.20277394508043725</v>
      </c>
      <c r="M44" s="22">
        <v>41</v>
      </c>
      <c r="N44" s="1">
        <v>0.97570927058469492</v>
      </c>
      <c r="O44" s="1">
        <v>1.7397116902537446</v>
      </c>
      <c r="P44" s="22">
        <v>41</v>
      </c>
      <c r="Q44" s="1">
        <v>0.97493134589590447</v>
      </c>
      <c r="R44" s="1">
        <v>2.141183618773856</v>
      </c>
      <c r="S44" s="22">
        <f t="shared" si="12"/>
        <v>41</v>
      </c>
      <c r="T44" s="1">
        <f t="shared" si="12"/>
        <v>0.97532030824029969</v>
      </c>
      <c r="U44" s="1">
        <f t="shared" si="12"/>
        <v>1.9404476545138003</v>
      </c>
      <c r="V44" s="1">
        <f t="shared" si="13"/>
        <v>0</v>
      </c>
      <c r="W44" s="1">
        <f t="shared" si="13"/>
        <v>5.5007582269616501E-4</v>
      </c>
      <c r="X44" s="1">
        <f t="shared" si="13"/>
        <v>0.28388352311261128</v>
      </c>
      <c r="Y44" s="22">
        <v>41</v>
      </c>
      <c r="Z44" s="1">
        <v>1.0090761131202735</v>
      </c>
      <c r="AA44" s="1">
        <v>1.52941687055277</v>
      </c>
      <c r="AB44" s="22">
        <v>41</v>
      </c>
      <c r="AC44" s="1">
        <v>0.98865812209978698</v>
      </c>
      <c r="AD44" s="23">
        <v>2.083830486128126</v>
      </c>
      <c r="AE44" s="1">
        <f t="shared" si="14"/>
        <v>41</v>
      </c>
      <c r="AF44" s="1">
        <f t="shared" si="14"/>
        <v>0.99886711761003022</v>
      </c>
      <c r="AG44" s="1">
        <f t="shared" si="14"/>
        <v>1.8066236783404479</v>
      </c>
      <c r="AH44" s="1">
        <f t="shared" si="15"/>
        <v>0</v>
      </c>
      <c r="AI44" s="1">
        <f t="shared" si="15"/>
        <v>1.4437699908792019E-2</v>
      </c>
      <c r="AJ44" s="1">
        <f t="shared" si="15"/>
        <v>0.39202962715548711</v>
      </c>
      <c r="AK44" s="22">
        <v>41</v>
      </c>
      <c r="AL44" s="1">
        <v>1.0657441381145012</v>
      </c>
      <c r="AM44" s="1">
        <v>3.0779514519874049</v>
      </c>
      <c r="AN44" s="22">
        <v>41</v>
      </c>
      <c r="AO44" s="1">
        <v>1.0528007116010163</v>
      </c>
      <c r="AP44" s="1">
        <v>2.1220659078919373</v>
      </c>
      <c r="AQ44" s="55">
        <f t="shared" si="16"/>
        <v>41</v>
      </c>
      <c r="AR44" s="56">
        <f t="shared" si="16"/>
        <v>1.0592724248577587</v>
      </c>
      <c r="AS44" s="56">
        <f t="shared" si="16"/>
        <v>2.6000086799396711</v>
      </c>
      <c r="AT44" s="56">
        <f t="shared" si="17"/>
        <v>0</v>
      </c>
      <c r="AU44" s="56">
        <f t="shared" si="17"/>
        <v>9.1523846594749256E-3</v>
      </c>
      <c r="AV44" s="57">
        <f t="shared" si="17"/>
        <v>0.67591315026809795</v>
      </c>
      <c r="AW44" s="22">
        <v>41</v>
      </c>
      <c r="AX44" s="1">
        <v>1.1440106251262776</v>
      </c>
      <c r="AY44" s="1">
        <v>1.7970648228995019</v>
      </c>
      <c r="AZ44" s="22">
        <v>41</v>
      </c>
      <c r="BA44" s="1">
        <v>1.1338291643104486</v>
      </c>
      <c r="BB44" s="23">
        <v>2.8485389214044838</v>
      </c>
      <c r="BC44" s="22">
        <f t="shared" si="18"/>
        <v>41</v>
      </c>
      <c r="BD44" s="1">
        <f t="shared" si="18"/>
        <v>1.138919894718363</v>
      </c>
      <c r="BE44" s="1">
        <f t="shared" si="18"/>
        <v>2.322801872151993</v>
      </c>
      <c r="BF44" s="1">
        <f t="shared" si="19"/>
        <v>0</v>
      </c>
      <c r="BG44" s="1">
        <f t="shared" si="19"/>
        <v>7.1993799852578368E-3</v>
      </c>
      <c r="BH44" s="23">
        <f t="shared" si="19"/>
        <v>0.74350446529488379</v>
      </c>
    </row>
    <row r="45" spans="1:60" x14ac:dyDescent="0.25">
      <c r="A45" s="22">
        <v>42</v>
      </c>
      <c r="B45" s="1">
        <v>0.95622763205433026</v>
      </c>
      <c r="C45" s="1">
        <v>2.6000086799396711</v>
      </c>
      <c r="D45" s="22">
        <v>42</v>
      </c>
      <c r="E45" s="1">
        <v>0.96477349039932336</v>
      </c>
      <c r="F45" s="1">
        <v>2.064712775246234</v>
      </c>
      <c r="G45" s="22">
        <f t="shared" si="10"/>
        <v>42</v>
      </c>
      <c r="H45" s="1">
        <f t="shared" si="10"/>
        <v>0.96050056122682681</v>
      </c>
      <c r="I45" s="1">
        <f t="shared" si="10"/>
        <v>2.3323607275929525</v>
      </c>
      <c r="J45" s="1">
        <f t="shared" si="11"/>
        <v>0</v>
      </c>
      <c r="K45" s="1">
        <f t="shared" si="11"/>
        <v>6.0428343868042722E-3</v>
      </c>
      <c r="L45" s="1">
        <f t="shared" si="11"/>
        <v>0.37851136415011782</v>
      </c>
      <c r="M45" s="22">
        <v>42</v>
      </c>
      <c r="N45" s="1">
        <v>0.97843041086301663</v>
      </c>
      <c r="O45" s="1">
        <v>3.8617775981457085</v>
      </c>
      <c r="P45" s="22">
        <v>42</v>
      </c>
      <c r="Q45" s="1">
        <v>0.97675774842068785</v>
      </c>
      <c r="R45" s="1">
        <v>2.5617732581758599</v>
      </c>
      <c r="S45" s="22">
        <f t="shared" si="12"/>
        <v>42</v>
      </c>
      <c r="T45" s="1">
        <f t="shared" si="12"/>
        <v>0.9775940796418523</v>
      </c>
      <c r="U45" s="1">
        <f t="shared" si="12"/>
        <v>3.2117754281607844</v>
      </c>
      <c r="V45" s="1">
        <f t="shared" si="13"/>
        <v>0</v>
      </c>
      <c r="W45" s="1">
        <f t="shared" si="13"/>
        <v>1.18275095560673E-3</v>
      </c>
      <c r="X45" s="1">
        <f t="shared" si="13"/>
        <v>0.91924188436462029</v>
      </c>
      <c r="Y45" s="22">
        <v>42</v>
      </c>
      <c r="Z45" s="1">
        <v>1.0125357394353611</v>
      </c>
      <c r="AA45" s="1">
        <v>3.2691285608064873</v>
      </c>
      <c r="AB45" s="22">
        <v>42</v>
      </c>
      <c r="AC45" s="1">
        <v>0.98962626205863935</v>
      </c>
      <c r="AD45" s="23">
        <v>1.9558855440954599</v>
      </c>
      <c r="AE45" s="1">
        <f t="shared" si="14"/>
        <v>42</v>
      </c>
      <c r="AF45" s="1">
        <f t="shared" si="14"/>
        <v>1.0010810007470003</v>
      </c>
      <c r="AG45" s="1">
        <f t="shared" si="14"/>
        <v>2.6125070524509737</v>
      </c>
      <c r="AH45" s="1">
        <f t="shared" si="15"/>
        <v>0</v>
      </c>
      <c r="AI45" s="1">
        <f t="shared" si="15"/>
        <v>1.6199446806519767E-2</v>
      </c>
      <c r="AJ45" s="1">
        <f t="shared" si="15"/>
        <v>0.92860304246224568</v>
      </c>
      <c r="AK45" s="22">
        <v>42</v>
      </c>
      <c r="AL45" s="1">
        <v>1.0694756763764854</v>
      </c>
      <c r="AM45" s="1">
        <v>2.141183618773856</v>
      </c>
      <c r="AN45" s="22">
        <v>42</v>
      </c>
      <c r="AO45" s="1">
        <v>1.0569559733921032</v>
      </c>
      <c r="AP45" s="1">
        <v>2.4470669928843995</v>
      </c>
      <c r="AQ45" s="22">
        <f t="shared" si="16"/>
        <v>42</v>
      </c>
      <c r="AR45" s="1">
        <f t="shared" si="16"/>
        <v>1.0632158248842942</v>
      </c>
      <c r="AS45" s="1">
        <f t="shared" si="16"/>
        <v>2.2941253058291275</v>
      </c>
      <c r="AT45" s="1">
        <f t="shared" si="17"/>
        <v>0</v>
      </c>
      <c r="AU45" s="1">
        <f t="shared" si="17"/>
        <v>8.8527668786981158E-3</v>
      </c>
      <c r="AV45" s="23">
        <f t="shared" si="17"/>
        <v>0.21629220808578697</v>
      </c>
      <c r="AW45" s="24">
        <v>42</v>
      </c>
      <c r="AX45" s="11">
        <v>1.1479046758178633</v>
      </c>
      <c r="AY45" s="11">
        <v>1.5485345814346347</v>
      </c>
      <c r="AZ45" s="22">
        <v>42</v>
      </c>
      <c r="BA45" s="1">
        <v>1.1388876258487506</v>
      </c>
      <c r="BB45" s="23">
        <v>2.0455950643643148</v>
      </c>
      <c r="BC45" s="22">
        <f t="shared" si="18"/>
        <v>42</v>
      </c>
      <c r="BD45" s="1">
        <f t="shared" si="18"/>
        <v>1.1433961508333068</v>
      </c>
      <c r="BE45" s="1">
        <f t="shared" si="18"/>
        <v>1.7970648228994748</v>
      </c>
      <c r="BF45" s="1">
        <f t="shared" si="19"/>
        <v>0</v>
      </c>
      <c r="BG45" s="1">
        <f t="shared" si="19"/>
        <v>6.3760171794575229E-3</v>
      </c>
      <c r="BH45" s="23">
        <f t="shared" si="19"/>
        <v>0.35147483813943653</v>
      </c>
    </row>
    <row r="46" spans="1:60" x14ac:dyDescent="0.25">
      <c r="A46" s="22">
        <v>43</v>
      </c>
      <c r="B46" s="1">
        <v>0.95806621091174038</v>
      </c>
      <c r="C46" s="1">
        <v>3.4794233805075163</v>
      </c>
      <c r="D46" s="22">
        <v>43</v>
      </c>
      <c r="E46" s="1">
        <v>0.96634103823686124</v>
      </c>
      <c r="F46" s="1">
        <v>2.9250097649321334</v>
      </c>
      <c r="G46" s="22">
        <f t="shared" si="10"/>
        <v>43</v>
      </c>
      <c r="H46" s="1">
        <f t="shared" si="10"/>
        <v>0.96220362457430086</v>
      </c>
      <c r="I46" s="1">
        <f t="shared" si="10"/>
        <v>3.2022165727198248</v>
      </c>
      <c r="J46" s="1">
        <f t="shared" si="11"/>
        <v>0</v>
      </c>
      <c r="K46" s="1">
        <f t="shared" si="11"/>
        <v>5.8511865147406993E-3</v>
      </c>
      <c r="L46" s="1">
        <f t="shared" si="11"/>
        <v>0.39202962715550499</v>
      </c>
      <c r="M46" s="22">
        <v>43</v>
      </c>
      <c r="N46" s="1">
        <v>0.97951283359546337</v>
      </c>
      <c r="O46" s="1">
        <v>1.5294168705527427</v>
      </c>
      <c r="P46" s="22">
        <v>43</v>
      </c>
      <c r="Q46" s="1">
        <v>0.97864293796640833</v>
      </c>
      <c r="R46" s="1">
        <v>2.6764795234673202</v>
      </c>
      <c r="S46" s="22">
        <f t="shared" si="12"/>
        <v>43</v>
      </c>
      <c r="T46" s="1">
        <f t="shared" si="12"/>
        <v>0.97907788578093591</v>
      </c>
      <c r="U46" s="1">
        <f t="shared" si="12"/>
        <v>2.1029481970100314</v>
      </c>
      <c r="V46" s="1">
        <f t="shared" si="13"/>
        <v>0</v>
      </c>
      <c r="W46" s="1">
        <f t="shared" si="13"/>
        <v>6.1510909822935604E-4</v>
      </c>
      <c r="X46" s="1">
        <f t="shared" si="13"/>
        <v>0.81109578032172958</v>
      </c>
      <c r="Y46" s="22">
        <v>43</v>
      </c>
      <c r="Z46" s="1">
        <v>1.0143329305528275</v>
      </c>
      <c r="AA46" s="1">
        <v>1.7014762684899336</v>
      </c>
      <c r="AB46" s="22">
        <v>43</v>
      </c>
      <c r="AC46" s="1">
        <v>0.99166554048016842</v>
      </c>
      <c r="AD46" s="23">
        <v>2.0073596426004765</v>
      </c>
      <c r="AE46" s="1">
        <f t="shared" si="14"/>
        <v>43</v>
      </c>
      <c r="AF46" s="1">
        <f t="shared" si="14"/>
        <v>1.0029992355164978</v>
      </c>
      <c r="AG46" s="1">
        <f t="shared" si="14"/>
        <v>1.8544179555452049</v>
      </c>
      <c r="AH46" s="1">
        <f t="shared" si="15"/>
        <v>0</v>
      </c>
      <c r="AI46" s="1">
        <f t="shared" si="15"/>
        <v>1.6028265232177846E-2</v>
      </c>
      <c r="AJ46" s="1">
        <f t="shared" si="15"/>
        <v>0.2162922080857865</v>
      </c>
      <c r="AK46" s="22">
        <v>43</v>
      </c>
      <c r="AL46" s="1">
        <v>1.0736065532806758</v>
      </c>
      <c r="AM46" s="1">
        <v>2.3705961493567771</v>
      </c>
      <c r="AN46" s="22">
        <v>43</v>
      </c>
      <c r="AO46" s="1">
        <v>1.0613693790006833</v>
      </c>
      <c r="AP46" s="1">
        <v>2.5617732581758599</v>
      </c>
      <c r="AQ46" s="22">
        <f t="shared" si="16"/>
        <v>43</v>
      </c>
      <c r="AR46" s="1">
        <f t="shared" si="16"/>
        <v>1.0674879661406795</v>
      </c>
      <c r="AS46" s="1">
        <f t="shared" si="16"/>
        <v>2.4661847037663183</v>
      </c>
      <c r="AT46" s="1">
        <f t="shared" si="17"/>
        <v>0</v>
      </c>
      <c r="AU46" s="1">
        <f t="shared" si="17"/>
        <v>8.6529889159442982E-3</v>
      </c>
      <c r="AV46" s="23">
        <f t="shared" si="17"/>
        <v>0.13518263005361195</v>
      </c>
      <c r="AW46" s="22">
        <v>43</v>
      </c>
      <c r="AX46" s="1">
        <v>1.1549909501455238</v>
      </c>
      <c r="AY46" s="1">
        <v>2.7911857887587805</v>
      </c>
      <c r="AZ46" s="22">
        <v>43</v>
      </c>
      <c r="BA46" s="1">
        <v>1.1453825866660077</v>
      </c>
      <c r="BB46" s="23">
        <v>2.6000086799396711</v>
      </c>
      <c r="BC46" s="22">
        <f t="shared" si="18"/>
        <v>43</v>
      </c>
      <c r="BD46" s="1">
        <f t="shared" si="18"/>
        <v>1.1501867684057658</v>
      </c>
      <c r="BE46" s="1">
        <f t="shared" si="18"/>
        <v>2.6955972343492256</v>
      </c>
      <c r="BF46" s="1">
        <f t="shared" si="19"/>
        <v>0</v>
      </c>
      <c r="BG46" s="1">
        <f t="shared" si="19"/>
        <v>6.7941389724710073E-3</v>
      </c>
      <c r="BH46" s="23">
        <f t="shared" si="19"/>
        <v>0.13518263005363079</v>
      </c>
    </row>
    <row r="47" spans="1:60" x14ac:dyDescent="0.25">
      <c r="A47" s="22">
        <v>44</v>
      </c>
      <c r="B47" s="1">
        <v>0.95918440152427931</v>
      </c>
      <c r="C47" s="1">
        <v>2.1029481970100177</v>
      </c>
      <c r="D47" s="22">
        <v>44</v>
      </c>
      <c r="E47" s="1">
        <v>0.96795487191140894</v>
      </c>
      <c r="F47" s="1">
        <v>3.0014806084597554</v>
      </c>
      <c r="G47" s="22">
        <f t="shared" si="10"/>
        <v>44</v>
      </c>
      <c r="H47" s="1">
        <f t="shared" si="10"/>
        <v>0.96356963671784412</v>
      </c>
      <c r="I47" s="1">
        <f t="shared" si="10"/>
        <v>2.5522144027348865</v>
      </c>
      <c r="J47" s="1">
        <f t="shared" si="11"/>
        <v>0</v>
      </c>
      <c r="K47" s="1">
        <f t="shared" si="11"/>
        <v>6.2016590849351709E-3</v>
      </c>
      <c r="L47" s="1">
        <f t="shared" si="11"/>
        <v>0.63535836125201028</v>
      </c>
      <c r="M47" s="22">
        <v>44</v>
      </c>
      <c r="N47" s="1">
        <v>0.98089576740380002</v>
      </c>
      <c r="O47" s="1">
        <v>1.9500065099547463</v>
      </c>
      <c r="P47" s="22">
        <v>44</v>
      </c>
      <c r="Q47" s="1">
        <v>0.98036267522376053</v>
      </c>
      <c r="R47" s="1">
        <v>2.4088315711205612</v>
      </c>
      <c r="S47" s="22">
        <f t="shared" si="12"/>
        <v>44</v>
      </c>
      <c r="T47" s="1">
        <f t="shared" si="12"/>
        <v>0.98062922131378027</v>
      </c>
      <c r="U47" s="1">
        <f t="shared" si="12"/>
        <v>2.1794190405376539</v>
      </c>
      <c r="V47" s="1">
        <f t="shared" si="13"/>
        <v>0</v>
      </c>
      <c r="W47" s="1">
        <f t="shared" si="13"/>
        <v>3.7695309550344757E-4</v>
      </c>
      <c r="X47" s="1">
        <f t="shared" si="13"/>
        <v>0.3244383121286778</v>
      </c>
      <c r="Y47" s="22">
        <v>44</v>
      </c>
      <c r="Z47" s="1">
        <v>1.0158860412492743</v>
      </c>
      <c r="AA47" s="1">
        <v>1.4529460270251207</v>
      </c>
      <c r="AB47" s="22">
        <v>44</v>
      </c>
      <c r="AC47" s="1">
        <v>0.99250310127620989</v>
      </c>
      <c r="AD47" s="23">
        <v>1.82206156792208</v>
      </c>
      <c r="AE47" s="1">
        <f t="shared" si="14"/>
        <v>44</v>
      </c>
      <c r="AF47" s="1">
        <f t="shared" si="14"/>
        <v>1.004194571262742</v>
      </c>
      <c r="AG47" s="1">
        <f t="shared" si="14"/>
        <v>1.6375037974736002</v>
      </c>
      <c r="AH47" s="1">
        <f t="shared" si="15"/>
        <v>0</v>
      </c>
      <c r="AI47" s="1">
        <f t="shared" si="15"/>
        <v>1.6534235419031821E-2</v>
      </c>
      <c r="AJ47" s="1">
        <f t="shared" si="15"/>
        <v>0.26100410200958202</v>
      </c>
      <c r="AK47" s="22">
        <v>44</v>
      </c>
      <c r="AL47" s="1">
        <v>1.0765632831134875</v>
      </c>
      <c r="AM47" s="1">
        <v>1.6823585576080144</v>
      </c>
      <c r="AN47" s="22">
        <v>44</v>
      </c>
      <c r="AO47" s="1">
        <v>1.0659523324089142</v>
      </c>
      <c r="AP47" s="1">
        <v>2.6382441017034819</v>
      </c>
      <c r="AQ47" s="22">
        <f t="shared" si="16"/>
        <v>44</v>
      </c>
      <c r="AR47" s="1">
        <f t="shared" si="16"/>
        <v>1.0712578077612007</v>
      </c>
      <c r="AS47" s="1">
        <f t="shared" si="16"/>
        <v>2.1603013296557481</v>
      </c>
      <c r="AT47" s="1">
        <f t="shared" si="17"/>
        <v>0</v>
      </c>
      <c r="AU47" s="1">
        <f t="shared" si="17"/>
        <v>7.5030751980399522E-3</v>
      </c>
      <c r="AV47" s="23">
        <f t="shared" si="17"/>
        <v>0.67591315026809917</v>
      </c>
      <c r="AW47" s="22">
        <v>44</v>
      </c>
      <c r="AX47" s="1">
        <v>1.1612759414129132</v>
      </c>
      <c r="AY47" s="1">
        <v>2.4470669928843995</v>
      </c>
      <c r="AZ47" s="22">
        <v>44</v>
      </c>
      <c r="BA47" s="1">
        <v>1.1521464131914625</v>
      </c>
      <c r="BB47" s="23">
        <v>2.6764795234672931</v>
      </c>
      <c r="BC47" s="22">
        <f t="shared" si="18"/>
        <v>44</v>
      </c>
      <c r="BD47" s="1">
        <f t="shared" si="18"/>
        <v>1.1567111773021879</v>
      </c>
      <c r="BE47" s="1">
        <f t="shared" si="18"/>
        <v>2.5617732581758466</v>
      </c>
      <c r="BF47" s="1">
        <f t="shared" si="19"/>
        <v>0</v>
      </c>
      <c r="BG47" s="1">
        <f t="shared" si="19"/>
        <v>6.4555513144217815E-3</v>
      </c>
      <c r="BH47" s="23">
        <f t="shared" si="19"/>
        <v>0.16221915606433027</v>
      </c>
    </row>
    <row r="48" spans="1:60" x14ac:dyDescent="0.25">
      <c r="A48" s="22">
        <v>45</v>
      </c>
      <c r="B48" s="1">
        <v>0.96060149528870664</v>
      </c>
      <c r="C48" s="1">
        <v>2.6573618125854011</v>
      </c>
      <c r="D48" s="22">
        <v>45</v>
      </c>
      <c r="E48" s="1">
        <v>0.96935720586342766</v>
      </c>
      <c r="F48" s="1">
        <v>2.6000086799396436</v>
      </c>
      <c r="G48" s="22">
        <f t="shared" si="10"/>
        <v>45</v>
      </c>
      <c r="H48" s="1">
        <f t="shared" si="10"/>
        <v>0.9649793505760671</v>
      </c>
      <c r="I48" s="1">
        <f t="shared" si="10"/>
        <v>2.6286852462625223</v>
      </c>
      <c r="J48" s="1">
        <f t="shared" si="11"/>
        <v>0</v>
      </c>
      <c r="K48" s="1">
        <f t="shared" si="11"/>
        <v>6.1912223214919968E-3</v>
      </c>
      <c r="L48" s="1">
        <f t="shared" si="11"/>
        <v>4.0554789016106665E-2</v>
      </c>
      <c r="M48" s="22">
        <v>45</v>
      </c>
      <c r="N48" s="1">
        <v>0.98336814697594677</v>
      </c>
      <c r="O48" s="1">
        <v>3.4603056696255976</v>
      </c>
      <c r="P48" s="22">
        <v>45</v>
      </c>
      <c r="Q48" s="1">
        <v>0.98229187785928274</v>
      </c>
      <c r="R48" s="1">
        <v>2.6955972343492123</v>
      </c>
      <c r="S48" s="22">
        <f t="shared" si="12"/>
        <v>45</v>
      </c>
      <c r="T48" s="1">
        <f t="shared" si="12"/>
        <v>0.98283001241761481</v>
      </c>
      <c r="U48" s="1">
        <f t="shared" si="12"/>
        <v>3.0779514519874049</v>
      </c>
      <c r="V48" s="1">
        <f t="shared" si="13"/>
        <v>0</v>
      </c>
      <c r="W48" s="1">
        <f t="shared" si="13"/>
        <v>7.6103719077479136E-4</v>
      </c>
      <c r="X48" s="1">
        <f t="shared" si="13"/>
        <v>0.54073052021448487</v>
      </c>
      <c r="Y48" s="22">
        <v>45</v>
      </c>
      <c r="Z48" s="1">
        <v>1.0160364893842748</v>
      </c>
      <c r="AA48" s="1">
        <v>2.1720593979371601</v>
      </c>
      <c r="AB48" s="22">
        <v>45</v>
      </c>
      <c r="AC48" s="1">
        <v>0.99584791388439386</v>
      </c>
      <c r="AD48" s="23">
        <v>2.2691285608065099</v>
      </c>
      <c r="AE48" s="1">
        <f t="shared" si="14"/>
        <v>45</v>
      </c>
      <c r="AF48" s="1">
        <f t="shared" si="14"/>
        <v>1.0059422016343342</v>
      </c>
      <c r="AG48" s="1">
        <f t="shared" si="14"/>
        <v>2.2205939793718352</v>
      </c>
      <c r="AH48" s="1">
        <f t="shared" si="15"/>
        <v>0</v>
      </c>
      <c r="AI48" s="1">
        <f t="shared" si="15"/>
        <v>1.4275478638462418E-2</v>
      </c>
      <c r="AJ48" s="1">
        <f t="shared" si="15"/>
        <v>6.8638263309018704E-2</v>
      </c>
      <c r="AK48" s="22">
        <v>45</v>
      </c>
      <c r="AL48" s="1">
        <v>1.080119906302172</v>
      </c>
      <c r="AM48" s="1">
        <v>2.0264773534823686</v>
      </c>
      <c r="AN48" s="22">
        <v>45</v>
      </c>
      <c r="AO48" s="1">
        <v>1.0697120836272276</v>
      </c>
      <c r="AP48" s="1">
        <v>2.1603013296557481</v>
      </c>
      <c r="AQ48" s="22">
        <f t="shared" si="16"/>
        <v>45</v>
      </c>
      <c r="AR48" s="1">
        <f t="shared" si="16"/>
        <v>1.0749159949646998</v>
      </c>
      <c r="AS48" s="1">
        <f t="shared" si="16"/>
        <v>2.0933893415690585</v>
      </c>
      <c r="AT48" s="1">
        <f t="shared" si="17"/>
        <v>0</v>
      </c>
      <c r="AU48" s="1">
        <f t="shared" si="17"/>
        <v>7.3594419908403295E-3</v>
      </c>
      <c r="AV48" s="23">
        <f t="shared" si="17"/>
        <v>9.4627841037543597E-2</v>
      </c>
      <c r="AW48" s="22">
        <v>45</v>
      </c>
      <c r="AX48" s="1">
        <v>1.1655869616439603</v>
      </c>
      <c r="AY48" s="1">
        <v>1.6632408467260953</v>
      </c>
      <c r="AZ48" s="22">
        <v>45</v>
      </c>
      <c r="BA48" s="1">
        <v>1.1590889623445286</v>
      </c>
      <c r="BB48" s="23">
        <v>2.7147149452311314</v>
      </c>
      <c r="BC48" s="22">
        <f t="shared" si="18"/>
        <v>45</v>
      </c>
      <c r="BD48" s="1">
        <f t="shared" si="18"/>
        <v>1.1623379619942444</v>
      </c>
      <c r="BE48" s="1">
        <f t="shared" si="18"/>
        <v>2.1889778959786135</v>
      </c>
      <c r="BF48" s="1">
        <f t="shared" si="19"/>
        <v>0</v>
      </c>
      <c r="BG48" s="1">
        <f t="shared" si="19"/>
        <v>4.5947793687735354E-3</v>
      </c>
      <c r="BH48" s="23">
        <f t="shared" si="19"/>
        <v>0.74350446529492198</v>
      </c>
    </row>
    <row r="49" spans="1:60" x14ac:dyDescent="0.25">
      <c r="A49" s="22">
        <v>46</v>
      </c>
      <c r="B49" s="1">
        <v>0.96189167026001188</v>
      </c>
      <c r="C49" s="1">
        <v>2.4088315711205879</v>
      </c>
      <c r="D49" s="22">
        <v>46</v>
      </c>
      <c r="E49" s="1">
        <v>0.97124022823951683</v>
      </c>
      <c r="F49" s="1">
        <v>3.4794233805075439</v>
      </c>
      <c r="G49" s="22">
        <f t="shared" si="10"/>
        <v>46</v>
      </c>
      <c r="H49" s="1">
        <f t="shared" si="10"/>
        <v>0.96656594924976436</v>
      </c>
      <c r="I49" s="1">
        <f t="shared" si="10"/>
        <v>2.9441274758140659</v>
      </c>
      <c r="J49" s="1">
        <f t="shared" si="11"/>
        <v>0</v>
      </c>
      <c r="K49" s="1">
        <f t="shared" si="11"/>
        <v>6.6104287416235644E-3</v>
      </c>
      <c r="L49" s="1">
        <f t="shared" si="11"/>
        <v>0.75702272830029194</v>
      </c>
      <c r="M49" s="22">
        <v>46</v>
      </c>
      <c r="N49" s="1">
        <v>0.98571484717898217</v>
      </c>
      <c r="O49" s="1">
        <v>3.2691285608064873</v>
      </c>
      <c r="P49" s="22">
        <v>46</v>
      </c>
      <c r="Q49" s="1">
        <v>0.98369785774260121</v>
      </c>
      <c r="R49" s="1">
        <v>1.9500065099547736</v>
      </c>
      <c r="S49" s="22">
        <f t="shared" si="12"/>
        <v>46</v>
      </c>
      <c r="T49" s="1">
        <f t="shared" si="12"/>
        <v>0.98470635246079175</v>
      </c>
      <c r="U49" s="1">
        <f t="shared" si="12"/>
        <v>2.6095675353806307</v>
      </c>
      <c r="V49" s="1">
        <f t="shared" si="13"/>
        <v>0</v>
      </c>
      <c r="W49" s="1">
        <f t="shared" si="13"/>
        <v>1.4262269080466065E-3</v>
      </c>
      <c r="X49" s="1">
        <f t="shared" si="13"/>
        <v>0.93276014736995139</v>
      </c>
      <c r="Y49" s="22">
        <v>46</v>
      </c>
      <c r="Z49" s="1">
        <v>1.0184686030194425</v>
      </c>
      <c r="AA49" s="1">
        <v>2.2750075949472084</v>
      </c>
      <c r="AB49" s="22">
        <v>46</v>
      </c>
      <c r="AC49" s="1">
        <v>0.9978555794964914</v>
      </c>
      <c r="AD49" s="23">
        <v>1.9691242208366657</v>
      </c>
      <c r="AE49" s="1">
        <f t="shared" si="14"/>
        <v>46</v>
      </c>
      <c r="AF49" s="1">
        <f t="shared" si="14"/>
        <v>1.008162091257967</v>
      </c>
      <c r="AG49" s="1">
        <f t="shared" si="14"/>
        <v>2.1220659078919368</v>
      </c>
      <c r="AH49" s="1">
        <f t="shared" si="15"/>
        <v>0</v>
      </c>
      <c r="AI49" s="1">
        <f t="shared" si="15"/>
        <v>1.4575608713836565E-2</v>
      </c>
      <c r="AJ49" s="1">
        <f t="shared" si="15"/>
        <v>0.21629220808578634</v>
      </c>
      <c r="AK49" s="22">
        <v>46</v>
      </c>
      <c r="AL49" s="1">
        <v>1.0843238489069742</v>
      </c>
      <c r="AM49" s="1">
        <v>2.3705961493567771</v>
      </c>
      <c r="AN49" s="22">
        <v>46</v>
      </c>
      <c r="AO49" s="1">
        <v>1.0736524899591808</v>
      </c>
      <c r="AP49" s="1">
        <v>2.2750075949472359</v>
      </c>
      <c r="AQ49" s="22">
        <f t="shared" si="16"/>
        <v>46</v>
      </c>
      <c r="AR49" s="1">
        <f t="shared" si="16"/>
        <v>1.0789881694330776</v>
      </c>
      <c r="AS49" s="1">
        <f t="shared" si="16"/>
        <v>2.3228018721520067</v>
      </c>
      <c r="AT49" s="1">
        <f t="shared" si="17"/>
        <v>0</v>
      </c>
      <c r="AU49" s="1">
        <f t="shared" si="17"/>
        <v>7.5457902764604276E-3</v>
      </c>
      <c r="AV49" s="23">
        <f t="shared" si="17"/>
        <v>6.759131502680582E-2</v>
      </c>
      <c r="AW49" s="22">
        <v>46</v>
      </c>
      <c r="AX49" s="1">
        <v>1.1707825527031868</v>
      </c>
      <c r="AY49" s="1">
        <v>1.9882419317185847</v>
      </c>
      <c r="AZ49" s="22">
        <v>46</v>
      </c>
      <c r="BA49" s="1">
        <v>1.1637805262651482</v>
      </c>
      <c r="BB49" s="23">
        <v>1.8161825337813939</v>
      </c>
      <c r="BC49" s="22">
        <f t="shared" si="18"/>
        <v>46</v>
      </c>
      <c r="BD49" s="1">
        <f t="shared" si="18"/>
        <v>1.1672815394841676</v>
      </c>
      <c r="BE49" s="1">
        <f t="shared" si="18"/>
        <v>1.9022122327499893</v>
      </c>
      <c r="BF49" s="1">
        <f t="shared" si="19"/>
        <v>0</v>
      </c>
      <c r="BG49" s="1">
        <f t="shared" si="19"/>
        <v>4.951180376384581E-3</v>
      </c>
      <c r="BH49" s="23">
        <f t="shared" si="19"/>
        <v>0.12166436704826222</v>
      </c>
    </row>
    <row r="50" spans="1:60" x14ac:dyDescent="0.25">
      <c r="A50" s="22">
        <v>47</v>
      </c>
      <c r="B50" s="1">
        <v>0.963215742203959</v>
      </c>
      <c r="C50" s="1">
        <v>2.4661847037662916</v>
      </c>
      <c r="D50" s="22">
        <v>47</v>
      </c>
      <c r="E50" s="1">
        <v>0.97291208753783698</v>
      </c>
      <c r="F50" s="1">
        <v>3.0779514519873774</v>
      </c>
      <c r="G50" s="22">
        <f t="shared" si="10"/>
        <v>47</v>
      </c>
      <c r="H50" s="1">
        <f t="shared" si="10"/>
        <v>0.96806391487089805</v>
      </c>
      <c r="I50" s="1">
        <f t="shared" si="10"/>
        <v>2.7720680778768347</v>
      </c>
      <c r="J50" s="1">
        <f t="shared" si="11"/>
        <v>0</v>
      </c>
      <c r="K50" s="1">
        <f t="shared" si="11"/>
        <v>6.8563515383116549E-3</v>
      </c>
      <c r="L50" s="1">
        <f t="shared" si="11"/>
        <v>0.43258441617157106</v>
      </c>
      <c r="M50" s="22">
        <v>47</v>
      </c>
      <c r="N50" s="1">
        <v>0.98756284910850656</v>
      </c>
      <c r="O50" s="1">
        <v>2.580890969057779</v>
      </c>
      <c r="P50" s="22">
        <v>47</v>
      </c>
      <c r="Q50" s="1">
        <v>0.98548298323535433</v>
      </c>
      <c r="R50" s="1">
        <v>2.4661847037662916</v>
      </c>
      <c r="S50" s="22">
        <f t="shared" si="12"/>
        <v>47</v>
      </c>
      <c r="T50" s="1">
        <f t="shared" si="12"/>
        <v>0.98652291617193044</v>
      </c>
      <c r="U50" s="1">
        <f t="shared" si="12"/>
        <v>2.5235378364120353</v>
      </c>
      <c r="V50" s="1">
        <f t="shared" si="13"/>
        <v>0</v>
      </c>
      <c r="W50" s="1">
        <f t="shared" si="13"/>
        <v>1.4706872628644225E-3</v>
      </c>
      <c r="X50" s="1">
        <f t="shared" si="13"/>
        <v>8.1109578032193874E-2</v>
      </c>
      <c r="Y50" s="22">
        <v>47</v>
      </c>
      <c r="Z50" s="1">
        <v>1.0213309651229476</v>
      </c>
      <c r="AA50" s="1">
        <v>2.6573618125854011</v>
      </c>
      <c r="AB50" s="22">
        <v>47</v>
      </c>
      <c r="AC50" s="1">
        <v>1.0008598785437257</v>
      </c>
      <c r="AD50" s="23">
        <v>2.9058920540502138</v>
      </c>
      <c r="AE50" s="1">
        <f t="shared" si="14"/>
        <v>47</v>
      </c>
      <c r="AF50" s="1">
        <f t="shared" si="14"/>
        <v>1.0110954218333368</v>
      </c>
      <c r="AG50" s="1">
        <f t="shared" si="14"/>
        <v>2.7816269333178072</v>
      </c>
      <c r="AH50" s="1">
        <f t="shared" si="15"/>
        <v>0</v>
      </c>
      <c r="AI50" s="1">
        <f t="shared" si="15"/>
        <v>1.4475244138424744E-2</v>
      </c>
      <c r="AJ50" s="1">
        <f t="shared" si="15"/>
        <v>0.17573741906969917</v>
      </c>
      <c r="AK50" s="22">
        <v>47</v>
      </c>
      <c r="AL50" s="1">
        <v>1.0904093928455891</v>
      </c>
      <c r="AM50" s="1">
        <v>3.3838348260979476</v>
      </c>
      <c r="AN50" s="22">
        <v>47</v>
      </c>
      <c r="AO50" s="1">
        <v>1.0791593860782682</v>
      </c>
      <c r="AP50" s="1">
        <v>3.1353045846331349</v>
      </c>
      <c r="AQ50" s="22">
        <f t="shared" si="16"/>
        <v>47</v>
      </c>
      <c r="AR50" s="1">
        <f t="shared" si="16"/>
        <v>1.0847843894619287</v>
      </c>
      <c r="AS50" s="1">
        <f t="shared" si="16"/>
        <v>3.259569705365541</v>
      </c>
      <c r="AT50" s="1">
        <f t="shared" si="17"/>
        <v>0</v>
      </c>
      <c r="AU50" s="1">
        <f t="shared" si="17"/>
        <v>7.9549560735671637E-3</v>
      </c>
      <c r="AV50" s="23">
        <f t="shared" si="17"/>
        <v>0.17573741906969917</v>
      </c>
      <c r="AW50" s="22">
        <v>47</v>
      </c>
      <c r="AX50" s="1">
        <v>1.1749118492873398</v>
      </c>
      <c r="AY50" s="1">
        <v>1.5676522923165539</v>
      </c>
      <c r="AZ50" s="22">
        <v>47</v>
      </c>
      <c r="BA50" s="1">
        <v>1.1687102127028759</v>
      </c>
      <c r="BB50" s="23">
        <v>1.8926533773090159</v>
      </c>
      <c r="BC50" s="22">
        <f t="shared" si="18"/>
        <v>47</v>
      </c>
      <c r="BD50" s="1">
        <f t="shared" si="18"/>
        <v>1.1718110309951077</v>
      </c>
      <c r="BE50" s="1">
        <f t="shared" si="18"/>
        <v>1.730152834812785</v>
      </c>
      <c r="BF50" s="1">
        <f t="shared" si="19"/>
        <v>0</v>
      </c>
      <c r="BG50" s="1">
        <f t="shared" si="19"/>
        <v>4.3852192833290253E-3</v>
      </c>
      <c r="BH50" s="23">
        <f t="shared" si="19"/>
        <v>0.2298104710911554</v>
      </c>
    </row>
    <row r="51" spans="1:60" x14ac:dyDescent="0.25">
      <c r="A51" s="22">
        <v>48</v>
      </c>
      <c r="B51" s="1">
        <v>0.96426685549657154</v>
      </c>
      <c r="C51" s="1">
        <v>1.9308887990728543</v>
      </c>
      <c r="D51" s="22">
        <v>48</v>
      </c>
      <c r="E51" s="1">
        <v>0.97449577958961531</v>
      </c>
      <c r="F51" s="1">
        <v>2.9058920540502413</v>
      </c>
      <c r="G51" s="22">
        <f t="shared" si="10"/>
        <v>48</v>
      </c>
      <c r="H51" s="1">
        <f t="shared" si="10"/>
        <v>0.96938131754309342</v>
      </c>
      <c r="I51" s="1">
        <f t="shared" si="10"/>
        <v>2.4183904265615479</v>
      </c>
      <c r="J51" s="1">
        <f t="shared" si="11"/>
        <v>0</v>
      </c>
      <c r="K51" s="1">
        <f t="shared" si="11"/>
        <v>7.2329415904337033E-3</v>
      </c>
      <c r="L51" s="1">
        <f t="shared" si="11"/>
        <v>0.6894314132734658</v>
      </c>
      <c r="M51" s="22">
        <v>48</v>
      </c>
      <c r="N51" s="1">
        <v>0.99011009984945775</v>
      </c>
      <c r="O51" s="1">
        <v>3.5367765131532192</v>
      </c>
      <c r="P51" s="22">
        <v>48</v>
      </c>
      <c r="Q51" s="1">
        <v>0.98793650628291896</v>
      </c>
      <c r="R51" s="1">
        <v>3.3838348260979751</v>
      </c>
      <c r="S51" s="22">
        <f t="shared" si="12"/>
        <v>48</v>
      </c>
      <c r="T51" s="1">
        <f t="shared" si="12"/>
        <v>0.98902330306618835</v>
      </c>
      <c r="U51" s="1">
        <f t="shared" si="12"/>
        <v>3.4603056696255972</v>
      </c>
      <c r="V51" s="1">
        <f t="shared" si="13"/>
        <v>0</v>
      </c>
      <c r="W51" s="1">
        <f t="shared" si="13"/>
        <v>1.5369627504430313E-3</v>
      </c>
      <c r="X51" s="1">
        <f t="shared" si="13"/>
        <v>0.10814610404287386</v>
      </c>
      <c r="Y51" s="22">
        <v>48</v>
      </c>
      <c r="Z51" s="1">
        <v>1.0249247428026367</v>
      </c>
      <c r="AA51" s="1">
        <v>3.3073639825703256</v>
      </c>
      <c r="AB51" s="22">
        <v>48</v>
      </c>
      <c r="AC51" s="1">
        <v>1.0032245837600045</v>
      </c>
      <c r="AD51" s="23">
        <v>2.2750075949472084</v>
      </c>
      <c r="AE51" s="1">
        <f t="shared" si="14"/>
        <v>48</v>
      </c>
      <c r="AF51" s="1">
        <f t="shared" si="14"/>
        <v>1.0140746632813205</v>
      </c>
      <c r="AG51" s="1">
        <f t="shared" si="14"/>
        <v>2.7911857887587672</v>
      </c>
      <c r="AH51" s="1">
        <f t="shared" si="15"/>
        <v>0</v>
      </c>
      <c r="AI51" s="1">
        <f t="shared" si="15"/>
        <v>1.5344329611871828E-2</v>
      </c>
      <c r="AJ51" s="1">
        <f t="shared" si="15"/>
        <v>0.72998620228955335</v>
      </c>
      <c r="AK51" s="22">
        <v>48</v>
      </c>
      <c r="AL51" s="1">
        <v>1.0952232927730485</v>
      </c>
      <c r="AM51" s="1">
        <v>2.6573618125854011</v>
      </c>
      <c r="AN51" s="22">
        <v>48</v>
      </c>
      <c r="AO51" s="1">
        <v>1.0825484012515716</v>
      </c>
      <c r="AP51" s="1">
        <v>1.9308887990728274</v>
      </c>
      <c r="AQ51" s="22">
        <f t="shared" si="16"/>
        <v>48</v>
      </c>
      <c r="AR51" s="1">
        <f t="shared" si="16"/>
        <v>1.0888858470123099</v>
      </c>
      <c r="AS51" s="1">
        <f t="shared" si="16"/>
        <v>2.2941253058291142</v>
      </c>
      <c r="AT51" s="1">
        <f t="shared" si="17"/>
        <v>0</v>
      </c>
      <c r="AU51" s="1">
        <f t="shared" si="17"/>
        <v>8.9625017456402192E-3</v>
      </c>
      <c r="AV51" s="23">
        <f t="shared" si="17"/>
        <v>0.51369399420376682</v>
      </c>
      <c r="AW51" s="22">
        <v>48</v>
      </c>
      <c r="AX51" s="1">
        <v>1.178561663763608</v>
      </c>
      <c r="AY51" s="1">
        <v>1.3764751834974984</v>
      </c>
      <c r="AZ51" s="22">
        <v>48</v>
      </c>
      <c r="BA51" s="1">
        <v>1.1728251206812024</v>
      </c>
      <c r="BB51" s="23">
        <v>1.567652292316581</v>
      </c>
      <c r="BC51" s="22">
        <f t="shared" si="18"/>
        <v>48</v>
      </c>
      <c r="BD51" s="1">
        <f t="shared" si="18"/>
        <v>1.1756933922224051</v>
      </c>
      <c r="BE51" s="1">
        <f t="shared" si="18"/>
        <v>1.4720637379070398</v>
      </c>
      <c r="BF51" s="1">
        <f t="shared" si="19"/>
        <v>0</v>
      </c>
      <c r="BG51" s="1">
        <f t="shared" si="19"/>
        <v>4.0563485141378334E-3</v>
      </c>
      <c r="BH51" s="23">
        <f t="shared" si="19"/>
        <v>0.13518263005361181</v>
      </c>
    </row>
    <row r="52" spans="1:60" x14ac:dyDescent="0.25">
      <c r="A52" s="22">
        <v>49</v>
      </c>
      <c r="B52" s="1">
        <v>0.96603669332254594</v>
      </c>
      <c r="C52" s="1">
        <v>3.2882462716884064</v>
      </c>
      <c r="D52" s="22">
        <v>49</v>
      </c>
      <c r="E52" s="1">
        <v>0.97549866534451757</v>
      </c>
      <c r="F52" s="1">
        <v>1.8353002446633131</v>
      </c>
      <c r="G52" s="22">
        <f t="shared" si="10"/>
        <v>49</v>
      </c>
      <c r="H52" s="1">
        <f t="shared" si="10"/>
        <v>0.97076767933353181</v>
      </c>
      <c r="I52" s="1">
        <f t="shared" si="10"/>
        <v>2.5617732581758599</v>
      </c>
      <c r="J52" s="1">
        <f t="shared" si="11"/>
        <v>0</v>
      </c>
      <c r="K52" s="1">
        <f t="shared" si="11"/>
        <v>6.6906245801335289E-3</v>
      </c>
      <c r="L52" s="1">
        <f t="shared" si="11"/>
        <v>1.0273879884074955</v>
      </c>
      <c r="M52" s="22">
        <v>49</v>
      </c>
      <c r="N52" s="1">
        <v>0.99171972922526397</v>
      </c>
      <c r="O52" s="1">
        <v>2.2176544623014784</v>
      </c>
      <c r="P52" s="22">
        <v>49</v>
      </c>
      <c r="Q52" s="1">
        <v>0.98981705105333251</v>
      </c>
      <c r="R52" s="1">
        <v>2.6000086799396436</v>
      </c>
      <c r="S52" s="22">
        <f t="shared" si="12"/>
        <v>49</v>
      </c>
      <c r="T52" s="1">
        <f t="shared" si="12"/>
        <v>0.99076839013929829</v>
      </c>
      <c r="U52" s="1">
        <f t="shared" si="12"/>
        <v>2.4088315711205608</v>
      </c>
      <c r="V52" s="1">
        <f t="shared" si="13"/>
        <v>0</v>
      </c>
      <c r="W52" s="1">
        <f t="shared" si="13"/>
        <v>1.3453966377883592E-3</v>
      </c>
      <c r="X52" s="1">
        <f t="shared" si="13"/>
        <v>0.27036526010722362</v>
      </c>
      <c r="Y52" s="22">
        <v>49</v>
      </c>
      <c r="Z52" s="1">
        <v>1.0269934395306557</v>
      </c>
      <c r="AA52" s="1">
        <v>1.8926533773090433</v>
      </c>
      <c r="AB52" s="22">
        <v>49</v>
      </c>
      <c r="AC52" s="1">
        <v>1.0063014284716798</v>
      </c>
      <c r="AD52" s="23">
        <v>2.9441274758140521</v>
      </c>
      <c r="AE52" s="1">
        <f t="shared" si="14"/>
        <v>49</v>
      </c>
      <c r="AF52" s="1">
        <f t="shared" si="14"/>
        <v>1.0166474340011677</v>
      </c>
      <c r="AG52" s="1">
        <f t="shared" si="14"/>
        <v>2.4183904265615475</v>
      </c>
      <c r="AH52" s="1">
        <f t="shared" si="15"/>
        <v>0</v>
      </c>
      <c r="AI52" s="1">
        <f t="shared" si="15"/>
        <v>1.4631461336188886E-2</v>
      </c>
      <c r="AJ52" s="1">
        <f t="shared" si="15"/>
        <v>0.74350446529490533</v>
      </c>
      <c r="AK52" s="22">
        <v>49</v>
      </c>
      <c r="AL52" s="1">
        <v>1.0981075112554488</v>
      </c>
      <c r="AM52" s="1">
        <v>1.5867700031984731</v>
      </c>
      <c r="AN52" s="22">
        <v>49</v>
      </c>
      <c r="AO52" s="1">
        <v>1.0874730320585868</v>
      </c>
      <c r="AP52" s="1">
        <v>2.7720680778768618</v>
      </c>
      <c r="AQ52" s="22">
        <f t="shared" si="16"/>
        <v>49</v>
      </c>
      <c r="AR52" s="1">
        <f t="shared" si="16"/>
        <v>1.0927902716570177</v>
      </c>
      <c r="AS52" s="1">
        <f t="shared" si="16"/>
        <v>2.1794190405376677</v>
      </c>
      <c r="AT52" s="1">
        <f t="shared" si="17"/>
        <v>0</v>
      </c>
      <c r="AU52" s="1">
        <f t="shared" si="17"/>
        <v>7.5197123544883905E-3</v>
      </c>
      <c r="AV52" s="23">
        <f t="shared" si="17"/>
        <v>0.83813230633244684</v>
      </c>
      <c r="AW52" s="22">
        <v>49</v>
      </c>
      <c r="AX52" s="1">
        <v>1.1830022245871663</v>
      </c>
      <c r="AY52" s="1">
        <v>1.6632408467260953</v>
      </c>
      <c r="AZ52" s="22">
        <v>49</v>
      </c>
      <c r="BA52" s="1">
        <v>1.1762595256374808</v>
      </c>
      <c r="BB52" s="23">
        <v>1.3000043399698218</v>
      </c>
      <c r="BC52" s="22">
        <f t="shared" si="18"/>
        <v>49</v>
      </c>
      <c r="BD52" s="1">
        <f t="shared" si="18"/>
        <v>1.1796308751123235</v>
      </c>
      <c r="BE52" s="1">
        <f t="shared" si="18"/>
        <v>1.4816225933479585</v>
      </c>
      <c r="BF52" s="1">
        <f t="shared" si="19"/>
        <v>0</v>
      </c>
      <c r="BG52" s="1">
        <f t="shared" si="19"/>
        <v>4.7678081508220199E-3</v>
      </c>
      <c r="BH52" s="23">
        <f t="shared" si="19"/>
        <v>0.25684699710187386</v>
      </c>
    </row>
    <row r="53" spans="1:60" x14ac:dyDescent="0.25">
      <c r="A53" s="22">
        <v>50</v>
      </c>
      <c r="B53" s="1">
        <v>0.96719601508878483</v>
      </c>
      <c r="C53" s="1">
        <v>2.1603013296557481</v>
      </c>
      <c r="D53" s="22">
        <v>50</v>
      </c>
      <c r="E53" s="1">
        <v>0.97729017812794172</v>
      </c>
      <c r="F53" s="1">
        <v>3.2691285608064602</v>
      </c>
      <c r="G53" s="22">
        <f t="shared" si="10"/>
        <v>50</v>
      </c>
      <c r="H53" s="1">
        <f t="shared" si="10"/>
        <v>0.97224309660836328</v>
      </c>
      <c r="I53" s="1">
        <f t="shared" si="10"/>
        <v>2.7147149452311039</v>
      </c>
      <c r="J53" s="1">
        <f t="shared" si="11"/>
        <v>0</v>
      </c>
      <c r="K53" s="1">
        <f t="shared" si="11"/>
        <v>7.1376511353904463E-3</v>
      </c>
      <c r="L53" s="1">
        <f t="shared" si="11"/>
        <v>0.78405925431097312</v>
      </c>
      <c r="M53" s="22">
        <v>50</v>
      </c>
      <c r="N53" s="1">
        <v>0.994031799959323</v>
      </c>
      <c r="O53" s="1">
        <v>3.1735400063969732</v>
      </c>
      <c r="P53" s="22">
        <v>50</v>
      </c>
      <c r="Q53" s="1">
        <v>0.99111544327898027</v>
      </c>
      <c r="R53" s="1">
        <v>1.7588294011356911</v>
      </c>
      <c r="S53" s="22">
        <f t="shared" si="12"/>
        <v>50</v>
      </c>
      <c r="T53" s="1">
        <f t="shared" si="12"/>
        <v>0.99257362161915164</v>
      </c>
      <c r="U53" s="1">
        <f t="shared" si="12"/>
        <v>2.466184703766332</v>
      </c>
      <c r="V53" s="1">
        <f t="shared" si="13"/>
        <v>0</v>
      </c>
      <c r="W53" s="1">
        <f t="shared" si="13"/>
        <v>2.0621755850290368E-3</v>
      </c>
      <c r="X53" s="1">
        <f t="shared" si="13"/>
        <v>1.0003514623967784</v>
      </c>
      <c r="Y53" s="22">
        <v>50</v>
      </c>
      <c r="Z53" s="1">
        <v>1.0296470372774422</v>
      </c>
      <c r="AA53" s="1">
        <v>2.447066992884372</v>
      </c>
      <c r="AB53" s="22">
        <v>50</v>
      </c>
      <c r="AC53" s="1">
        <v>1.0102044206939256</v>
      </c>
      <c r="AD53" s="23">
        <v>2.7088359110904099</v>
      </c>
      <c r="AE53" s="56">
        <f t="shared" si="14"/>
        <v>50</v>
      </c>
      <c r="AF53" s="56">
        <f t="shared" si="14"/>
        <v>1.019925728985684</v>
      </c>
      <c r="AG53" s="56">
        <f t="shared" si="14"/>
        <v>2.5779514519873912</v>
      </c>
      <c r="AH53" s="56">
        <f t="shared" si="15"/>
        <v>0</v>
      </c>
      <c r="AI53" s="56">
        <f t="shared" si="15"/>
        <v>1.3748006030214647E-2</v>
      </c>
      <c r="AJ53" s="56">
        <f t="shared" si="15"/>
        <v>0.18509857716735609</v>
      </c>
      <c r="AK53" s="22">
        <v>50</v>
      </c>
      <c r="AL53" s="1">
        <v>1.1023659806250248</v>
      </c>
      <c r="AM53" s="1">
        <v>2.3323607275929388</v>
      </c>
      <c r="AN53" s="22">
        <v>50</v>
      </c>
      <c r="AO53" s="1">
        <v>1.0923814933154812</v>
      </c>
      <c r="AP53" s="1">
        <v>2.7147149452311314</v>
      </c>
      <c r="AQ53" s="22">
        <f t="shared" si="16"/>
        <v>50</v>
      </c>
      <c r="AR53" s="1">
        <f t="shared" si="16"/>
        <v>1.097373736970253</v>
      </c>
      <c r="AS53" s="1">
        <f t="shared" si="16"/>
        <v>2.5235378364120349</v>
      </c>
      <c r="AT53" s="1">
        <f t="shared" si="17"/>
        <v>0</v>
      </c>
      <c r="AU53" s="1">
        <f t="shared" si="17"/>
        <v>7.060098683249306E-3</v>
      </c>
      <c r="AV53" s="23">
        <f t="shared" si="17"/>
        <v>0.27036526010724304</v>
      </c>
      <c r="AW53" s="22">
        <v>50</v>
      </c>
      <c r="AX53" s="1">
        <v>1.190893196639659</v>
      </c>
      <c r="AY53" s="1">
        <v>2.9250097649321334</v>
      </c>
      <c r="AZ53" s="22">
        <v>50</v>
      </c>
      <c r="BA53" s="1">
        <v>1.1802238421039946</v>
      </c>
      <c r="BB53" s="23">
        <v>1.4911814487889319</v>
      </c>
      <c r="BC53" s="22">
        <f t="shared" si="18"/>
        <v>50</v>
      </c>
      <c r="BD53" s="1">
        <f t="shared" si="18"/>
        <v>1.1855585193718268</v>
      </c>
      <c r="BE53" s="1">
        <f t="shared" si="18"/>
        <v>2.2080956068605326</v>
      </c>
      <c r="BF53" s="1">
        <f t="shared" si="19"/>
        <v>0</v>
      </c>
      <c r="BG53" s="1">
        <f t="shared" si="19"/>
        <v>7.5443729430517605E-3</v>
      </c>
      <c r="BH53" s="23">
        <f t="shared" si="19"/>
        <v>1.013869725402146</v>
      </c>
    </row>
    <row r="54" spans="1:60" x14ac:dyDescent="0.25">
      <c r="A54" s="22">
        <v>51</v>
      </c>
      <c r="B54" s="1">
        <v>0.96841336107837694</v>
      </c>
      <c r="C54" s="1">
        <v>2.2367721731833976</v>
      </c>
      <c r="D54" s="22">
        <v>51</v>
      </c>
      <c r="E54" s="1">
        <v>0.97900401387989944</v>
      </c>
      <c r="F54" s="1">
        <v>3.1161868737512157</v>
      </c>
      <c r="G54" s="22">
        <f t="shared" si="10"/>
        <v>51</v>
      </c>
      <c r="H54" s="1">
        <f t="shared" si="10"/>
        <v>0.97370868747913819</v>
      </c>
      <c r="I54" s="1">
        <f t="shared" si="10"/>
        <v>2.6764795234673064</v>
      </c>
      <c r="J54" s="1">
        <f t="shared" si="11"/>
        <v>0</v>
      </c>
      <c r="K54" s="1">
        <f t="shared" si="11"/>
        <v>7.4887224131488621E-3</v>
      </c>
      <c r="L54" s="1">
        <f t="shared" si="11"/>
        <v>0.62184009824664332</v>
      </c>
      <c r="M54" s="22">
        <v>51</v>
      </c>
      <c r="N54" s="1">
        <v>0.9963430676380084</v>
      </c>
      <c r="O54" s="1">
        <v>3.154422295515027</v>
      </c>
      <c r="P54" s="22">
        <v>51</v>
      </c>
      <c r="Q54" s="1">
        <v>0.99214841724823</v>
      </c>
      <c r="R54" s="1">
        <v>1.3955928943793632</v>
      </c>
      <c r="S54" s="22">
        <f t="shared" si="12"/>
        <v>51</v>
      </c>
      <c r="T54" s="1">
        <f t="shared" si="12"/>
        <v>0.99424574244311925</v>
      </c>
      <c r="U54" s="1">
        <f t="shared" si="12"/>
        <v>2.2750075949471951</v>
      </c>
      <c r="V54" s="1">
        <f t="shared" si="13"/>
        <v>0</v>
      </c>
      <c r="W54" s="1">
        <f t="shared" si="13"/>
        <v>2.9660657353191002E-3</v>
      </c>
      <c r="X54" s="1">
        <f t="shared" si="13"/>
        <v>1.2436801964933022</v>
      </c>
      <c r="Y54" s="22">
        <v>51</v>
      </c>
      <c r="Z54" s="1">
        <v>1.0317794929774096</v>
      </c>
      <c r="AA54" s="1">
        <v>1.9500065099547736</v>
      </c>
      <c r="AB54" s="22">
        <v>51</v>
      </c>
      <c r="AC54" s="1">
        <v>1.0122483992687366</v>
      </c>
      <c r="AD54" s="23">
        <v>1.9308887990728543</v>
      </c>
      <c r="AE54" s="1">
        <f t="shared" si="14"/>
        <v>51</v>
      </c>
      <c r="AF54" s="1">
        <f t="shared" si="14"/>
        <v>1.0220139461230731</v>
      </c>
      <c r="AG54" s="1">
        <f t="shared" si="14"/>
        <v>1.9404476545138141</v>
      </c>
      <c r="AH54" s="1">
        <f t="shared" si="15"/>
        <v>0</v>
      </c>
      <c r="AI54" s="1">
        <f t="shared" si="15"/>
        <v>1.38105688053926E-2</v>
      </c>
      <c r="AJ54" s="1">
        <f t="shared" si="15"/>
        <v>1.3518263005369046E-2</v>
      </c>
      <c r="AK54" s="22">
        <v>51</v>
      </c>
      <c r="AL54" s="1">
        <v>1.1093619859474311</v>
      </c>
      <c r="AM54" s="1">
        <v>3.7661890437361398</v>
      </c>
      <c r="AN54" s="24">
        <v>51</v>
      </c>
      <c r="AO54" s="11">
        <v>1.0963054275811481</v>
      </c>
      <c r="AP54" s="11">
        <v>2.141183618773856</v>
      </c>
      <c r="AQ54" s="22">
        <f t="shared" si="16"/>
        <v>51</v>
      </c>
      <c r="AR54" s="1">
        <f t="shared" si="16"/>
        <v>1.1028337067642897</v>
      </c>
      <c r="AS54" s="1">
        <f t="shared" si="16"/>
        <v>2.9536863312549979</v>
      </c>
      <c r="AT54" s="1">
        <f t="shared" si="17"/>
        <v>0</v>
      </c>
      <c r="AU54" s="1">
        <f t="shared" si="17"/>
        <v>9.2323809597566198E-3</v>
      </c>
      <c r="AV54" s="23">
        <f t="shared" si="17"/>
        <v>1.1490523554557595</v>
      </c>
      <c r="AW54" s="22">
        <v>51</v>
      </c>
      <c r="AX54" s="1">
        <v>1.1961078308178184</v>
      </c>
      <c r="AY54" s="1">
        <v>1.9117710881909353</v>
      </c>
      <c r="AZ54" s="22">
        <v>51</v>
      </c>
      <c r="BA54" s="1">
        <v>1.182574323603043</v>
      </c>
      <c r="BB54" s="23">
        <v>0.87941470056784554</v>
      </c>
      <c r="BC54" s="22">
        <f t="shared" si="18"/>
        <v>51</v>
      </c>
      <c r="BD54" s="1">
        <f t="shared" si="18"/>
        <v>1.1893410772104307</v>
      </c>
      <c r="BE54" s="1">
        <f t="shared" si="18"/>
        <v>1.3955928943793905</v>
      </c>
      <c r="BF54" s="1">
        <f t="shared" si="19"/>
        <v>0</v>
      </c>
      <c r="BG54" s="1">
        <f t="shared" si="19"/>
        <v>9.5696347248046855E-3</v>
      </c>
      <c r="BH54" s="23">
        <f t="shared" si="19"/>
        <v>0.72998620228953481</v>
      </c>
    </row>
    <row r="55" spans="1:60" x14ac:dyDescent="0.25">
      <c r="A55" s="22">
        <v>52</v>
      </c>
      <c r="B55" s="1">
        <v>0.96975803203607835</v>
      </c>
      <c r="C55" s="1">
        <v>2.4853024146482103</v>
      </c>
      <c r="D55" s="22">
        <v>52</v>
      </c>
      <c r="E55" s="1">
        <v>0.98067102497571101</v>
      </c>
      <c r="F55" s="1">
        <v>3.0205983193417016</v>
      </c>
      <c r="G55" s="22">
        <f t="shared" si="10"/>
        <v>52</v>
      </c>
      <c r="H55" s="1">
        <f t="shared" si="10"/>
        <v>0.97521452850589463</v>
      </c>
      <c r="I55" s="1">
        <f t="shared" si="10"/>
        <v>2.752950366994956</v>
      </c>
      <c r="J55" s="1">
        <f t="shared" si="11"/>
        <v>0</v>
      </c>
      <c r="K55" s="1">
        <f t="shared" si="11"/>
        <v>7.7166513106551697E-3</v>
      </c>
      <c r="L55" s="1">
        <f t="shared" si="11"/>
        <v>0.37851136415015557</v>
      </c>
      <c r="M55" s="22">
        <v>52</v>
      </c>
      <c r="N55" s="1">
        <v>0.99856049082819343</v>
      </c>
      <c r="O55" s="1">
        <v>3.0397160302235933</v>
      </c>
      <c r="P55" s="22">
        <v>52</v>
      </c>
      <c r="Q55" s="1">
        <v>0.99527822450327141</v>
      </c>
      <c r="R55" s="1">
        <v>3.2632495266658199</v>
      </c>
      <c r="S55" s="22">
        <f t="shared" si="12"/>
        <v>52</v>
      </c>
      <c r="T55" s="1">
        <f t="shared" si="12"/>
        <v>0.99691935766573248</v>
      </c>
      <c r="U55" s="1">
        <f t="shared" si="12"/>
        <v>3.1514827784447066</v>
      </c>
      <c r="V55" s="1">
        <f t="shared" si="13"/>
        <v>0</v>
      </c>
      <c r="W55" s="1">
        <f t="shared" si="13"/>
        <v>2.3209127760126023E-3</v>
      </c>
      <c r="X55" s="1">
        <f t="shared" si="13"/>
        <v>0.15806205115663746</v>
      </c>
      <c r="Y55" s="22">
        <v>52</v>
      </c>
      <c r="Z55" s="1">
        <v>1.0340689414887743</v>
      </c>
      <c r="AA55" s="1">
        <v>2.0647127752462069</v>
      </c>
      <c r="AB55" s="22">
        <v>52</v>
      </c>
      <c r="AC55" s="1">
        <v>1.0149730133338311</v>
      </c>
      <c r="AD55" s="23">
        <v>2.5617732581758328</v>
      </c>
      <c r="AE55" s="1">
        <f t="shared" si="14"/>
        <v>52</v>
      </c>
      <c r="AF55" s="1">
        <f t="shared" si="14"/>
        <v>1.0245209774113027</v>
      </c>
      <c r="AG55" s="1">
        <f t="shared" si="14"/>
        <v>2.3132430167110201</v>
      </c>
      <c r="AH55" s="1">
        <f t="shared" si="15"/>
        <v>0</v>
      </c>
      <c r="AI55" s="1">
        <f t="shared" si="15"/>
        <v>1.3502860291411459E-2</v>
      </c>
      <c r="AJ55" s="1">
        <f t="shared" si="15"/>
        <v>0.35147483813939484</v>
      </c>
      <c r="AK55" s="22">
        <v>52</v>
      </c>
      <c r="AL55" s="1">
        <v>1.1135149728396203</v>
      </c>
      <c r="AM55" s="1">
        <v>2.2367721731833976</v>
      </c>
      <c r="AN55" s="22">
        <v>52</v>
      </c>
      <c r="AO55" s="1">
        <v>1.1000304179389016</v>
      </c>
      <c r="AP55" s="1">
        <v>2.0264773534823686</v>
      </c>
      <c r="AQ55" s="22">
        <f t="shared" si="16"/>
        <v>52</v>
      </c>
      <c r="AR55" s="1">
        <f t="shared" si="16"/>
        <v>1.1067726953892609</v>
      </c>
      <c r="AS55" s="1">
        <f t="shared" si="16"/>
        <v>2.1316247633328831</v>
      </c>
      <c r="AT55" s="1">
        <f t="shared" si="17"/>
        <v>0</v>
      </c>
      <c r="AU55" s="1">
        <f t="shared" si="17"/>
        <v>9.5350202115805274E-3</v>
      </c>
      <c r="AV55" s="23">
        <f t="shared" si="17"/>
        <v>0.148700893059</v>
      </c>
      <c r="AW55" s="22">
        <v>52</v>
      </c>
      <c r="AX55" s="1">
        <v>1.2018969293756527</v>
      </c>
      <c r="AY55" s="1">
        <v>2.1029481970100452</v>
      </c>
      <c r="AZ55" s="22">
        <v>52</v>
      </c>
      <c r="BA55" s="1">
        <v>1.1860146486520251</v>
      </c>
      <c r="BB55" s="23">
        <v>1.2808866290879299</v>
      </c>
      <c r="BC55" s="22">
        <f t="shared" si="18"/>
        <v>52</v>
      </c>
      <c r="BD55" s="1">
        <f t="shared" si="18"/>
        <v>1.193955789013839</v>
      </c>
      <c r="BE55" s="1">
        <f t="shared" si="18"/>
        <v>1.6919174130489876</v>
      </c>
      <c r="BF55" s="1">
        <f t="shared" si="19"/>
        <v>0</v>
      </c>
      <c r="BG55" s="1">
        <f t="shared" si="19"/>
        <v>1.1230468400385484E-2</v>
      </c>
      <c r="BH55" s="23">
        <f t="shared" si="19"/>
        <v>0.58128530923057387</v>
      </c>
    </row>
    <row r="56" spans="1:60" x14ac:dyDescent="0.25">
      <c r="A56" s="22">
        <v>53</v>
      </c>
      <c r="B56" s="1">
        <v>0.97115778491668348</v>
      </c>
      <c r="C56" s="1">
        <v>2.580890969057779</v>
      </c>
      <c r="D56" s="22">
        <v>53</v>
      </c>
      <c r="E56" s="1">
        <v>0.98215287434231546</v>
      </c>
      <c r="F56" s="1">
        <v>2.6764795234673202</v>
      </c>
      <c r="G56" s="22">
        <f t="shared" si="10"/>
        <v>53</v>
      </c>
      <c r="H56" s="1">
        <f t="shared" si="10"/>
        <v>0.97665532962949952</v>
      </c>
      <c r="I56" s="1">
        <f t="shared" si="10"/>
        <v>2.6286852462625498</v>
      </c>
      <c r="J56" s="1">
        <f t="shared" si="11"/>
        <v>0</v>
      </c>
      <c r="K56" s="1">
        <f t="shared" si="11"/>
        <v>7.77470229261688E-3</v>
      </c>
      <c r="L56" s="1">
        <f t="shared" si="11"/>
        <v>6.759131502680582E-2</v>
      </c>
      <c r="M56" s="22">
        <v>53</v>
      </c>
      <c r="N56" s="1">
        <v>0.99986495530191177</v>
      </c>
      <c r="O56" s="1">
        <v>1.7588294011356636</v>
      </c>
      <c r="P56" s="22">
        <v>53</v>
      </c>
      <c r="Q56" s="1">
        <v>0.99751681975851503</v>
      </c>
      <c r="R56" s="1">
        <v>3.0588337411054853</v>
      </c>
      <c r="S56" s="22">
        <f t="shared" si="12"/>
        <v>53</v>
      </c>
      <c r="T56" s="1">
        <f t="shared" si="12"/>
        <v>0.9986908875302134</v>
      </c>
      <c r="U56" s="1">
        <f t="shared" si="12"/>
        <v>2.4088315711205746</v>
      </c>
      <c r="V56" s="1">
        <f t="shared" si="13"/>
        <v>0</v>
      </c>
      <c r="W56" s="1">
        <f t="shared" si="13"/>
        <v>1.6603825658809974E-3</v>
      </c>
      <c r="X56" s="1">
        <f t="shared" si="13"/>
        <v>0.91924188436460286</v>
      </c>
      <c r="Y56" s="22">
        <v>53</v>
      </c>
      <c r="Z56" s="1">
        <v>1.0360088946247581</v>
      </c>
      <c r="AA56" s="1">
        <v>1.7588294011356365</v>
      </c>
      <c r="AB56" s="22">
        <v>53</v>
      </c>
      <c r="AC56" s="1">
        <v>1.0181224569298908</v>
      </c>
      <c r="AD56" s="23">
        <v>2.9441274758140521</v>
      </c>
      <c r="AE56" s="1">
        <f t="shared" si="14"/>
        <v>53</v>
      </c>
      <c r="AF56" s="1">
        <f t="shared" si="14"/>
        <v>1.0270656757773244</v>
      </c>
      <c r="AG56" s="1">
        <f t="shared" si="14"/>
        <v>2.3514784384748442</v>
      </c>
      <c r="AH56" s="1">
        <f t="shared" si="15"/>
        <v>0</v>
      </c>
      <c r="AI56" s="1">
        <f t="shared" si="15"/>
        <v>1.2647621385311354E-2</v>
      </c>
      <c r="AJ56" s="1">
        <f t="shared" si="15"/>
        <v>0.83813230633246805</v>
      </c>
      <c r="AK56" s="24">
        <v>53</v>
      </c>
      <c r="AL56" s="11">
        <v>1.1184569501629853</v>
      </c>
      <c r="AM56" s="11">
        <v>2.6000086799396711</v>
      </c>
      <c r="AN56" s="22">
        <v>53</v>
      </c>
      <c r="AO56" s="1">
        <v>1.1054268914568559</v>
      </c>
      <c r="AP56" s="1">
        <v>2.9058920540502138</v>
      </c>
      <c r="AQ56" s="22">
        <f t="shared" si="16"/>
        <v>53</v>
      </c>
      <c r="AR56" s="1">
        <f t="shared" si="16"/>
        <v>1.1119419208099206</v>
      </c>
      <c r="AS56" s="1">
        <f t="shared" si="16"/>
        <v>2.7529503669949422</v>
      </c>
      <c r="AT56" s="1">
        <f t="shared" si="17"/>
        <v>0</v>
      </c>
      <c r="AU56" s="1">
        <f t="shared" si="17"/>
        <v>9.2136428703629009E-3</v>
      </c>
      <c r="AV56" s="23">
        <f t="shared" si="17"/>
        <v>0.21629220808578634</v>
      </c>
      <c r="AW56" s="22">
        <v>53</v>
      </c>
      <c r="AX56" s="1">
        <v>1.2065687123118765</v>
      </c>
      <c r="AY56" s="1">
        <v>1.6823585576080144</v>
      </c>
      <c r="AZ56" s="22">
        <v>53</v>
      </c>
      <c r="BA56" s="1">
        <v>1.1902373271508471</v>
      </c>
      <c r="BB56" s="23">
        <v>1.2044157855602806</v>
      </c>
      <c r="BC56" s="22">
        <f t="shared" si="18"/>
        <v>53</v>
      </c>
      <c r="BD56" s="1">
        <f t="shared" si="18"/>
        <v>1.1984030197313618</v>
      </c>
      <c r="BE56" s="1">
        <f t="shared" si="18"/>
        <v>1.4433871715841475</v>
      </c>
      <c r="BF56" s="1">
        <f t="shared" si="19"/>
        <v>0</v>
      </c>
      <c r="BG56" s="1">
        <f t="shared" si="19"/>
        <v>1.1548033193533237E-2</v>
      </c>
      <c r="BH56" s="23">
        <f t="shared" si="19"/>
        <v>0.33795657513404898</v>
      </c>
    </row>
    <row r="57" spans="1:60" x14ac:dyDescent="0.25">
      <c r="A57" s="22">
        <v>54</v>
      </c>
      <c r="B57" s="1">
        <v>0.97287066325965099</v>
      </c>
      <c r="C57" s="1">
        <v>3.154422295515027</v>
      </c>
      <c r="D57" s="22">
        <v>54</v>
      </c>
      <c r="E57" s="1">
        <v>0.9836498416588314</v>
      </c>
      <c r="F57" s="1">
        <v>2.6955972343492123</v>
      </c>
      <c r="G57" s="22">
        <f t="shared" si="10"/>
        <v>54</v>
      </c>
      <c r="H57" s="1">
        <f t="shared" si="10"/>
        <v>0.9782602524592412</v>
      </c>
      <c r="I57" s="1">
        <f t="shared" si="10"/>
        <v>2.9250097649321196</v>
      </c>
      <c r="J57" s="1">
        <f t="shared" si="11"/>
        <v>0</v>
      </c>
      <c r="K57" s="1">
        <f t="shared" si="11"/>
        <v>7.6220301416800229E-3</v>
      </c>
      <c r="L57" s="1">
        <f t="shared" si="11"/>
        <v>0.32443831212868002</v>
      </c>
      <c r="M57" s="22">
        <v>54</v>
      </c>
      <c r="N57" s="1">
        <v>1.0021905235664668</v>
      </c>
      <c r="O57" s="1">
        <v>3.1353045846331349</v>
      </c>
      <c r="P57" s="22">
        <v>54</v>
      </c>
      <c r="Q57" s="1">
        <v>0.9997299108091291</v>
      </c>
      <c r="R57" s="1">
        <v>3.020598319341647</v>
      </c>
      <c r="S57" s="22">
        <f t="shared" si="12"/>
        <v>54</v>
      </c>
      <c r="T57" s="1">
        <f t="shared" si="12"/>
        <v>1.000960217187798</v>
      </c>
      <c r="U57" s="1">
        <f t="shared" si="12"/>
        <v>3.0779514519873912</v>
      </c>
      <c r="V57" s="1">
        <f t="shared" si="13"/>
        <v>0</v>
      </c>
      <c r="W57" s="1">
        <f t="shared" si="13"/>
        <v>1.7399159665875922E-3</v>
      </c>
      <c r="X57" s="1">
        <f t="shared" si="13"/>
        <v>8.1109578032194179E-2</v>
      </c>
      <c r="Y57" s="22">
        <v>54</v>
      </c>
      <c r="Z57" s="1">
        <v>1.0375754126775631</v>
      </c>
      <c r="AA57" s="1">
        <v>1.4147106052613094</v>
      </c>
      <c r="AB57" s="22">
        <v>54</v>
      </c>
      <c r="AC57" s="1">
        <v>1.0198897570226793</v>
      </c>
      <c r="AD57" s="23">
        <v>1.6441231358442032</v>
      </c>
      <c r="AE57" s="1">
        <f t="shared" si="14"/>
        <v>54</v>
      </c>
      <c r="AF57" s="1">
        <f t="shared" si="14"/>
        <v>1.0287325848501212</v>
      </c>
      <c r="AG57" s="1">
        <f t="shared" si="14"/>
        <v>1.5294168705527564</v>
      </c>
      <c r="AH57" s="1">
        <f t="shared" si="15"/>
        <v>0</v>
      </c>
      <c r="AI57" s="1">
        <f t="shared" si="15"/>
        <v>1.2505647043298611E-2</v>
      </c>
      <c r="AJ57" s="1">
        <f t="shared" si="15"/>
        <v>0.16221915606433043</v>
      </c>
      <c r="AK57" s="22">
        <v>54</v>
      </c>
      <c r="AL57" s="1">
        <v>1.1217829289315215</v>
      </c>
      <c r="AM57" s="1">
        <v>1.7397116902537446</v>
      </c>
      <c r="AN57" s="22">
        <v>54</v>
      </c>
      <c r="AO57" s="1">
        <v>1.1102142918479065</v>
      </c>
      <c r="AP57" s="1">
        <v>2.5426555472939678</v>
      </c>
      <c r="AQ57" s="22">
        <f t="shared" si="16"/>
        <v>54</v>
      </c>
      <c r="AR57" s="1">
        <f t="shared" si="16"/>
        <v>1.1159986103897142</v>
      </c>
      <c r="AS57" s="1">
        <f t="shared" si="16"/>
        <v>2.141183618773856</v>
      </c>
      <c r="AT57" s="1">
        <f t="shared" si="17"/>
        <v>0</v>
      </c>
      <c r="AU57" s="1">
        <f t="shared" si="17"/>
        <v>8.1802617309103282E-3</v>
      </c>
      <c r="AV57" s="23">
        <f t="shared" si="17"/>
        <v>0.56776704622522567</v>
      </c>
      <c r="AW57" s="22">
        <v>54</v>
      </c>
      <c r="AX57" s="1">
        <v>1.2105791077374388</v>
      </c>
      <c r="AY57" s="1">
        <v>1.4338283161432015</v>
      </c>
      <c r="AZ57" s="22">
        <v>54</v>
      </c>
      <c r="BA57" s="1">
        <v>1.1933027367885891</v>
      </c>
      <c r="BB57" s="23">
        <v>1.1279449420326584</v>
      </c>
      <c r="BC57" s="22">
        <f t="shared" si="18"/>
        <v>54</v>
      </c>
      <c r="BD57" s="1">
        <f t="shared" si="18"/>
        <v>1.201940922263014</v>
      </c>
      <c r="BE57" s="1">
        <f t="shared" si="18"/>
        <v>1.2808866290879299</v>
      </c>
      <c r="BF57" s="1">
        <f t="shared" si="19"/>
        <v>0</v>
      </c>
      <c r="BG57" s="1">
        <f t="shared" si="19"/>
        <v>1.2216239052225896E-2</v>
      </c>
      <c r="BH57" s="23">
        <f t="shared" si="19"/>
        <v>0.21629220808578656</v>
      </c>
    </row>
    <row r="58" spans="1:60" x14ac:dyDescent="0.25">
      <c r="A58" s="22">
        <v>55</v>
      </c>
      <c r="B58" s="1">
        <v>0.97421471681254845</v>
      </c>
      <c r="C58" s="1">
        <v>2.5044201255301299</v>
      </c>
      <c r="D58" s="22">
        <v>55</v>
      </c>
      <c r="E58" s="1">
        <v>0.98497009977517491</v>
      </c>
      <c r="F58" s="1">
        <v>2.3705961493567771</v>
      </c>
      <c r="G58" s="22">
        <f t="shared" si="10"/>
        <v>55</v>
      </c>
      <c r="H58" s="1">
        <f t="shared" si="10"/>
        <v>0.97959240829386163</v>
      </c>
      <c r="I58" s="1">
        <f t="shared" si="10"/>
        <v>2.4375081374434533</v>
      </c>
      <c r="J58" s="1">
        <f t="shared" si="11"/>
        <v>0</v>
      </c>
      <c r="K58" s="1">
        <f t="shared" si="11"/>
        <v>7.6052042271314282E-3</v>
      </c>
      <c r="L58" s="1">
        <f t="shared" si="11"/>
        <v>9.4627841037524751E-2</v>
      </c>
      <c r="M58" s="22">
        <v>55</v>
      </c>
      <c r="N58" s="1">
        <v>1.0037540963165756</v>
      </c>
      <c r="O58" s="1">
        <v>2.1029481970100177</v>
      </c>
      <c r="P58" s="22">
        <v>55</v>
      </c>
      <c r="Q58" s="1">
        <v>1.0009056791313695</v>
      </c>
      <c r="R58" s="1">
        <v>1.6058877140803922</v>
      </c>
      <c r="S58" s="22">
        <f t="shared" si="12"/>
        <v>55</v>
      </c>
      <c r="T58" s="1">
        <f t="shared" si="12"/>
        <v>1.0023298877239726</v>
      </c>
      <c r="U58" s="1">
        <f t="shared" si="12"/>
        <v>1.8544179555452049</v>
      </c>
      <c r="V58" s="1">
        <f t="shared" si="13"/>
        <v>0</v>
      </c>
      <c r="W58" s="1">
        <f t="shared" si="13"/>
        <v>2.0141351073075459E-3</v>
      </c>
      <c r="X58" s="1">
        <f t="shared" si="13"/>
        <v>0.35147483813939734</v>
      </c>
      <c r="Y58" s="22">
        <v>55</v>
      </c>
      <c r="Z58" s="1">
        <v>1.0399948991932961</v>
      </c>
      <c r="AA58" s="1">
        <v>2.1603013296557481</v>
      </c>
      <c r="AB58" s="22">
        <v>55</v>
      </c>
      <c r="AC58" s="1">
        <v>1.0217251790306905</v>
      </c>
      <c r="AD58" s="23">
        <v>1.7014762684899336</v>
      </c>
      <c r="AE58" s="1">
        <f t="shared" si="14"/>
        <v>55</v>
      </c>
      <c r="AF58" s="1">
        <f t="shared" si="14"/>
        <v>1.0308600391119933</v>
      </c>
      <c r="AG58" s="1">
        <f t="shared" si="14"/>
        <v>1.9308887990728407</v>
      </c>
      <c r="AH58" s="1">
        <f t="shared" si="15"/>
        <v>0</v>
      </c>
      <c r="AI58" s="1">
        <f t="shared" si="15"/>
        <v>1.2918643017359042E-2</v>
      </c>
      <c r="AJ58" s="1">
        <f t="shared" si="15"/>
        <v>0.3244383121286819</v>
      </c>
      <c r="AK58" s="22">
        <v>55</v>
      </c>
      <c r="AL58" s="1">
        <v>1.1266128947881564</v>
      </c>
      <c r="AM58" s="1">
        <v>2.5044201255301299</v>
      </c>
      <c r="AN58" s="22">
        <v>55</v>
      </c>
      <c r="AO58" s="1">
        <v>1.1142113358233003</v>
      </c>
      <c r="AP58" s="1">
        <v>2.1411836187738289</v>
      </c>
      <c r="AQ58" s="22">
        <f t="shared" si="16"/>
        <v>55</v>
      </c>
      <c r="AR58" s="1">
        <f t="shared" si="16"/>
        <v>1.1204121153057285</v>
      </c>
      <c r="AS58" s="1">
        <f t="shared" si="16"/>
        <v>2.3228018721519792</v>
      </c>
      <c r="AT58" s="1">
        <f t="shared" si="17"/>
        <v>0</v>
      </c>
      <c r="AU58" s="1">
        <f t="shared" si="17"/>
        <v>8.7692264413345433E-3</v>
      </c>
      <c r="AV58" s="23">
        <f t="shared" si="17"/>
        <v>0.25684699710189368</v>
      </c>
      <c r="AW58" s="22">
        <v>55</v>
      </c>
      <c r="AX58" s="1">
        <v>1.2151565728134484</v>
      </c>
      <c r="AY58" s="1">
        <v>1.6250054249622841</v>
      </c>
      <c r="AZ58" s="22">
        <v>55</v>
      </c>
      <c r="BA58" s="1">
        <v>1.1957559955912305</v>
      </c>
      <c r="BB58" s="23">
        <v>0.89853241144973739</v>
      </c>
      <c r="BC58" s="22">
        <f t="shared" si="18"/>
        <v>55</v>
      </c>
      <c r="BD58" s="1">
        <f t="shared" si="18"/>
        <v>1.2054562842023393</v>
      </c>
      <c r="BE58" s="1">
        <f t="shared" si="18"/>
        <v>1.2617689182060108</v>
      </c>
      <c r="BF58" s="1">
        <f t="shared" si="19"/>
        <v>0</v>
      </c>
      <c r="BG58" s="1">
        <f t="shared" si="19"/>
        <v>1.3718279712763539E-2</v>
      </c>
      <c r="BH58" s="23">
        <f t="shared" si="19"/>
        <v>0.51369399420374773</v>
      </c>
    </row>
    <row r="59" spans="1:60" x14ac:dyDescent="0.25">
      <c r="A59" s="22">
        <v>56</v>
      </c>
      <c r="B59" s="1">
        <v>0.97553772787078585</v>
      </c>
      <c r="C59" s="1">
        <v>2.4470669928843995</v>
      </c>
      <c r="D59" s="22">
        <v>56</v>
      </c>
      <c r="E59" s="1">
        <v>0.9865933235483707</v>
      </c>
      <c r="F59" s="1">
        <v>2.9058920540501871</v>
      </c>
      <c r="G59" s="22">
        <f t="shared" si="10"/>
        <v>56</v>
      </c>
      <c r="H59" s="1">
        <f t="shared" si="10"/>
        <v>0.98106552570957828</v>
      </c>
      <c r="I59" s="1">
        <f t="shared" si="10"/>
        <v>2.6764795234672931</v>
      </c>
      <c r="J59" s="1">
        <f t="shared" si="11"/>
        <v>0</v>
      </c>
      <c r="K59" s="1">
        <f t="shared" si="11"/>
        <v>7.8174866736769322E-3</v>
      </c>
      <c r="L59" s="1">
        <f t="shared" si="11"/>
        <v>0.32443831212866087</v>
      </c>
      <c r="M59" s="22">
        <v>56</v>
      </c>
      <c r="N59" s="1">
        <v>1.0057952551600606</v>
      </c>
      <c r="O59" s="1">
        <v>2.7338326561130506</v>
      </c>
      <c r="P59" s="22">
        <v>56</v>
      </c>
      <c r="Q59" s="1">
        <v>1.0029218611484829</v>
      </c>
      <c r="R59" s="1">
        <v>2.7147149452311585</v>
      </c>
      <c r="S59" s="22">
        <f t="shared" si="12"/>
        <v>56</v>
      </c>
      <c r="T59" s="1">
        <f t="shared" si="12"/>
        <v>1.0043585581542718</v>
      </c>
      <c r="U59" s="1">
        <f t="shared" si="12"/>
        <v>2.7242738006721048</v>
      </c>
      <c r="V59" s="1">
        <f t="shared" si="13"/>
        <v>0</v>
      </c>
      <c r="W59" s="1">
        <f t="shared" si="13"/>
        <v>2.0317963906074173E-3</v>
      </c>
      <c r="X59" s="1">
        <f t="shared" si="13"/>
        <v>1.3518263005349734E-2</v>
      </c>
      <c r="Y59" s="22">
        <v>56</v>
      </c>
      <c r="Z59" s="1">
        <v>1.0427265343535921</v>
      </c>
      <c r="AA59" s="1">
        <v>2.4279492820024799</v>
      </c>
      <c r="AB59" s="22">
        <v>56</v>
      </c>
      <c r="AC59" s="1">
        <v>1.0246465444934356</v>
      </c>
      <c r="AD59" s="23">
        <v>2.6955972343492123</v>
      </c>
      <c r="AE59" s="1">
        <f t="shared" si="14"/>
        <v>56</v>
      </c>
      <c r="AF59" s="1">
        <f t="shared" si="14"/>
        <v>1.0336865394235137</v>
      </c>
      <c r="AG59" s="1">
        <f t="shared" si="14"/>
        <v>2.5617732581758461</v>
      </c>
      <c r="AH59" s="1">
        <f t="shared" si="15"/>
        <v>0</v>
      </c>
      <c r="AI59" s="1">
        <f t="shared" si="15"/>
        <v>1.2784483433900656E-2</v>
      </c>
      <c r="AJ59" s="1">
        <f t="shared" si="15"/>
        <v>0.18925568207506835</v>
      </c>
      <c r="AK59" s="22">
        <v>56</v>
      </c>
      <c r="AL59" s="1">
        <v>1.1301267931929899</v>
      </c>
      <c r="AM59" s="1">
        <v>1.8161825337813939</v>
      </c>
      <c r="AN59" s="22">
        <v>56</v>
      </c>
      <c r="AO59" s="1">
        <v>1.1199367966559124</v>
      </c>
      <c r="AP59" s="1">
        <v>3.0588337411055129</v>
      </c>
      <c r="AQ59" s="22">
        <f t="shared" si="16"/>
        <v>56</v>
      </c>
      <c r="AR59" s="1">
        <f t="shared" si="16"/>
        <v>1.125031794924451</v>
      </c>
      <c r="AS59" s="1">
        <f t="shared" si="16"/>
        <v>2.4375081374434533</v>
      </c>
      <c r="AT59" s="1">
        <f t="shared" si="17"/>
        <v>0</v>
      </c>
      <c r="AU59" s="1">
        <f t="shared" si="17"/>
        <v>7.2054156516349567E-3</v>
      </c>
      <c r="AV59" s="23">
        <f t="shared" si="17"/>
        <v>0.8786870953485344</v>
      </c>
      <c r="AW59" s="22">
        <v>56</v>
      </c>
      <c r="AX59" s="1">
        <v>1.2223341324498427</v>
      </c>
      <c r="AY59" s="1">
        <v>1.52353783641205</v>
      </c>
      <c r="AZ59" s="22">
        <v>56</v>
      </c>
      <c r="BA59" s="1">
        <v>1.1978518348201068</v>
      </c>
      <c r="BB59" s="23">
        <v>0.76470843527635779</v>
      </c>
      <c r="BC59" s="22">
        <f t="shared" si="18"/>
        <v>56</v>
      </c>
      <c r="BD59" s="1">
        <f t="shared" si="18"/>
        <v>1.2100929836349748</v>
      </c>
      <c r="BE59" s="1">
        <f t="shared" si="18"/>
        <v>1.1441231358442039</v>
      </c>
      <c r="BF59" s="1">
        <f t="shared" si="19"/>
        <v>0</v>
      </c>
      <c r="BG59" s="1">
        <f t="shared" si="19"/>
        <v>1.7311598673013566E-2</v>
      </c>
      <c r="BH59" s="23">
        <f t="shared" si="19"/>
        <v>0.5365734153067746</v>
      </c>
    </row>
    <row r="60" spans="1:60" x14ac:dyDescent="0.25">
      <c r="A60" s="22">
        <v>57</v>
      </c>
      <c r="B60" s="1">
        <v>0.97702449607339892</v>
      </c>
      <c r="C60" s="1">
        <v>2.7529503669949422</v>
      </c>
      <c r="D60" s="22">
        <v>57</v>
      </c>
      <c r="E60" s="1">
        <v>0.98795367793980038</v>
      </c>
      <c r="F60" s="1">
        <v>2.4279492820025075</v>
      </c>
      <c r="G60" s="22">
        <f t="shared" si="10"/>
        <v>57</v>
      </c>
      <c r="H60" s="1">
        <f t="shared" si="10"/>
        <v>0.98248908700659965</v>
      </c>
      <c r="I60" s="1">
        <f t="shared" si="10"/>
        <v>2.5904498244987249</v>
      </c>
      <c r="J60" s="1">
        <f t="shared" si="11"/>
        <v>0</v>
      </c>
      <c r="K60" s="1">
        <f t="shared" si="11"/>
        <v>7.728098610553521E-3</v>
      </c>
      <c r="L60" s="1">
        <f t="shared" si="11"/>
        <v>0.22981047109113609</v>
      </c>
      <c r="M60" s="22">
        <v>57</v>
      </c>
      <c r="N60" s="1">
        <v>1.0070512182575972</v>
      </c>
      <c r="O60" s="1">
        <v>1.6823585576080144</v>
      </c>
      <c r="P60" s="22">
        <v>57</v>
      </c>
      <c r="Q60" s="1">
        <v>1.0052964547446492</v>
      </c>
      <c r="R60" s="1">
        <v>3.1735400063969461</v>
      </c>
      <c r="S60" s="22">
        <f t="shared" si="12"/>
        <v>57</v>
      </c>
      <c r="T60" s="1">
        <f t="shared" si="12"/>
        <v>1.0061738365011232</v>
      </c>
      <c r="U60" s="1">
        <f t="shared" si="12"/>
        <v>2.4279492820024804</v>
      </c>
      <c r="V60" s="1">
        <f t="shared" si="13"/>
        <v>0</v>
      </c>
      <c r="W60" s="1">
        <f t="shared" si="13"/>
        <v>1.2408051793842659E-3</v>
      </c>
      <c r="X60" s="1">
        <f t="shared" si="13"/>
        <v>1.0544245144182343</v>
      </c>
      <c r="Y60" s="22">
        <v>57</v>
      </c>
      <c r="Z60" s="1">
        <v>1.0450535609547624</v>
      </c>
      <c r="AA60" s="1">
        <v>2.064712775246234</v>
      </c>
      <c r="AB60" s="22">
        <v>57</v>
      </c>
      <c r="AC60" s="1">
        <v>1.026624278210597</v>
      </c>
      <c r="AD60" s="23">
        <v>1.8161825337813939</v>
      </c>
      <c r="AE60" s="1">
        <f t="shared" si="14"/>
        <v>57</v>
      </c>
      <c r="AF60" s="1">
        <f t="shared" si="14"/>
        <v>1.0358389195826798</v>
      </c>
      <c r="AG60" s="1">
        <f t="shared" si="14"/>
        <v>1.9404476545138141</v>
      </c>
      <c r="AH60" s="1">
        <f t="shared" si="15"/>
        <v>0</v>
      </c>
      <c r="AI60" s="1">
        <f t="shared" si="15"/>
        <v>1.3031470800803611E-2</v>
      </c>
      <c r="AJ60" s="1">
        <f t="shared" si="15"/>
        <v>0.17573741906971846</v>
      </c>
      <c r="AK60" s="22">
        <v>57</v>
      </c>
      <c r="AL60" s="1">
        <v>1.134693325392893</v>
      </c>
      <c r="AM60" s="1">
        <v>2.37059614935675</v>
      </c>
      <c r="AN60" s="22">
        <v>57</v>
      </c>
      <c r="AO60" s="1">
        <v>1.1226572945501641</v>
      </c>
      <c r="AP60" s="1">
        <v>1.4911814487889319</v>
      </c>
      <c r="AQ60" s="22">
        <f t="shared" si="16"/>
        <v>57</v>
      </c>
      <c r="AR60" s="1">
        <f t="shared" si="16"/>
        <v>1.1286753099715285</v>
      </c>
      <c r="AS60" s="1">
        <f t="shared" si="16"/>
        <v>1.9308887990728409</v>
      </c>
      <c r="AT60" s="1">
        <f t="shared" si="17"/>
        <v>0</v>
      </c>
      <c r="AU60" s="1">
        <f t="shared" si="17"/>
        <v>8.5107590274640932E-3</v>
      </c>
      <c r="AV60" s="23">
        <f t="shared" si="17"/>
        <v>0.62184009824664188</v>
      </c>
      <c r="AW60" s="22">
        <v>57</v>
      </c>
      <c r="AX60" s="1">
        <v>1.2280491785281631</v>
      </c>
      <c r="AY60" s="1">
        <v>1.68824193171856</v>
      </c>
      <c r="AZ60" s="22">
        <v>57</v>
      </c>
      <c r="BA60" s="1">
        <v>1.200534708983976</v>
      </c>
      <c r="BB60" s="23">
        <v>0.97500325497738682</v>
      </c>
      <c r="BC60" s="22">
        <f t="shared" si="18"/>
        <v>57</v>
      </c>
      <c r="BD60" s="1">
        <f t="shared" si="18"/>
        <v>1.2142919437560695</v>
      </c>
      <c r="BE60" s="1">
        <f t="shared" si="18"/>
        <v>1.3316225933479733</v>
      </c>
      <c r="BF60" s="1">
        <f t="shared" si="19"/>
        <v>0</v>
      </c>
      <c r="BG60" s="1">
        <f t="shared" si="19"/>
        <v>1.9455667995445451E-2</v>
      </c>
      <c r="BH60" s="23">
        <f t="shared" si="19"/>
        <v>0.5043359049282039</v>
      </c>
    </row>
    <row r="61" spans="1:60" x14ac:dyDescent="0.25">
      <c r="A61" s="22">
        <v>58</v>
      </c>
      <c r="B61" s="1">
        <v>0.97852038146627041</v>
      </c>
      <c r="C61" s="1">
        <v>2.7720680778768618</v>
      </c>
      <c r="D61" s="22">
        <v>58</v>
      </c>
      <c r="E61" s="1">
        <v>0.9893393011251046</v>
      </c>
      <c r="F61" s="1">
        <v>2.4661847037662916</v>
      </c>
      <c r="G61" s="22">
        <f t="shared" si="10"/>
        <v>58</v>
      </c>
      <c r="H61" s="1">
        <f t="shared" si="10"/>
        <v>0.9839298412956875</v>
      </c>
      <c r="I61" s="1">
        <f t="shared" si="10"/>
        <v>2.6191263908215765</v>
      </c>
      <c r="J61" s="1">
        <f t="shared" si="11"/>
        <v>0</v>
      </c>
      <c r="K61" s="1">
        <f t="shared" si="11"/>
        <v>7.6501314558741059E-3</v>
      </c>
      <c r="L61" s="1">
        <f t="shared" si="11"/>
        <v>0.21629220808580582</v>
      </c>
      <c r="M61" s="22">
        <v>58</v>
      </c>
      <c r="N61" s="1">
        <v>1.0082679623512112</v>
      </c>
      <c r="O61" s="1">
        <v>1.6441231358442032</v>
      </c>
      <c r="P61" s="22">
        <v>58</v>
      </c>
      <c r="Q61" s="1">
        <v>1.0073978203308915</v>
      </c>
      <c r="R61" s="1">
        <v>2.8103034996406726</v>
      </c>
      <c r="S61" s="22">
        <f t="shared" si="12"/>
        <v>58</v>
      </c>
      <c r="T61" s="1">
        <f t="shared" si="12"/>
        <v>1.0078328913410513</v>
      </c>
      <c r="U61" s="1">
        <f t="shared" si="12"/>
        <v>2.227213317742438</v>
      </c>
      <c r="V61" s="1">
        <f t="shared" si="13"/>
        <v>0</v>
      </c>
      <c r="W61" s="1">
        <f t="shared" si="13"/>
        <v>6.1528332316338928E-4</v>
      </c>
      <c r="X61" s="1">
        <f t="shared" si="13"/>
        <v>0.82461404332707777</v>
      </c>
      <c r="Y61" s="22">
        <v>58</v>
      </c>
      <c r="Z61" s="1">
        <v>1.0470733425870562</v>
      </c>
      <c r="AA61" s="1">
        <v>1.7970648228994748</v>
      </c>
      <c r="AB61" s="22">
        <v>58</v>
      </c>
      <c r="AC61" s="1">
        <v>1.0276891616790895</v>
      </c>
      <c r="AD61" s="23">
        <v>1.97500325497736</v>
      </c>
      <c r="AE61" s="1">
        <f t="shared" si="14"/>
        <v>58</v>
      </c>
      <c r="AF61" s="1">
        <f t="shared" si="14"/>
        <v>1.037381252133073</v>
      </c>
      <c r="AG61" s="1">
        <f t="shared" si="14"/>
        <v>1.8860340389384174</v>
      </c>
      <c r="AH61" s="1">
        <f t="shared" si="15"/>
        <v>0</v>
      </c>
      <c r="AI61" s="1">
        <f t="shared" si="15"/>
        <v>1.3706685767770043E-2</v>
      </c>
      <c r="AJ61" s="1">
        <f t="shared" si="15"/>
        <v>0.12582147195597451</v>
      </c>
      <c r="AK61" s="22">
        <v>58</v>
      </c>
      <c r="AL61" s="1">
        <v>1.1364009275992151</v>
      </c>
      <c r="AM61" s="1">
        <v>0.89853241144976459</v>
      </c>
      <c r="AN61" s="22">
        <v>58</v>
      </c>
      <c r="AO61" s="1">
        <v>1.1264598092939797</v>
      </c>
      <c r="AP61" s="1">
        <v>2.0455950643642877</v>
      </c>
      <c r="AQ61" s="22">
        <f t="shared" si="16"/>
        <v>58</v>
      </c>
      <c r="AR61" s="1">
        <f t="shared" si="16"/>
        <v>1.1314303684465974</v>
      </c>
      <c r="AS61" s="1">
        <f t="shared" si="16"/>
        <v>1.472063737907026</v>
      </c>
      <c r="AT61" s="1">
        <f t="shared" si="17"/>
        <v>0</v>
      </c>
      <c r="AU61" s="1">
        <f t="shared" si="17"/>
        <v>7.0294321662096445E-3</v>
      </c>
      <c r="AV61" s="23">
        <f t="shared" si="17"/>
        <v>0.81109578032169061</v>
      </c>
      <c r="AW61" s="22">
        <v>58</v>
      </c>
      <c r="AX61" s="1">
        <v>1.2346544220752864</v>
      </c>
      <c r="AY61" s="1">
        <v>1.2750075949472099</v>
      </c>
      <c r="AZ61" s="22">
        <v>58</v>
      </c>
      <c r="BA61" s="1">
        <v>1.2020656314732949</v>
      </c>
      <c r="BB61" s="23">
        <v>0.55441361557538316</v>
      </c>
      <c r="BC61" s="22">
        <f t="shared" si="18"/>
        <v>58</v>
      </c>
      <c r="BD61" s="1">
        <f t="shared" si="18"/>
        <v>1.2183600267742907</v>
      </c>
      <c r="BE61" s="1">
        <f t="shared" si="18"/>
        <v>0.91471060526129655</v>
      </c>
      <c r="BF61" s="1">
        <f t="shared" si="19"/>
        <v>0</v>
      </c>
      <c r="BG61" s="1">
        <f t="shared" si="19"/>
        <v>2.3043754825336615E-2</v>
      </c>
      <c r="BH61" s="23">
        <f t="shared" si="19"/>
        <v>0.50953688929601781</v>
      </c>
    </row>
    <row r="62" spans="1:60" x14ac:dyDescent="0.25">
      <c r="A62" s="22">
        <v>59</v>
      </c>
      <c r="B62" s="1">
        <v>0.97998558406933689</v>
      </c>
      <c r="C62" s="1">
        <v>2.6955972343492123</v>
      </c>
      <c r="D62" s="22">
        <v>59</v>
      </c>
      <c r="E62" s="1">
        <v>0.99069645785417848</v>
      </c>
      <c r="F62" s="1">
        <v>2.4088315711205612</v>
      </c>
      <c r="G62" s="22">
        <f t="shared" si="10"/>
        <v>59</v>
      </c>
      <c r="H62" s="1">
        <f t="shared" si="10"/>
        <v>0.98534102096175769</v>
      </c>
      <c r="I62" s="1">
        <f t="shared" si="10"/>
        <v>2.5522144027348865</v>
      </c>
      <c r="J62" s="1">
        <f t="shared" si="11"/>
        <v>0</v>
      </c>
      <c r="K62" s="1">
        <f t="shared" si="11"/>
        <v>7.5737314856947104E-3</v>
      </c>
      <c r="L62" s="1">
        <f t="shared" si="11"/>
        <v>0.20277394508043695</v>
      </c>
      <c r="M62" s="22">
        <v>59</v>
      </c>
      <c r="N62" s="1">
        <v>1.010312653164656</v>
      </c>
      <c r="O62" s="1">
        <v>2.7147149452311314</v>
      </c>
      <c r="P62" s="22">
        <v>59</v>
      </c>
      <c r="Q62" s="1">
        <v>1.008996131231656</v>
      </c>
      <c r="R62" s="1">
        <v>2.141183618773856</v>
      </c>
      <c r="S62" s="22">
        <f t="shared" si="12"/>
        <v>59</v>
      </c>
      <c r="T62" s="1">
        <f t="shared" si="12"/>
        <v>1.009654392198156</v>
      </c>
      <c r="U62" s="1">
        <f t="shared" si="12"/>
        <v>2.4279492820024937</v>
      </c>
      <c r="V62" s="1">
        <f t="shared" si="13"/>
        <v>0</v>
      </c>
      <c r="W62" s="1">
        <f t="shared" si="13"/>
        <v>9.3092158640513964E-4</v>
      </c>
      <c r="X62" s="1">
        <f t="shared" si="13"/>
        <v>0.40554789016085657</v>
      </c>
      <c r="Y62" s="22">
        <v>59</v>
      </c>
      <c r="Z62" s="1">
        <v>1.0492328582298318</v>
      </c>
      <c r="AA62" s="1">
        <v>1.8926533773090159</v>
      </c>
      <c r="AB62" s="22">
        <v>59</v>
      </c>
      <c r="AC62" s="1">
        <v>1.0319076540654768</v>
      </c>
      <c r="AD62" s="23">
        <v>1.84265988726379</v>
      </c>
      <c r="AE62" s="1">
        <f t="shared" si="14"/>
        <v>59</v>
      </c>
      <c r="AF62" s="1">
        <f t="shared" si="14"/>
        <v>1.0405702561476544</v>
      </c>
      <c r="AG62" s="1">
        <f t="shared" si="14"/>
        <v>1.867656632286403</v>
      </c>
      <c r="AH62" s="1">
        <f t="shared" si="15"/>
        <v>0</v>
      </c>
      <c r="AI62" s="1">
        <f t="shared" si="15"/>
        <v>1.2250769350056843E-2</v>
      </c>
      <c r="AJ62" s="1">
        <f t="shared" si="15"/>
        <v>3.5350735826161397E-2</v>
      </c>
      <c r="AK62" s="22">
        <v>59</v>
      </c>
      <c r="AL62" s="1">
        <v>1.1396257399690606</v>
      </c>
      <c r="AM62" s="1">
        <v>1.6823585576080144</v>
      </c>
      <c r="AN62" s="22">
        <v>59</v>
      </c>
      <c r="AO62" s="1">
        <v>1.129178889468291</v>
      </c>
      <c r="AP62" s="1">
        <v>1.4147106052612823</v>
      </c>
      <c r="AQ62" s="22">
        <f t="shared" si="16"/>
        <v>59</v>
      </c>
      <c r="AR62" s="1">
        <f t="shared" si="16"/>
        <v>1.1344023147186757</v>
      </c>
      <c r="AS62" s="1">
        <f t="shared" si="16"/>
        <v>1.5485345814346485</v>
      </c>
      <c r="AT62" s="1">
        <f t="shared" si="17"/>
        <v>0</v>
      </c>
      <c r="AU62" s="1">
        <f t="shared" si="17"/>
        <v>7.3870388311362244E-3</v>
      </c>
      <c r="AV62" s="23">
        <f t="shared" si="17"/>
        <v>0.18925568207506818</v>
      </c>
      <c r="AW62" s="22">
        <v>59</v>
      </c>
      <c r="AX62" s="1">
        <v>1.2397536320627724</v>
      </c>
      <c r="AY62" s="1">
        <v>0.73971169025377004</v>
      </c>
      <c r="AZ62" s="22">
        <v>59</v>
      </c>
      <c r="BA62" s="1">
        <v>1.2044489461870607</v>
      </c>
      <c r="BB62" s="23">
        <v>0.86029698968589918</v>
      </c>
      <c r="BC62" s="22">
        <f t="shared" si="18"/>
        <v>59</v>
      </c>
      <c r="BD62" s="1">
        <f t="shared" si="18"/>
        <v>1.2221012891249166</v>
      </c>
      <c r="BE62" s="1">
        <f t="shared" si="18"/>
        <v>0.80000433996983467</v>
      </c>
      <c r="BF62" s="1">
        <f t="shared" si="19"/>
        <v>0</v>
      </c>
      <c r="BG62" s="1">
        <f t="shared" si="19"/>
        <v>2.4964182790376727E-2</v>
      </c>
      <c r="BH62" s="23">
        <f t="shared" si="19"/>
        <v>8.526668293986886E-2</v>
      </c>
    </row>
    <row r="63" spans="1:60" x14ac:dyDescent="0.25">
      <c r="A63" s="22">
        <v>60</v>
      </c>
      <c r="B63" s="1">
        <v>0.98123476420548028</v>
      </c>
      <c r="C63" s="1">
        <v>2.2750075949472084</v>
      </c>
      <c r="D63" s="22">
        <v>60</v>
      </c>
      <c r="E63" s="1">
        <v>0.99227370058425701</v>
      </c>
      <c r="F63" s="1">
        <v>2.7911857887587805</v>
      </c>
      <c r="G63" s="22">
        <f t="shared" si="10"/>
        <v>60</v>
      </c>
      <c r="H63" s="1">
        <f t="shared" si="10"/>
        <v>0.98675423239486859</v>
      </c>
      <c r="I63" s="1">
        <f t="shared" si="10"/>
        <v>2.5330966918529945</v>
      </c>
      <c r="J63" s="1">
        <f t="shared" si="11"/>
        <v>0</v>
      </c>
      <c r="K63" s="1">
        <f t="shared" si="11"/>
        <v>7.8057067705198978E-3</v>
      </c>
      <c r="L63" s="1">
        <f t="shared" si="11"/>
        <v>0.36499310114478639</v>
      </c>
      <c r="M63" s="22">
        <v>60</v>
      </c>
      <c r="N63" s="1">
        <v>1.0123326143758398</v>
      </c>
      <c r="O63" s="1">
        <v>2.6573618125854011</v>
      </c>
      <c r="P63" s="22">
        <v>60</v>
      </c>
      <c r="Q63" s="1">
        <v>1.0116220255001516</v>
      </c>
      <c r="R63" s="1">
        <v>3.4603056696255976</v>
      </c>
      <c r="S63" s="22">
        <f t="shared" si="12"/>
        <v>60</v>
      </c>
      <c r="T63" s="1">
        <f t="shared" si="12"/>
        <v>1.0119773199379956</v>
      </c>
      <c r="U63" s="1">
        <f t="shared" si="12"/>
        <v>3.0588337411054995</v>
      </c>
      <c r="V63" s="1">
        <f t="shared" si="13"/>
        <v>0</v>
      </c>
      <c r="W63" s="1">
        <f t="shared" si="13"/>
        <v>5.0246221263485131E-4</v>
      </c>
      <c r="X63" s="1">
        <f t="shared" si="13"/>
        <v>0.56776704622520369</v>
      </c>
      <c r="Y63" s="22">
        <v>60</v>
      </c>
      <c r="Z63" s="1">
        <v>1.0517148809480821</v>
      </c>
      <c r="AA63" s="1">
        <v>1.1794190405376701</v>
      </c>
      <c r="AB63" s="22">
        <v>60</v>
      </c>
      <c r="AC63" s="1">
        <v>1.0326457602537986</v>
      </c>
      <c r="AD63" s="23">
        <v>0.66911988086681651</v>
      </c>
      <c r="AE63" s="1">
        <f t="shared" si="14"/>
        <v>60</v>
      </c>
      <c r="AF63" s="1">
        <f t="shared" si="14"/>
        <v>1.0421803206009403</v>
      </c>
      <c r="AG63" s="1">
        <f t="shared" si="14"/>
        <v>0.92426946070224325</v>
      </c>
      <c r="AH63" s="1">
        <f t="shared" si="15"/>
        <v>0</v>
      </c>
      <c r="AI63" s="1">
        <f t="shared" si="15"/>
        <v>1.348390455419256E-2</v>
      </c>
      <c r="AJ63" s="1">
        <f t="shared" si="15"/>
        <v>0.36083599623705748</v>
      </c>
      <c r="AK63" s="22">
        <v>60</v>
      </c>
      <c r="AL63" s="1">
        <v>1.1420347273781923</v>
      </c>
      <c r="AM63" s="1">
        <v>1.2808866290879299</v>
      </c>
      <c r="AN63" s="22">
        <v>60</v>
      </c>
      <c r="AO63" s="1">
        <v>1.1306356374138045</v>
      </c>
      <c r="AP63" s="1">
        <v>0.76470843527638499</v>
      </c>
      <c r="AQ63" s="22">
        <f t="shared" si="16"/>
        <v>60</v>
      </c>
      <c r="AR63" s="1">
        <f t="shared" si="16"/>
        <v>1.1363351823959984</v>
      </c>
      <c r="AS63" s="1">
        <f t="shared" si="16"/>
        <v>1.0227975321821574</v>
      </c>
      <c r="AT63" s="1">
        <f t="shared" si="17"/>
        <v>0</v>
      </c>
      <c r="AU63" s="1">
        <f t="shared" si="17"/>
        <v>8.0603738131741869E-3</v>
      </c>
      <c r="AV63" s="23">
        <f t="shared" si="17"/>
        <v>0.36499310114476813</v>
      </c>
    </row>
    <row r="64" spans="1:60" x14ac:dyDescent="0.25">
      <c r="A64" s="22">
        <v>61</v>
      </c>
      <c r="B64" s="1">
        <v>0.98268823340094924</v>
      </c>
      <c r="C64" s="1">
        <v>2.6573618125854011</v>
      </c>
      <c r="D64" s="22">
        <v>61</v>
      </c>
      <c r="E64" s="1">
        <v>0.99370402993511098</v>
      </c>
      <c r="F64" s="1">
        <v>2.5235378364120216</v>
      </c>
      <c r="G64" s="22">
        <f t="shared" si="10"/>
        <v>61</v>
      </c>
      <c r="H64" s="1">
        <f t="shared" si="10"/>
        <v>0.98819613166803011</v>
      </c>
      <c r="I64" s="1">
        <f t="shared" si="10"/>
        <v>2.5904498244987115</v>
      </c>
      <c r="J64" s="1">
        <f t="shared" si="11"/>
        <v>0</v>
      </c>
      <c r="K64" s="1">
        <f t="shared" si="11"/>
        <v>7.7893444294770322E-3</v>
      </c>
      <c r="L64" s="1">
        <f t="shared" si="11"/>
        <v>9.4627841037543597E-2</v>
      </c>
      <c r="M64" s="22">
        <v>61</v>
      </c>
      <c r="N64" s="1">
        <v>1.0150111728196543</v>
      </c>
      <c r="O64" s="1">
        <v>3.5176588022713271</v>
      </c>
      <c r="P64" s="22">
        <v>61</v>
      </c>
      <c r="Q64" s="1">
        <v>1.0133900844898198</v>
      </c>
      <c r="R64" s="1">
        <v>2.3132430167109925</v>
      </c>
      <c r="S64" s="22">
        <f t="shared" si="12"/>
        <v>61</v>
      </c>
      <c r="T64" s="1">
        <f t="shared" si="12"/>
        <v>1.0142006286547369</v>
      </c>
      <c r="U64" s="1">
        <f t="shared" si="12"/>
        <v>2.9154509094911596</v>
      </c>
      <c r="V64" s="1">
        <f t="shared" si="13"/>
        <v>0</v>
      </c>
      <c r="W64" s="1">
        <f t="shared" si="13"/>
        <v>1.1462825509283004E-3</v>
      </c>
      <c r="X64" s="1">
        <f t="shared" si="13"/>
        <v>0.85165056933783589</v>
      </c>
      <c r="Y64" s="22">
        <v>61</v>
      </c>
      <c r="Z64" s="1">
        <v>1.0542487117030763</v>
      </c>
      <c r="AA64" s="1">
        <v>2.2176544623014784</v>
      </c>
      <c r="AB64" s="22">
        <v>61</v>
      </c>
      <c r="AC64" s="1">
        <v>1.0361396742937847</v>
      </c>
      <c r="AD64" s="23">
        <v>3.154422295515054</v>
      </c>
      <c r="AE64" s="1">
        <f t="shared" si="14"/>
        <v>61</v>
      </c>
      <c r="AF64" s="1">
        <f t="shared" si="14"/>
        <v>1.0451941929984305</v>
      </c>
      <c r="AG64" s="1">
        <f t="shared" si="14"/>
        <v>2.6860383789082665</v>
      </c>
      <c r="AH64" s="1">
        <f t="shared" si="15"/>
        <v>0</v>
      </c>
      <c r="AI64" s="1">
        <f t="shared" si="15"/>
        <v>1.2805023152870956E-2</v>
      </c>
      <c r="AJ64" s="1">
        <f t="shared" si="15"/>
        <v>0.6623948872627462</v>
      </c>
    </row>
    <row r="65" spans="1:36" x14ac:dyDescent="0.25">
      <c r="A65" s="22">
        <v>62</v>
      </c>
      <c r="B65" s="1">
        <v>0.98369739399242084</v>
      </c>
      <c r="C65" s="1">
        <v>1.8544179555452323</v>
      </c>
      <c r="D65" s="22">
        <v>62</v>
      </c>
      <c r="E65" s="1">
        <v>0.99539974454444335</v>
      </c>
      <c r="F65" s="1">
        <v>2.9823628975778638</v>
      </c>
      <c r="G65" s="22">
        <f t="shared" si="10"/>
        <v>62</v>
      </c>
      <c r="H65" s="1">
        <f t="shared" si="10"/>
        <v>0.98954856926843204</v>
      </c>
      <c r="I65" s="1">
        <f t="shared" si="10"/>
        <v>2.4183904265615479</v>
      </c>
      <c r="J65" s="1">
        <f t="shared" si="11"/>
        <v>0</v>
      </c>
      <c r="K65" s="1">
        <f t="shared" si="11"/>
        <v>8.2748114311572557E-3</v>
      </c>
      <c r="L65" s="1">
        <f t="shared" si="11"/>
        <v>0.79757751731634197</v>
      </c>
      <c r="M65" s="22">
        <v>62</v>
      </c>
      <c r="N65" s="1">
        <v>1.0167848994110582</v>
      </c>
      <c r="O65" s="1">
        <v>2.3323607275929388</v>
      </c>
      <c r="P65" s="22">
        <v>62</v>
      </c>
      <c r="Q65" s="1">
        <v>1.0157460155362277</v>
      </c>
      <c r="R65" s="1">
        <v>3.0970691628693237</v>
      </c>
      <c r="S65" s="22">
        <f t="shared" si="12"/>
        <v>62</v>
      </c>
      <c r="T65" s="1">
        <f t="shared" si="12"/>
        <v>1.0162654574736429</v>
      </c>
      <c r="U65" s="1">
        <f t="shared" si="12"/>
        <v>2.7147149452311314</v>
      </c>
      <c r="V65" s="1">
        <f t="shared" si="13"/>
        <v>0</v>
      </c>
      <c r="W65" s="1">
        <f t="shared" si="13"/>
        <v>7.346018327580255E-4</v>
      </c>
      <c r="X65" s="1">
        <f t="shared" si="13"/>
        <v>0.5407305202144832</v>
      </c>
      <c r="Y65" s="22">
        <v>62</v>
      </c>
      <c r="Z65" s="1">
        <v>1.0565739704823471</v>
      </c>
      <c r="AA65" s="1">
        <v>2.0264773534823961</v>
      </c>
      <c r="AB65" s="22">
        <v>62</v>
      </c>
      <c r="AC65" s="1">
        <v>1.0383113986343742</v>
      </c>
      <c r="AD65" s="23">
        <v>1.9500065099547463</v>
      </c>
      <c r="AE65" s="1">
        <f t="shared" si="14"/>
        <v>62</v>
      </c>
      <c r="AF65" s="1">
        <f t="shared" si="14"/>
        <v>1.0474426845583606</v>
      </c>
      <c r="AG65" s="1">
        <f t="shared" si="14"/>
        <v>1.9882419317185711</v>
      </c>
      <c r="AH65" s="1">
        <f t="shared" si="15"/>
        <v>0</v>
      </c>
      <c r="AI65" s="1">
        <f t="shared" si="15"/>
        <v>1.2913588395608229E-2</v>
      </c>
      <c r="AJ65" s="1">
        <f t="shared" si="15"/>
        <v>5.4073052021456555E-2</v>
      </c>
    </row>
    <row r="66" spans="1:36" x14ac:dyDescent="0.25">
      <c r="A66" s="22">
        <v>63</v>
      </c>
      <c r="B66" s="1">
        <v>0.98572716098894742</v>
      </c>
      <c r="C66" s="1">
        <v>3.6897182002084912</v>
      </c>
      <c r="D66" s="22">
        <v>63</v>
      </c>
      <c r="E66" s="1">
        <v>0.99664258506359826</v>
      </c>
      <c r="F66" s="1">
        <v>2.1794190405376943</v>
      </c>
      <c r="G66" s="22">
        <f t="shared" si="10"/>
        <v>63</v>
      </c>
      <c r="H66" s="1">
        <f t="shared" si="10"/>
        <v>0.99118487302627289</v>
      </c>
      <c r="I66" s="1">
        <f t="shared" si="10"/>
        <v>2.934568620373093</v>
      </c>
      <c r="J66" s="1">
        <f t="shared" si="11"/>
        <v>0</v>
      </c>
      <c r="K66" s="1">
        <f t="shared" si="11"/>
        <v>7.7183703827125106E-3</v>
      </c>
      <c r="L66" s="1">
        <f t="shared" si="11"/>
        <v>1.0679427774235641</v>
      </c>
      <c r="M66" s="22">
        <v>63</v>
      </c>
      <c r="N66" s="1">
        <v>1.0190174241626944</v>
      </c>
      <c r="O66" s="1">
        <v>2.9058920540502138</v>
      </c>
      <c r="P66" s="22">
        <v>63</v>
      </c>
      <c r="Q66" s="1">
        <v>1.0176426606905138</v>
      </c>
      <c r="R66" s="1">
        <v>2.5044201255301299</v>
      </c>
      <c r="S66" s="22">
        <f t="shared" si="12"/>
        <v>63</v>
      </c>
      <c r="T66" s="1">
        <f t="shared" si="12"/>
        <v>1.0183300424266042</v>
      </c>
      <c r="U66" s="1">
        <f t="shared" si="12"/>
        <v>2.7051560897901719</v>
      </c>
      <c r="V66" s="1">
        <f t="shared" si="13"/>
        <v>0</v>
      </c>
      <c r="W66" s="1">
        <f t="shared" si="13"/>
        <v>9.7210457370644704E-4</v>
      </c>
      <c r="X66" s="1">
        <f t="shared" si="13"/>
        <v>0.28388352311259218</v>
      </c>
      <c r="Y66" s="22">
        <v>63</v>
      </c>
      <c r="Z66" s="1">
        <v>1.0594740941545446</v>
      </c>
      <c r="AA66" s="1">
        <v>2.5044201255301299</v>
      </c>
      <c r="AB66" s="22">
        <v>63</v>
      </c>
      <c r="AC66" s="1">
        <v>1.0396573116266232</v>
      </c>
      <c r="AD66" s="23">
        <v>1.2044157855603077</v>
      </c>
      <c r="AE66" s="1">
        <f t="shared" si="14"/>
        <v>63</v>
      </c>
      <c r="AF66" s="1">
        <f t="shared" si="14"/>
        <v>1.0495657028905838</v>
      </c>
      <c r="AG66" s="1">
        <f t="shared" si="14"/>
        <v>1.8544179555452187</v>
      </c>
      <c r="AH66" s="1">
        <f t="shared" si="15"/>
        <v>0</v>
      </c>
      <c r="AI66" s="1">
        <f t="shared" si="15"/>
        <v>1.401258130679232E-2</v>
      </c>
      <c r="AJ66" s="1">
        <f t="shared" si="15"/>
        <v>0.91924188436460386</v>
      </c>
    </row>
    <row r="67" spans="1:36" x14ac:dyDescent="0.25">
      <c r="A67" s="22">
        <v>64</v>
      </c>
      <c r="B67" s="1">
        <v>0.98693750917165046</v>
      </c>
      <c r="C67" s="1">
        <v>2.1985367514195864</v>
      </c>
      <c r="D67" s="22">
        <v>64</v>
      </c>
      <c r="E67" s="1">
        <v>0.99791041958820237</v>
      </c>
      <c r="F67" s="1">
        <v>2.2176544623014784</v>
      </c>
      <c r="G67" s="22">
        <f t="shared" ref="G67:I98" si="20">AVERAGE(A67,D67)</f>
        <v>64</v>
      </c>
      <c r="H67" s="1">
        <f t="shared" si="20"/>
        <v>0.99242396437992642</v>
      </c>
      <c r="I67" s="1">
        <f t="shared" si="20"/>
        <v>2.2080956068605326</v>
      </c>
      <c r="J67" s="1">
        <f t="shared" ref="J67:L98" si="21">STDEVA(A67,D67)</f>
        <v>0</v>
      </c>
      <c r="K67" s="1">
        <f t="shared" si="21"/>
        <v>7.7590193648963569E-3</v>
      </c>
      <c r="L67" s="1">
        <f t="shared" si="21"/>
        <v>1.3518263005349734E-2</v>
      </c>
      <c r="M67" s="22">
        <v>64</v>
      </c>
      <c r="N67" s="1">
        <v>1.020574728609017</v>
      </c>
      <c r="O67" s="1">
        <v>2.0264773534823961</v>
      </c>
      <c r="P67" s="22">
        <v>64</v>
      </c>
      <c r="Q67" s="1">
        <v>1.0193394181741549</v>
      </c>
      <c r="R67" s="1">
        <v>2.2558898840653168</v>
      </c>
      <c r="S67" s="22">
        <f t="shared" ref="S67:U82" si="22">AVERAGE(M67,P67)</f>
        <v>64</v>
      </c>
      <c r="T67" s="1">
        <f t="shared" si="22"/>
        <v>1.0199570733915859</v>
      </c>
      <c r="U67" s="1">
        <f t="shared" si="22"/>
        <v>2.1411836187738564</v>
      </c>
      <c r="V67" s="1">
        <f t="shared" ref="V67:X82" si="23">STDEVA(M67,P67)</f>
        <v>0</v>
      </c>
      <c r="W67" s="1">
        <f t="shared" si="23"/>
        <v>8.7349638536151914E-4</v>
      </c>
      <c r="X67" s="1">
        <f t="shared" si="23"/>
        <v>0.16221915606434942</v>
      </c>
      <c r="Y67" s="22">
        <v>64</v>
      </c>
      <c r="Z67" s="1">
        <v>1.0609311375394297</v>
      </c>
      <c r="AA67" s="1">
        <v>1.2426512073241189</v>
      </c>
      <c r="AB67" s="22">
        <v>64</v>
      </c>
      <c r="AC67" s="1">
        <v>1.0420157023771004</v>
      </c>
      <c r="AD67" s="23">
        <v>2.1029481970100177</v>
      </c>
      <c r="AE67" s="1">
        <f t="shared" ref="AE67:AG83" si="24">AVERAGE(Y67,AB67)</f>
        <v>64</v>
      </c>
      <c r="AF67" s="1">
        <f t="shared" si="24"/>
        <v>1.0514734199582652</v>
      </c>
      <c r="AG67" s="1">
        <f t="shared" si="24"/>
        <v>1.6727997021670684</v>
      </c>
      <c r="AH67" s="1">
        <f t="shared" ref="AH67:AJ83" si="25">STDEVA(Y67,AB67)</f>
        <v>0</v>
      </c>
      <c r="AI67" s="1">
        <f t="shared" si="25"/>
        <v>1.3375232472377509E-2</v>
      </c>
      <c r="AJ67" s="1">
        <f t="shared" si="25"/>
        <v>0.60832183524127137</v>
      </c>
    </row>
    <row r="68" spans="1:36" x14ac:dyDescent="0.25">
      <c r="A68" s="22">
        <v>65</v>
      </c>
      <c r="B68" s="1">
        <v>0.9879869124574141</v>
      </c>
      <c r="C68" s="1">
        <v>1.8926533773090159</v>
      </c>
      <c r="D68" s="22">
        <v>65</v>
      </c>
      <c r="E68" s="1">
        <v>0.99930218392010406</v>
      </c>
      <c r="F68" s="1">
        <v>2.4279492820025075</v>
      </c>
      <c r="G68" s="22">
        <f t="shared" si="20"/>
        <v>65</v>
      </c>
      <c r="H68" s="1">
        <f t="shared" si="20"/>
        <v>0.99364454818875902</v>
      </c>
      <c r="I68" s="1">
        <f t="shared" si="20"/>
        <v>2.1603013296557618</v>
      </c>
      <c r="J68" s="1">
        <f t="shared" si="21"/>
        <v>0</v>
      </c>
      <c r="K68" s="1">
        <f t="shared" si="21"/>
        <v>8.001105182234694E-3</v>
      </c>
      <c r="L68" s="1">
        <f t="shared" si="21"/>
        <v>0.3785113641501554</v>
      </c>
      <c r="M68" s="22">
        <v>65</v>
      </c>
      <c r="N68" s="1">
        <v>1.0221368907312236</v>
      </c>
      <c r="O68" s="1">
        <v>3.0073596426004801</v>
      </c>
      <c r="P68" s="22">
        <v>65</v>
      </c>
      <c r="Q68" s="1">
        <v>1.0221665274827445</v>
      </c>
      <c r="R68" s="1">
        <v>3.7088359110904099</v>
      </c>
      <c r="S68" s="22">
        <f t="shared" si="22"/>
        <v>65</v>
      </c>
      <c r="T68" s="1">
        <f t="shared" si="22"/>
        <v>1.0221517091069841</v>
      </c>
      <c r="U68" s="1">
        <f t="shared" si="22"/>
        <v>3.3580977768454447</v>
      </c>
      <c r="V68" s="1">
        <f t="shared" si="23"/>
        <v>0</v>
      </c>
      <c r="W68" s="1">
        <f t="shared" si="23"/>
        <v>2.0956347972769554E-5</v>
      </c>
      <c r="X68" s="1">
        <f t="shared" si="23"/>
        <v>0.49601862629066645</v>
      </c>
      <c r="Y68" s="22">
        <v>65</v>
      </c>
      <c r="Z68" s="1">
        <v>1.0626890350404357</v>
      </c>
      <c r="AA68" s="1">
        <v>1.5102991596708235</v>
      </c>
      <c r="AB68" s="22">
        <v>65</v>
      </c>
      <c r="AC68" s="1">
        <v>1.0470684054614061</v>
      </c>
      <c r="AD68" s="23">
        <v>2.4735443463668001</v>
      </c>
      <c r="AE68" s="1">
        <f t="shared" si="24"/>
        <v>65</v>
      </c>
      <c r="AF68" s="1">
        <f t="shared" si="24"/>
        <v>1.0548787202509209</v>
      </c>
      <c r="AG68" s="1">
        <f t="shared" si="24"/>
        <v>1.9919217530188118</v>
      </c>
      <c r="AH68" s="1">
        <f t="shared" si="25"/>
        <v>0</v>
      </c>
      <c r="AI68" s="1">
        <f t="shared" si="25"/>
        <v>1.1045453101734956E-2</v>
      </c>
      <c r="AJ68" s="1">
        <f t="shared" si="25"/>
        <v>0.68111720345802718</v>
      </c>
    </row>
    <row r="69" spans="1:36" x14ac:dyDescent="0.25">
      <c r="A69" s="22">
        <v>66</v>
      </c>
      <c r="B69" s="1">
        <v>0.98965375171351122</v>
      </c>
      <c r="C69" s="1">
        <v>3.0014806084597554</v>
      </c>
      <c r="D69" s="22">
        <v>66</v>
      </c>
      <c r="E69" s="1">
        <v>1.0007088406558002</v>
      </c>
      <c r="F69" s="1">
        <v>2.4470669928843995</v>
      </c>
      <c r="G69" s="22">
        <f t="shared" si="20"/>
        <v>66</v>
      </c>
      <c r="H69" s="1">
        <f t="shared" si="20"/>
        <v>0.99518129618465578</v>
      </c>
      <c r="I69" s="1">
        <f t="shared" si="20"/>
        <v>2.7242738006720773</v>
      </c>
      <c r="J69" s="1">
        <f t="shared" si="21"/>
        <v>0</v>
      </c>
      <c r="K69" s="1">
        <f t="shared" si="21"/>
        <v>7.8171283577129803E-3</v>
      </c>
      <c r="L69" s="1">
        <f t="shared" si="21"/>
        <v>0.392029627155486</v>
      </c>
      <c r="M69" s="22">
        <v>66</v>
      </c>
      <c r="N69" s="1">
        <v>1.0247661056679767</v>
      </c>
      <c r="O69" s="1">
        <v>3.3838348260979476</v>
      </c>
      <c r="P69" s="22">
        <v>66</v>
      </c>
      <c r="Q69" s="1">
        <v>1.0234920422916638</v>
      </c>
      <c r="R69" s="1">
        <v>1.7588294011356365</v>
      </c>
      <c r="S69" s="22">
        <f t="shared" si="22"/>
        <v>66</v>
      </c>
      <c r="T69" s="1">
        <f t="shared" si="22"/>
        <v>1.0241290739798203</v>
      </c>
      <c r="U69" s="1">
        <f t="shared" si="22"/>
        <v>2.5713321136167919</v>
      </c>
      <c r="V69" s="1">
        <f t="shared" si="23"/>
        <v>0</v>
      </c>
      <c r="W69" s="1">
        <f t="shared" si="23"/>
        <v>9.0089885305225266E-4</v>
      </c>
      <c r="X69" s="1">
        <f t="shared" si="23"/>
        <v>1.1490523554557781</v>
      </c>
      <c r="Y69" s="22">
        <v>66</v>
      </c>
      <c r="Z69" s="1">
        <v>1.0642174122985901</v>
      </c>
      <c r="AA69" s="1">
        <v>1.3000043399698489</v>
      </c>
      <c r="AB69" s="22">
        <v>66</v>
      </c>
      <c r="AC69" s="1">
        <v>1.0495695726890799</v>
      </c>
      <c r="AD69" s="23">
        <v>2.1985367514195593</v>
      </c>
      <c r="AE69" s="1">
        <f t="shared" si="24"/>
        <v>66</v>
      </c>
      <c r="AF69" s="1">
        <f t="shared" si="24"/>
        <v>1.0568934924938351</v>
      </c>
      <c r="AG69" s="1">
        <f t="shared" si="24"/>
        <v>1.7492705456947042</v>
      </c>
      <c r="AH69" s="1">
        <f t="shared" si="25"/>
        <v>0</v>
      </c>
      <c r="AI69" s="1">
        <f t="shared" si="25"/>
        <v>1.0357586717617584E-2</v>
      </c>
      <c r="AJ69" s="1">
        <f t="shared" si="25"/>
        <v>0.63535836125199008</v>
      </c>
    </row>
    <row r="70" spans="1:36" x14ac:dyDescent="0.25">
      <c r="A70" s="22">
        <v>67</v>
      </c>
      <c r="B70" s="1">
        <v>0.99100344324865464</v>
      </c>
      <c r="C70" s="1">
        <v>2.3897138602386692</v>
      </c>
      <c r="D70" s="22">
        <v>67</v>
      </c>
      <c r="E70" s="1">
        <v>1.0022187971524645</v>
      </c>
      <c r="F70" s="1">
        <v>2.6191263908215356</v>
      </c>
      <c r="G70" s="22">
        <f t="shared" si="20"/>
        <v>67</v>
      </c>
      <c r="H70" s="1">
        <f t="shared" si="20"/>
        <v>0.99661112020055964</v>
      </c>
      <c r="I70" s="1">
        <f t="shared" si="20"/>
        <v>2.5044201255301024</v>
      </c>
      <c r="J70" s="1">
        <f t="shared" si="21"/>
        <v>0</v>
      </c>
      <c r="K70" s="1">
        <f t="shared" si="21"/>
        <v>7.9304527987909979E-3</v>
      </c>
      <c r="L70" s="1">
        <f t="shared" si="21"/>
        <v>0.16221915606431112</v>
      </c>
      <c r="M70" s="22">
        <v>67</v>
      </c>
      <c r="N70" s="1">
        <v>1.0258289706975807</v>
      </c>
      <c r="O70" s="1">
        <v>1.3573574726155793</v>
      </c>
      <c r="P70" s="22">
        <v>67</v>
      </c>
      <c r="Q70" s="1">
        <v>1.0250916157200438</v>
      </c>
      <c r="R70" s="1">
        <v>2.0455950643643424</v>
      </c>
      <c r="S70" s="22">
        <f t="shared" si="22"/>
        <v>67</v>
      </c>
      <c r="T70" s="1">
        <f t="shared" si="22"/>
        <v>1.0254602932088122</v>
      </c>
      <c r="U70" s="1">
        <f t="shared" si="22"/>
        <v>1.7014762684899609</v>
      </c>
      <c r="V70" s="1">
        <f t="shared" si="23"/>
        <v>0</v>
      </c>
      <c r="W70" s="1">
        <f t="shared" si="23"/>
        <v>5.2138870475800219E-4</v>
      </c>
      <c r="X70" s="1">
        <f t="shared" si="23"/>
        <v>0.48665746819304861</v>
      </c>
      <c r="Y70" s="22">
        <v>67</v>
      </c>
      <c r="Z70" s="1">
        <v>1.0674699637617713</v>
      </c>
      <c r="AA70" s="1">
        <v>2.7529503669949422</v>
      </c>
      <c r="AB70" s="22">
        <v>67</v>
      </c>
      <c r="AC70" s="1">
        <v>1.0508574237564012</v>
      </c>
      <c r="AD70" s="23">
        <v>1.1279449420326584</v>
      </c>
      <c r="AE70" s="1">
        <f t="shared" si="24"/>
        <v>67</v>
      </c>
      <c r="AF70" s="1">
        <f t="shared" si="24"/>
        <v>1.0591636937590863</v>
      </c>
      <c r="AG70" s="1">
        <f t="shared" si="24"/>
        <v>1.9404476545138003</v>
      </c>
      <c r="AH70" s="1">
        <f t="shared" si="25"/>
        <v>0</v>
      </c>
      <c r="AI70" s="1">
        <f t="shared" si="25"/>
        <v>1.1746839690529965E-2</v>
      </c>
      <c r="AJ70" s="1">
        <f t="shared" si="25"/>
        <v>1.1490523554557579</v>
      </c>
    </row>
    <row r="71" spans="1:36" x14ac:dyDescent="0.25">
      <c r="A71" s="22">
        <v>68</v>
      </c>
      <c r="B71" s="1">
        <v>0.99213661083207705</v>
      </c>
      <c r="C71" s="1">
        <v>1.9882419317185847</v>
      </c>
      <c r="D71" s="22">
        <v>68</v>
      </c>
      <c r="E71" s="1">
        <v>1.0036668920567946</v>
      </c>
      <c r="F71" s="1">
        <v>2.5044201255301299</v>
      </c>
      <c r="G71" s="22">
        <f t="shared" si="20"/>
        <v>68</v>
      </c>
      <c r="H71" s="1">
        <f t="shared" si="20"/>
        <v>0.99790175144443583</v>
      </c>
      <c r="I71" s="1">
        <f t="shared" si="20"/>
        <v>2.2463310286243572</v>
      </c>
      <c r="J71" s="1">
        <f t="shared" si="21"/>
        <v>0</v>
      </c>
      <c r="K71" s="1">
        <f t="shared" si="21"/>
        <v>8.1531400429857119E-3</v>
      </c>
      <c r="L71" s="1">
        <f t="shared" si="21"/>
        <v>0.36499310114477179</v>
      </c>
      <c r="M71" s="22">
        <v>68</v>
      </c>
      <c r="N71" s="1">
        <v>1.0269738846667413</v>
      </c>
      <c r="O71" s="1">
        <v>1.4720637379070127</v>
      </c>
      <c r="P71" s="22">
        <v>68</v>
      </c>
      <c r="Q71" s="1">
        <v>1.0271178776948364</v>
      </c>
      <c r="R71" s="1">
        <v>2.6000086799396436</v>
      </c>
      <c r="S71" s="22">
        <f t="shared" si="22"/>
        <v>68</v>
      </c>
      <c r="T71" s="1">
        <f t="shared" si="22"/>
        <v>1.027045881180789</v>
      </c>
      <c r="U71" s="1">
        <f t="shared" si="22"/>
        <v>2.0360362089233282</v>
      </c>
      <c r="V71" s="1">
        <f t="shared" si="23"/>
        <v>0</v>
      </c>
      <c r="W71" s="1">
        <f t="shared" si="23"/>
        <v>1.0181844660962372E-4</v>
      </c>
      <c r="X71" s="1">
        <f t="shared" si="23"/>
        <v>0.79757751731633975</v>
      </c>
      <c r="Y71" s="22">
        <v>68</v>
      </c>
      <c r="Z71" s="1">
        <v>1.0719327001268968</v>
      </c>
      <c r="AA71" s="1">
        <v>3.7661890437361398</v>
      </c>
      <c r="AB71" s="22">
        <v>68</v>
      </c>
      <c r="AC71" s="1">
        <v>1.0530255096583576</v>
      </c>
      <c r="AD71" s="23">
        <v>1.8926533773090433</v>
      </c>
      <c r="AE71" s="1">
        <f t="shared" si="24"/>
        <v>68</v>
      </c>
      <c r="AF71" s="1">
        <f t="shared" si="24"/>
        <v>1.0624791048926272</v>
      </c>
      <c r="AG71" s="1">
        <f t="shared" si="24"/>
        <v>2.8294212105225913</v>
      </c>
      <c r="AH71" s="1">
        <f t="shared" si="25"/>
        <v>0</v>
      </c>
      <c r="AI71" s="1">
        <f t="shared" si="25"/>
        <v>1.3369402593489703E-2</v>
      </c>
      <c r="AJ71" s="1">
        <f t="shared" si="25"/>
        <v>1.3247897745254575</v>
      </c>
    </row>
    <row r="72" spans="1:36" x14ac:dyDescent="0.25">
      <c r="A72" s="22">
        <v>69</v>
      </c>
      <c r="B72" s="1">
        <v>0.99348242132031628</v>
      </c>
      <c r="C72" s="1">
        <v>2.37059614935675</v>
      </c>
      <c r="D72" s="22">
        <v>69</v>
      </c>
      <c r="E72" s="1">
        <v>1.0051746917114577</v>
      </c>
      <c r="F72" s="1">
        <v>2.6000086799396978</v>
      </c>
      <c r="G72" s="22">
        <f t="shared" si="20"/>
        <v>69</v>
      </c>
      <c r="H72" s="1">
        <f t="shared" si="20"/>
        <v>0.99932855651588692</v>
      </c>
      <c r="I72" s="1">
        <f t="shared" si="20"/>
        <v>2.4853024146482241</v>
      </c>
      <c r="J72" s="1">
        <f t="shared" si="21"/>
        <v>0</v>
      </c>
      <c r="K72" s="1">
        <f t="shared" si="21"/>
        <v>8.2676836810427722E-3</v>
      </c>
      <c r="L72" s="1">
        <f t="shared" si="21"/>
        <v>0.16221915606436857</v>
      </c>
      <c r="M72" s="22">
        <v>69</v>
      </c>
      <c r="N72" s="1">
        <v>1.0297882233596836</v>
      </c>
      <c r="O72" s="1">
        <v>3.5941296457989496</v>
      </c>
      <c r="P72" s="22">
        <v>69</v>
      </c>
      <c r="Q72" s="1">
        <v>1.030189456237987</v>
      </c>
      <c r="R72" s="1">
        <v>2.9382484416733301</v>
      </c>
      <c r="S72" s="22">
        <f t="shared" si="22"/>
        <v>69</v>
      </c>
      <c r="T72" s="1">
        <f t="shared" si="22"/>
        <v>1.0299888397988353</v>
      </c>
      <c r="U72" s="1">
        <f t="shared" si="22"/>
        <v>3.2661890437361398</v>
      </c>
      <c r="V72" s="1">
        <f t="shared" si="23"/>
        <v>0</v>
      </c>
      <c r="W72" s="1">
        <f t="shared" si="23"/>
        <v>2.8371448908333347E-4</v>
      </c>
      <c r="X72" s="1">
        <f t="shared" si="23"/>
        <v>0.46377804709002368</v>
      </c>
      <c r="Y72" s="22">
        <v>69</v>
      </c>
      <c r="Z72" s="1">
        <v>1.0752652104906795</v>
      </c>
      <c r="AA72" s="1">
        <v>2.7911857887587539</v>
      </c>
      <c r="AB72" s="22">
        <v>69</v>
      </c>
      <c r="AC72" s="1">
        <v>1.0553347920782763</v>
      </c>
      <c r="AD72" s="23">
        <v>2.0073596426004765</v>
      </c>
      <c r="AE72" s="1">
        <f t="shared" si="24"/>
        <v>69</v>
      </c>
      <c r="AF72" s="1">
        <f t="shared" si="24"/>
        <v>1.065300001284478</v>
      </c>
      <c r="AG72" s="1">
        <f t="shared" si="24"/>
        <v>2.399272715679615</v>
      </c>
      <c r="AH72" s="1">
        <f t="shared" si="25"/>
        <v>0</v>
      </c>
      <c r="AI72" s="1">
        <f t="shared" si="25"/>
        <v>1.4092934011295508E-2</v>
      </c>
      <c r="AJ72" s="1">
        <f t="shared" si="25"/>
        <v>0.55424878321983839</v>
      </c>
    </row>
    <row r="73" spans="1:36" x14ac:dyDescent="0.25">
      <c r="A73" s="22">
        <v>70</v>
      </c>
      <c r="B73" s="1">
        <v>0.9950297504710347</v>
      </c>
      <c r="C73" s="1">
        <v>2.6955972343492394</v>
      </c>
      <c r="D73" s="22">
        <v>70</v>
      </c>
      <c r="E73" s="1">
        <v>1.0067872701577754</v>
      </c>
      <c r="F73" s="1">
        <v>2.7720680778768343</v>
      </c>
      <c r="G73" s="22">
        <f t="shared" si="20"/>
        <v>70</v>
      </c>
      <c r="H73" s="1">
        <f t="shared" si="20"/>
        <v>1.0009085103144051</v>
      </c>
      <c r="I73" s="1">
        <f t="shared" si="20"/>
        <v>2.7338326561130368</v>
      </c>
      <c r="J73" s="1">
        <f t="shared" si="21"/>
        <v>0</v>
      </c>
      <c r="K73" s="1">
        <f t="shared" si="21"/>
        <v>8.3138219004286508E-3</v>
      </c>
      <c r="L73" s="1">
        <f t="shared" si="21"/>
        <v>5.4073052021417774E-2</v>
      </c>
      <c r="M73" s="22">
        <v>70</v>
      </c>
      <c r="N73" s="1">
        <v>1.0319533894427337</v>
      </c>
      <c r="O73" s="1">
        <v>2.7338326561130506</v>
      </c>
      <c r="P73" s="22">
        <v>70</v>
      </c>
      <c r="Q73" s="1">
        <v>1.0317600537479834</v>
      </c>
      <c r="R73" s="1">
        <v>2.98824193171856</v>
      </c>
      <c r="S73" s="22">
        <f t="shared" si="22"/>
        <v>70</v>
      </c>
      <c r="T73" s="1">
        <f t="shared" si="22"/>
        <v>1.0318567215953585</v>
      </c>
      <c r="U73" s="1">
        <f t="shared" si="22"/>
        <v>2.8610372939158051</v>
      </c>
      <c r="V73" s="1">
        <f t="shared" si="23"/>
        <v>0</v>
      </c>
      <c r="W73" s="1">
        <f t="shared" si="23"/>
        <v>1.3670898080337041E-4</v>
      </c>
      <c r="X73" s="1">
        <f t="shared" si="23"/>
        <v>0.17989452397741301</v>
      </c>
      <c r="Y73" s="24">
        <v>70</v>
      </c>
      <c r="Z73" s="11">
        <v>1.0776848752673873</v>
      </c>
      <c r="AA73" s="11">
        <v>2.007359642600504</v>
      </c>
      <c r="AB73" s="22">
        <v>70</v>
      </c>
      <c r="AC73" s="1">
        <v>1.0580528664627102</v>
      </c>
      <c r="AD73" s="23">
        <v>2.3514784384748308</v>
      </c>
      <c r="AE73" s="1">
        <f t="shared" si="24"/>
        <v>70</v>
      </c>
      <c r="AF73" s="1">
        <f t="shared" si="24"/>
        <v>1.0678688708650488</v>
      </c>
      <c r="AG73" s="1">
        <f t="shared" si="24"/>
        <v>2.1794190405376677</v>
      </c>
      <c r="AH73" s="1">
        <f t="shared" si="25"/>
        <v>0</v>
      </c>
      <c r="AI73" s="1">
        <f t="shared" si="25"/>
        <v>1.388192655410117E-2</v>
      </c>
      <c r="AJ73" s="1">
        <f t="shared" si="25"/>
        <v>0.24332873409648581</v>
      </c>
    </row>
    <row r="74" spans="1:36" x14ac:dyDescent="0.25">
      <c r="A74" s="22">
        <v>71</v>
      </c>
      <c r="B74" s="1">
        <v>0.99707032933387774</v>
      </c>
      <c r="C74" s="1">
        <v>3.4985410913894084</v>
      </c>
      <c r="D74" s="22">
        <v>71</v>
      </c>
      <c r="E74" s="1">
        <v>1.0083156396977542</v>
      </c>
      <c r="F74" s="1">
        <v>2.6191263908215898</v>
      </c>
      <c r="G74" s="22">
        <f t="shared" si="20"/>
        <v>71</v>
      </c>
      <c r="H74" s="1">
        <f t="shared" si="20"/>
        <v>1.0026929845158159</v>
      </c>
      <c r="I74" s="1">
        <f t="shared" si="20"/>
        <v>3.0588337411054991</v>
      </c>
      <c r="J74" s="1">
        <f t="shared" si="21"/>
        <v>0</v>
      </c>
      <c r="K74" s="1">
        <f t="shared" si="21"/>
        <v>7.9516352148443908E-3</v>
      </c>
      <c r="L74" s="1">
        <f t="shared" si="21"/>
        <v>0.62184009824664188</v>
      </c>
      <c r="M74" s="22">
        <v>71</v>
      </c>
      <c r="N74" s="1">
        <v>1.0347423762540209</v>
      </c>
      <c r="O74" s="1">
        <v>3.5176588022713271</v>
      </c>
      <c r="P74" s="22">
        <v>71</v>
      </c>
      <c r="Q74" s="1">
        <v>1.0327853057504068</v>
      </c>
      <c r="R74" s="1">
        <v>1.3191220508517409</v>
      </c>
      <c r="S74" s="22">
        <f t="shared" si="22"/>
        <v>71</v>
      </c>
      <c r="T74" s="1">
        <f t="shared" si="22"/>
        <v>1.0337638410022139</v>
      </c>
      <c r="U74" s="1">
        <f t="shared" si="22"/>
        <v>2.4183904265615341</v>
      </c>
      <c r="V74" s="1">
        <f t="shared" si="23"/>
        <v>0</v>
      </c>
      <c r="W74" s="1">
        <f t="shared" si="23"/>
        <v>1.3838578243656626E-3</v>
      </c>
      <c r="X74" s="1">
        <f t="shared" si="23"/>
        <v>1.5546002456166321</v>
      </c>
      <c r="Y74" s="22">
        <v>71</v>
      </c>
      <c r="Z74" s="1">
        <v>1.0794981298460586</v>
      </c>
      <c r="AA74" s="1">
        <v>1.4720637379070127</v>
      </c>
      <c r="AB74" s="24">
        <v>71</v>
      </c>
      <c r="AC74" s="11">
        <v>1.0628601067197498</v>
      </c>
      <c r="AD74" s="25">
        <v>1.12942555049244</v>
      </c>
      <c r="AE74" s="1">
        <f t="shared" si="24"/>
        <v>71</v>
      </c>
      <c r="AF74" s="1">
        <f t="shared" si="24"/>
        <v>1.0711791182829042</v>
      </c>
      <c r="AG74" s="1">
        <f t="shared" si="24"/>
        <v>1.3007446441997264</v>
      </c>
      <c r="AH74" s="1">
        <f t="shared" si="25"/>
        <v>0</v>
      </c>
      <c r="AI74" s="1">
        <f t="shared" si="25"/>
        <v>1.1764858978151552E-2</v>
      </c>
      <c r="AJ74" s="1">
        <f t="shared" si="25"/>
        <v>0.24228178581431084</v>
      </c>
    </row>
    <row r="75" spans="1:36" x14ac:dyDescent="0.25">
      <c r="A75" s="22">
        <v>72</v>
      </c>
      <c r="B75" s="1">
        <v>0.99859641491498885</v>
      </c>
      <c r="C75" s="1">
        <v>2.5235378364120216</v>
      </c>
      <c r="D75" s="22">
        <v>72</v>
      </c>
      <c r="E75" s="1">
        <v>1.0099607382370337</v>
      </c>
      <c r="F75" s="1">
        <v>2.8103034996406726</v>
      </c>
      <c r="G75" s="22">
        <f t="shared" si="20"/>
        <v>72</v>
      </c>
      <c r="H75" s="1">
        <f t="shared" si="20"/>
        <v>1.0042785765760112</v>
      </c>
      <c r="I75" s="1">
        <f t="shared" si="20"/>
        <v>2.6669206680263473</v>
      </c>
      <c r="J75" s="1">
        <f t="shared" si="21"/>
        <v>0</v>
      </c>
      <c r="K75" s="1">
        <f t="shared" si="21"/>
        <v>8.0357900846143426E-3</v>
      </c>
      <c r="L75" s="1">
        <f t="shared" si="21"/>
        <v>0.20277394508043695</v>
      </c>
      <c r="M75" s="22">
        <v>72</v>
      </c>
      <c r="N75" s="1">
        <v>1.0362327685709183</v>
      </c>
      <c r="O75" s="1">
        <v>1.873535666427097</v>
      </c>
      <c r="P75" s="22">
        <v>72</v>
      </c>
      <c r="Q75" s="1">
        <v>1.0349646466417104</v>
      </c>
      <c r="R75" s="1">
        <v>2.7529503669949422</v>
      </c>
      <c r="S75" s="55">
        <f t="shared" si="22"/>
        <v>72</v>
      </c>
      <c r="T75" s="56">
        <f t="shared" si="22"/>
        <v>1.0355987076063142</v>
      </c>
      <c r="U75" s="56">
        <f t="shared" si="22"/>
        <v>2.3132430167110196</v>
      </c>
      <c r="V75" s="56">
        <f t="shared" si="23"/>
        <v>0</v>
      </c>
      <c r="W75" s="56">
        <f t="shared" si="23"/>
        <v>8.9669761551426478E-4</v>
      </c>
      <c r="X75" s="56">
        <f t="shared" si="23"/>
        <v>0.62184009824666042</v>
      </c>
      <c r="Y75" s="22">
        <v>72</v>
      </c>
      <c r="Z75" s="1">
        <v>1.0815991862772576</v>
      </c>
      <c r="AA75" s="1">
        <v>1.6823585576080144</v>
      </c>
      <c r="AB75" s="22">
        <v>72</v>
      </c>
      <c r="AC75" s="1">
        <v>1.0644273946602034</v>
      </c>
      <c r="AD75" s="23">
        <v>1.338239761733633</v>
      </c>
      <c r="AE75" s="1">
        <f t="shared" si="24"/>
        <v>72</v>
      </c>
      <c r="AF75" s="1">
        <f t="shared" si="24"/>
        <v>1.0730132904687304</v>
      </c>
      <c r="AG75" s="1">
        <f t="shared" si="24"/>
        <v>1.5102991596708237</v>
      </c>
      <c r="AH75" s="1">
        <f t="shared" si="25"/>
        <v>0</v>
      </c>
      <c r="AI75" s="1">
        <f t="shared" si="25"/>
        <v>1.214229029754132E-2</v>
      </c>
      <c r="AJ75" s="1">
        <f t="shared" si="25"/>
        <v>0.24332873409652386</v>
      </c>
    </row>
    <row r="76" spans="1:36" x14ac:dyDescent="0.25">
      <c r="A76" s="22">
        <v>73</v>
      </c>
      <c r="B76" s="1">
        <v>1.0003047615491005</v>
      </c>
      <c r="C76" s="1">
        <v>2.7911857887587805</v>
      </c>
      <c r="D76" s="22">
        <v>73</v>
      </c>
      <c r="E76" s="1">
        <v>1.0111952800322175</v>
      </c>
      <c r="F76" s="1">
        <v>2.1029481970100177</v>
      </c>
      <c r="G76" s="22">
        <f t="shared" si="20"/>
        <v>73</v>
      </c>
      <c r="H76" s="1">
        <f t="shared" si="20"/>
        <v>1.0057500207906589</v>
      </c>
      <c r="I76" s="1">
        <f t="shared" si="20"/>
        <v>2.4470669928843991</v>
      </c>
      <c r="J76" s="1">
        <f t="shared" si="21"/>
        <v>0</v>
      </c>
      <c r="K76" s="1">
        <f t="shared" si="21"/>
        <v>7.7007594700494297E-3</v>
      </c>
      <c r="L76" s="1">
        <f t="shared" si="21"/>
        <v>0.48665746819304956</v>
      </c>
      <c r="M76" s="22">
        <v>73</v>
      </c>
      <c r="N76" s="1">
        <v>1.0394373152024199</v>
      </c>
      <c r="O76" s="1">
        <v>2.0338369960829001</v>
      </c>
      <c r="P76" s="22">
        <v>73</v>
      </c>
      <c r="Q76" s="1">
        <v>1.0371714758867028</v>
      </c>
      <c r="R76" s="1">
        <v>2.7338326561130506</v>
      </c>
      <c r="S76" s="22">
        <f t="shared" si="22"/>
        <v>73</v>
      </c>
      <c r="T76" s="1">
        <f t="shared" si="22"/>
        <v>1.0383043955445612</v>
      </c>
      <c r="U76" s="1">
        <f t="shared" si="22"/>
        <v>2.3838348260979751</v>
      </c>
      <c r="V76" s="1">
        <f t="shared" si="23"/>
        <v>0</v>
      </c>
      <c r="W76" s="1">
        <f t="shared" si="23"/>
        <v>1.6021903452226557E-3</v>
      </c>
      <c r="X76" s="1">
        <f t="shared" si="23"/>
        <v>0.49497167800847458</v>
      </c>
      <c r="Y76" s="22">
        <v>73</v>
      </c>
      <c r="Z76" s="1">
        <v>1.0846436314463876</v>
      </c>
      <c r="AA76" s="1">
        <v>2.4853024146482103</v>
      </c>
      <c r="AB76" s="22">
        <v>73</v>
      </c>
      <c r="AC76" s="1">
        <v>1.0660733990677842</v>
      </c>
      <c r="AD76" s="23">
        <v>1.4338283161432015</v>
      </c>
      <c r="AE76" s="1">
        <f t="shared" si="24"/>
        <v>73</v>
      </c>
      <c r="AF76" s="1">
        <f t="shared" si="24"/>
        <v>1.0753585152570859</v>
      </c>
      <c r="AG76" s="1">
        <f t="shared" si="24"/>
        <v>1.9595653653957059</v>
      </c>
      <c r="AH76" s="1">
        <f t="shared" si="25"/>
        <v>0</v>
      </c>
      <c r="AI76" s="1">
        <f t="shared" si="25"/>
        <v>1.3131137243120487E-2</v>
      </c>
      <c r="AJ76" s="1">
        <f t="shared" si="25"/>
        <v>0.74350446529490288</v>
      </c>
    </row>
    <row r="77" spans="1:36" x14ac:dyDescent="0.25">
      <c r="A77" s="22">
        <v>74</v>
      </c>
      <c r="B77" s="1">
        <v>1.0018257548309966</v>
      </c>
      <c r="C77" s="1">
        <v>2.4853024146482103</v>
      </c>
      <c r="D77" s="22">
        <v>74</v>
      </c>
      <c r="E77" s="1">
        <v>1.0126243737785481</v>
      </c>
      <c r="F77" s="1">
        <v>2.4279492820025075</v>
      </c>
      <c r="G77" s="22">
        <f t="shared" si="20"/>
        <v>74</v>
      </c>
      <c r="H77" s="1">
        <f t="shared" si="20"/>
        <v>1.0072250643047722</v>
      </c>
      <c r="I77" s="1">
        <f t="shared" si="20"/>
        <v>2.4566258483253591</v>
      </c>
      <c r="J77" s="1">
        <f t="shared" si="21"/>
        <v>0</v>
      </c>
      <c r="K77" s="1">
        <f t="shared" si="21"/>
        <v>7.6357766852632181E-3</v>
      </c>
      <c r="L77" s="1">
        <f t="shared" si="21"/>
        <v>4.0554789016068044E-2</v>
      </c>
      <c r="M77" s="22">
        <v>74</v>
      </c>
      <c r="N77" s="1">
        <v>1.0401102161831974</v>
      </c>
      <c r="O77" s="1">
        <v>2.8220615679220802</v>
      </c>
      <c r="P77" s="22">
        <v>74</v>
      </c>
      <c r="Q77" s="1">
        <v>1.0395037125939004</v>
      </c>
      <c r="R77" s="1">
        <v>2.9058920540502413</v>
      </c>
      <c r="S77" s="22">
        <f t="shared" si="22"/>
        <v>74</v>
      </c>
      <c r="T77" s="1">
        <f t="shared" si="22"/>
        <v>1.039806964388549</v>
      </c>
      <c r="U77" s="1">
        <f t="shared" si="22"/>
        <v>2.863976810986161</v>
      </c>
      <c r="V77" s="1">
        <f t="shared" si="23"/>
        <v>0</v>
      </c>
      <c r="W77" s="1">
        <f t="shared" si="23"/>
        <v>4.2886280080591498E-4</v>
      </c>
      <c r="X77" s="1">
        <f t="shared" si="23"/>
        <v>5.9277105211387543E-2</v>
      </c>
      <c r="Y77" s="22">
        <v>74</v>
      </c>
      <c r="Z77" s="1">
        <v>1.0877002744998343</v>
      </c>
      <c r="AA77" s="1">
        <v>2.5044201255301299</v>
      </c>
      <c r="AB77" s="22">
        <v>74</v>
      </c>
      <c r="AC77" s="1">
        <v>1.0698883283700542</v>
      </c>
      <c r="AD77" s="23">
        <v>3.2308931390427036</v>
      </c>
      <c r="AE77" s="1">
        <f t="shared" si="24"/>
        <v>74</v>
      </c>
      <c r="AF77" s="1">
        <f t="shared" si="24"/>
        <v>1.0787943014349444</v>
      </c>
      <c r="AG77" s="1">
        <f t="shared" si="24"/>
        <v>2.8676566322864168</v>
      </c>
      <c r="AH77" s="1">
        <f t="shared" si="25"/>
        <v>0</v>
      </c>
      <c r="AI77" s="1">
        <f t="shared" si="25"/>
        <v>1.2594947894496987E-2</v>
      </c>
      <c r="AJ77" s="1">
        <f t="shared" si="25"/>
        <v>0.51369399420376505</v>
      </c>
    </row>
    <row r="78" spans="1:36" x14ac:dyDescent="0.25">
      <c r="A78" s="22">
        <v>75</v>
      </c>
      <c r="B78" s="1">
        <v>1.0038413070327912</v>
      </c>
      <c r="C78" s="1">
        <v>3.3455994043341368</v>
      </c>
      <c r="D78" s="22">
        <v>75</v>
      </c>
      <c r="E78" s="1">
        <v>1.0143174914315842</v>
      </c>
      <c r="F78" s="1">
        <v>2.867656632286403</v>
      </c>
      <c r="G78" s="22">
        <f t="shared" si="20"/>
        <v>75</v>
      </c>
      <c r="H78" s="1">
        <f t="shared" si="20"/>
        <v>1.0090793992321876</v>
      </c>
      <c r="I78" s="1">
        <f t="shared" si="20"/>
        <v>3.1066280183102699</v>
      </c>
      <c r="J78" s="1">
        <f t="shared" si="21"/>
        <v>0</v>
      </c>
      <c r="K78" s="1">
        <f t="shared" si="21"/>
        <v>7.4077810293472829E-3</v>
      </c>
      <c r="L78" s="1">
        <f t="shared" si="21"/>
        <v>0.33795657513404886</v>
      </c>
      <c r="M78" s="22">
        <v>75</v>
      </c>
      <c r="N78" s="1">
        <v>1.0432867289791061</v>
      </c>
      <c r="O78" s="1">
        <v>3.9573661525552506</v>
      </c>
      <c r="P78" s="22">
        <v>75</v>
      </c>
      <c r="Q78" s="1">
        <v>1.0410852447803234</v>
      </c>
      <c r="R78" s="1">
        <v>1.9882419317185576</v>
      </c>
      <c r="S78" s="22">
        <f t="shared" si="22"/>
        <v>75</v>
      </c>
      <c r="T78" s="1">
        <f t="shared" si="22"/>
        <v>1.0421859868797148</v>
      </c>
      <c r="U78" s="1">
        <f t="shared" si="22"/>
        <v>2.9728040421369042</v>
      </c>
      <c r="V78" s="1">
        <f t="shared" si="23"/>
        <v>0</v>
      </c>
      <c r="W78" s="1">
        <f t="shared" si="23"/>
        <v>1.5566844056343115E-3</v>
      </c>
      <c r="X78" s="1">
        <f t="shared" si="23"/>
        <v>1.3923810895523026</v>
      </c>
      <c r="Y78" s="22">
        <v>75</v>
      </c>
      <c r="Z78" s="1">
        <v>1.0896778189620548</v>
      </c>
      <c r="AA78" s="1">
        <v>1.6250054249623114</v>
      </c>
      <c r="AB78" s="22">
        <v>75</v>
      </c>
      <c r="AC78" s="1">
        <v>1.0714310437913561</v>
      </c>
      <c r="AD78" s="23">
        <v>1.3000043399698218</v>
      </c>
      <c r="AE78" s="1">
        <f t="shared" si="24"/>
        <v>75</v>
      </c>
      <c r="AF78" s="1">
        <f t="shared" si="24"/>
        <v>1.0805544313767055</v>
      </c>
      <c r="AG78" s="1">
        <f t="shared" si="24"/>
        <v>1.4625048824660665</v>
      </c>
      <c r="AH78" s="1">
        <f t="shared" si="25"/>
        <v>0</v>
      </c>
      <c r="AI78" s="1">
        <f t="shared" si="25"/>
        <v>1.2902418457987392E-2</v>
      </c>
      <c r="AJ78" s="1">
        <f t="shared" si="25"/>
        <v>0.22981047109117633</v>
      </c>
    </row>
    <row r="79" spans="1:36" x14ac:dyDescent="0.25">
      <c r="A79" s="22">
        <v>76</v>
      </c>
      <c r="B79" s="1">
        <v>1.0056358853552048</v>
      </c>
      <c r="C79" s="1">
        <v>2.9632451866959442</v>
      </c>
      <c r="D79" s="22">
        <v>76</v>
      </c>
      <c r="E79" s="1">
        <v>1.0157894464918584</v>
      </c>
      <c r="F79" s="1">
        <v>2.4853024146482379</v>
      </c>
      <c r="G79" s="22">
        <f t="shared" si="20"/>
        <v>76</v>
      </c>
      <c r="H79" s="1">
        <f t="shared" si="20"/>
        <v>1.0107126659235317</v>
      </c>
      <c r="I79" s="1">
        <f t="shared" si="20"/>
        <v>2.724273800672091</v>
      </c>
      <c r="J79" s="1">
        <f t="shared" si="21"/>
        <v>0</v>
      </c>
      <c r="K79" s="1">
        <f t="shared" si="21"/>
        <v>7.1796519329199969E-3</v>
      </c>
      <c r="L79" s="1">
        <f t="shared" si="21"/>
        <v>0.33795657513402944</v>
      </c>
      <c r="M79" s="22">
        <v>76</v>
      </c>
      <c r="N79" s="1">
        <v>1.0442331462048295</v>
      </c>
      <c r="O79" s="1">
        <v>2.1661803637964701</v>
      </c>
      <c r="P79" s="22">
        <v>76</v>
      </c>
      <c r="Q79" s="1">
        <v>1.0426698691849796</v>
      </c>
      <c r="R79" s="1">
        <v>1.9691242208366657</v>
      </c>
      <c r="S79" s="22">
        <f t="shared" si="22"/>
        <v>76</v>
      </c>
      <c r="T79" s="1">
        <f t="shared" si="22"/>
        <v>1.0434515076949045</v>
      </c>
      <c r="U79" s="1">
        <f t="shared" si="22"/>
        <v>2.0676522923165681</v>
      </c>
      <c r="V79" s="1">
        <f t="shared" si="23"/>
        <v>0</v>
      </c>
      <c r="W79" s="1">
        <f t="shared" si="23"/>
        <v>1.105403781608982E-3</v>
      </c>
      <c r="X79" s="1">
        <f t="shared" si="23"/>
        <v>0.13933973496134339</v>
      </c>
      <c r="Y79" s="22">
        <v>76</v>
      </c>
      <c r="Z79" s="1">
        <v>1.0912013138729022</v>
      </c>
      <c r="AA79" s="1">
        <v>1.2426512073240916</v>
      </c>
      <c r="AB79" s="22">
        <v>76</v>
      </c>
      <c r="AC79" s="1">
        <v>1.0738219361775638</v>
      </c>
      <c r="AD79" s="23">
        <v>2.0073596426004765</v>
      </c>
      <c r="AE79" s="1">
        <f t="shared" si="24"/>
        <v>76</v>
      </c>
      <c r="AF79" s="1">
        <f t="shared" si="24"/>
        <v>1.0825116250252331</v>
      </c>
      <c r="AG79" s="1">
        <f t="shared" si="24"/>
        <v>1.6250054249622841</v>
      </c>
      <c r="AH79" s="1">
        <f t="shared" si="25"/>
        <v>0</v>
      </c>
      <c r="AI79" s="1">
        <f t="shared" si="25"/>
        <v>1.2289075821175994E-2</v>
      </c>
      <c r="AJ79" s="1">
        <f t="shared" si="25"/>
        <v>0.54073052021448575</v>
      </c>
    </row>
    <row r="80" spans="1:36" x14ac:dyDescent="0.25">
      <c r="A80" s="22">
        <v>77</v>
      </c>
      <c r="B80" s="1">
        <v>1.0071491834263637</v>
      </c>
      <c r="C80" s="1">
        <v>2.4661847037663183</v>
      </c>
      <c r="D80" s="22">
        <v>77</v>
      </c>
      <c r="E80" s="1">
        <v>1.017481796549</v>
      </c>
      <c r="F80" s="1">
        <v>2.8485389214044567</v>
      </c>
      <c r="G80" s="22">
        <f t="shared" si="20"/>
        <v>77</v>
      </c>
      <c r="H80" s="1">
        <f t="shared" si="20"/>
        <v>1.0123154899876818</v>
      </c>
      <c r="I80" s="1">
        <f t="shared" si="20"/>
        <v>2.6573618125853873</v>
      </c>
      <c r="J80" s="1">
        <f t="shared" si="21"/>
        <v>0</v>
      </c>
      <c r="K80" s="1">
        <f t="shared" si="21"/>
        <v>7.3062608063931824E-3</v>
      </c>
      <c r="L80" s="1">
        <f t="shared" si="21"/>
        <v>0.2703652601072048</v>
      </c>
      <c r="M80" s="22">
        <v>77</v>
      </c>
      <c r="N80" s="1">
        <v>1.0477559657146933</v>
      </c>
      <c r="O80" s="1">
        <v>3.35883808107531</v>
      </c>
      <c r="P80" s="22">
        <v>77</v>
      </c>
      <c r="Q80" s="1">
        <v>1.0445628654841128</v>
      </c>
      <c r="R80" s="1">
        <v>2.3323607275929388</v>
      </c>
      <c r="S80" s="22">
        <f t="shared" si="22"/>
        <v>77</v>
      </c>
      <c r="T80" s="1">
        <f t="shared" si="22"/>
        <v>1.0461594155994032</v>
      </c>
      <c r="U80" s="1">
        <f t="shared" si="22"/>
        <v>2.8455994043341244</v>
      </c>
      <c r="V80" s="1">
        <f t="shared" si="23"/>
        <v>0</v>
      </c>
      <c r="W80" s="1">
        <f t="shared" si="23"/>
        <v>2.2578628260518023E-3</v>
      </c>
      <c r="X80" s="1">
        <f t="shared" si="23"/>
        <v>0.72582909738180668</v>
      </c>
      <c r="Y80" s="22">
        <v>77</v>
      </c>
      <c r="Z80" s="1">
        <v>1.0933785454372114</v>
      </c>
      <c r="AA80" s="1">
        <v>1.8161825337813939</v>
      </c>
      <c r="AB80" s="22">
        <v>77</v>
      </c>
      <c r="AC80" s="1">
        <v>1.0738447578782848</v>
      </c>
      <c r="AD80" s="23">
        <v>1.9117710881919131E-2</v>
      </c>
      <c r="AE80" s="1">
        <f t="shared" si="24"/>
        <v>77</v>
      </c>
      <c r="AF80" s="1">
        <f t="shared" si="24"/>
        <v>1.0836116516577481</v>
      </c>
      <c r="AG80" s="1">
        <f t="shared" si="24"/>
        <v>0.91765012233165655</v>
      </c>
      <c r="AH80" s="1">
        <f t="shared" si="25"/>
        <v>0</v>
      </c>
      <c r="AI80" s="1">
        <f t="shared" si="25"/>
        <v>1.3812473645174373E-2</v>
      </c>
      <c r="AJ80" s="1">
        <f t="shared" si="25"/>
        <v>1.2707167225040206</v>
      </c>
    </row>
    <row r="81" spans="1:36" x14ac:dyDescent="0.25">
      <c r="A81" s="22">
        <v>78</v>
      </c>
      <c r="B81" s="1">
        <v>1.0084521421083916</v>
      </c>
      <c r="C81" s="1">
        <v>2.1603013296557481</v>
      </c>
      <c r="D81" s="22">
        <v>78</v>
      </c>
      <c r="E81" s="1">
        <v>1.0189515465822629</v>
      </c>
      <c r="F81" s="1">
        <v>2.4661847037662916</v>
      </c>
      <c r="G81" s="22">
        <f t="shared" si="20"/>
        <v>78</v>
      </c>
      <c r="H81" s="1">
        <f t="shared" si="20"/>
        <v>1.0137018443453272</v>
      </c>
      <c r="I81" s="1">
        <f t="shared" si="20"/>
        <v>2.3132430167110201</v>
      </c>
      <c r="J81" s="1">
        <f t="shared" si="21"/>
        <v>0</v>
      </c>
      <c r="K81" s="1">
        <f t="shared" si="21"/>
        <v>7.4242001018947866E-3</v>
      </c>
      <c r="L81" s="1">
        <f t="shared" si="21"/>
        <v>0.21629220808578697</v>
      </c>
      <c r="M81" s="22">
        <v>78</v>
      </c>
      <c r="N81" s="1">
        <v>1.0496859199234834</v>
      </c>
      <c r="O81" s="1">
        <v>2.3514784384748579</v>
      </c>
      <c r="P81" s="22">
        <v>78</v>
      </c>
      <c r="Q81" s="1">
        <v>1.0462753042534829</v>
      </c>
      <c r="R81" s="1">
        <v>2.1220659078919639</v>
      </c>
      <c r="S81" s="22">
        <f t="shared" si="22"/>
        <v>78</v>
      </c>
      <c r="T81" s="1">
        <f t="shared" si="22"/>
        <v>1.0479806120884831</v>
      </c>
      <c r="U81" s="1">
        <f t="shared" si="22"/>
        <v>2.2367721731834109</v>
      </c>
      <c r="V81" s="1">
        <f t="shared" si="23"/>
        <v>0</v>
      </c>
      <c r="W81" s="1">
        <f t="shared" si="23"/>
        <v>2.4116694682784182E-3</v>
      </c>
      <c r="X81" s="1">
        <f t="shared" si="23"/>
        <v>0.16221915606433057</v>
      </c>
      <c r="Y81" s="22">
        <v>78</v>
      </c>
      <c r="Z81" s="1">
        <v>1.0955457360410634</v>
      </c>
      <c r="AA81" s="1">
        <v>1.8161825337813939</v>
      </c>
      <c r="AB81" s="22">
        <v>78</v>
      </c>
      <c r="AC81" s="1">
        <v>1.0741883815131645</v>
      </c>
      <c r="AD81" s="23">
        <v>0.3823542176381925</v>
      </c>
      <c r="AE81" s="1">
        <f t="shared" si="24"/>
        <v>78</v>
      </c>
      <c r="AF81" s="1">
        <f t="shared" si="24"/>
        <v>1.0848670587771139</v>
      </c>
      <c r="AG81" s="1">
        <f t="shared" si="24"/>
        <v>1.0992683757097932</v>
      </c>
      <c r="AH81" s="1">
        <f t="shared" si="25"/>
        <v>0</v>
      </c>
      <c r="AI81" s="1">
        <f t="shared" si="25"/>
        <v>1.5101930214882518E-2</v>
      </c>
      <c r="AJ81" s="1">
        <f t="shared" si="25"/>
        <v>1.0138697254021467</v>
      </c>
    </row>
    <row r="82" spans="1:36" x14ac:dyDescent="0.25">
      <c r="A82" s="22">
        <v>79</v>
      </c>
      <c r="B82" s="1">
        <v>1.0098592429276925</v>
      </c>
      <c r="C82" s="1">
        <v>2.3323607275929388</v>
      </c>
      <c r="D82" s="22">
        <v>79</v>
      </c>
      <c r="E82" s="1">
        <v>1.0203340138425492</v>
      </c>
      <c r="F82" s="1">
        <v>2.3132430167110467</v>
      </c>
      <c r="G82" s="22">
        <f t="shared" si="20"/>
        <v>79</v>
      </c>
      <c r="H82" s="1">
        <f t="shared" si="20"/>
        <v>1.0150966283851208</v>
      </c>
      <c r="I82" s="1">
        <f t="shared" si="20"/>
        <v>2.3228018721519925</v>
      </c>
      <c r="J82" s="1">
        <f t="shared" si="21"/>
        <v>0</v>
      </c>
      <c r="K82" s="1">
        <f t="shared" si="21"/>
        <v>7.4067815452707976E-3</v>
      </c>
      <c r="L82" s="1">
        <f t="shared" si="21"/>
        <v>1.3518263005349734E-2</v>
      </c>
      <c r="M82" s="22">
        <v>79</v>
      </c>
      <c r="N82" s="1">
        <v>1.050681278436626</v>
      </c>
      <c r="O82" s="1">
        <v>1.2235334964421998</v>
      </c>
      <c r="P82" s="22">
        <v>79</v>
      </c>
      <c r="Q82" s="1">
        <v>1.0477117462364627</v>
      </c>
      <c r="R82" s="1">
        <v>1.7779471120175285</v>
      </c>
      <c r="S82" s="22">
        <f t="shared" si="22"/>
        <v>79</v>
      </c>
      <c r="T82" s="1">
        <f t="shared" si="22"/>
        <v>1.0491965123365443</v>
      </c>
      <c r="U82" s="1">
        <f t="shared" si="22"/>
        <v>1.5007403042298642</v>
      </c>
      <c r="V82" s="1">
        <f t="shared" si="23"/>
        <v>0</v>
      </c>
      <c r="W82" s="1">
        <f t="shared" si="23"/>
        <v>2.0997763556872577E-3</v>
      </c>
      <c r="X82" s="1">
        <f t="shared" si="23"/>
        <v>0.39202962715546674</v>
      </c>
      <c r="Y82" s="22">
        <v>79</v>
      </c>
      <c r="Z82" s="1">
        <v>1.0971307118478355</v>
      </c>
      <c r="AA82" s="1">
        <v>0.35735747261555001</v>
      </c>
      <c r="AB82" s="22">
        <v>79</v>
      </c>
      <c r="AC82" s="1">
        <v>1.0743462949062927</v>
      </c>
      <c r="AD82" s="23">
        <v>0.19117710881908265</v>
      </c>
      <c r="AE82" s="1">
        <f t="shared" si="24"/>
        <v>79</v>
      </c>
      <c r="AF82" s="1">
        <f t="shared" si="24"/>
        <v>1.0857385033770641</v>
      </c>
      <c r="AG82" s="1">
        <f t="shared" si="24"/>
        <v>0.27426729071731631</v>
      </c>
      <c r="AH82" s="1">
        <f t="shared" si="25"/>
        <v>0</v>
      </c>
      <c r="AI82" s="1">
        <f t="shared" si="25"/>
        <v>1.6111015724746543E-2</v>
      </c>
      <c r="AJ82" s="1">
        <f t="shared" si="25"/>
        <v>0.11750726214052951</v>
      </c>
    </row>
    <row r="83" spans="1:36" x14ac:dyDescent="0.25">
      <c r="A83" s="22">
        <v>80</v>
      </c>
      <c r="B83" s="1">
        <v>1.0117177413358915</v>
      </c>
      <c r="C83" s="1">
        <v>3.0779514519874049</v>
      </c>
      <c r="D83" s="22">
        <v>80</v>
      </c>
      <c r="E83" s="1">
        <v>1.0216399401366649</v>
      </c>
      <c r="F83" s="1">
        <v>2.1794190405376943</v>
      </c>
      <c r="G83" s="22">
        <f t="shared" si="20"/>
        <v>80</v>
      </c>
      <c r="H83" s="1">
        <f t="shared" si="20"/>
        <v>1.0166788407362781</v>
      </c>
      <c r="I83" s="1">
        <f t="shared" si="20"/>
        <v>2.6286852462625498</v>
      </c>
      <c r="J83" s="1">
        <f t="shared" si="21"/>
        <v>0</v>
      </c>
      <c r="K83" s="1">
        <f t="shared" si="21"/>
        <v>7.0160540563078905E-3</v>
      </c>
      <c r="L83" s="1">
        <f t="shared" si="21"/>
        <v>0.6353583612519893</v>
      </c>
      <c r="M83" s="22">
        <v>80</v>
      </c>
      <c r="N83" s="1">
        <v>1.0520609744374554</v>
      </c>
      <c r="O83" s="1">
        <v>1.6632408467261224</v>
      </c>
      <c r="P83" s="22">
        <v>80</v>
      </c>
      <c r="Q83" s="1">
        <v>1.0493911811505774</v>
      </c>
      <c r="R83" s="1">
        <v>2.083830486128126</v>
      </c>
      <c r="S83" s="22">
        <f t="shared" ref="S83:U107" si="26">AVERAGE(M83,P83)</f>
        <v>80</v>
      </c>
      <c r="T83" s="1">
        <f t="shared" si="26"/>
        <v>1.0507260777940164</v>
      </c>
      <c r="U83" s="1">
        <f t="shared" si="26"/>
        <v>1.8735356664271241</v>
      </c>
      <c r="V83" s="1">
        <f t="shared" ref="V83:X107" si="27">STDEVA(M83,P83)</f>
        <v>0</v>
      </c>
      <c r="W83" s="1">
        <f t="shared" si="27"/>
        <v>1.8878289375177536E-3</v>
      </c>
      <c r="X83" s="1">
        <f t="shared" si="27"/>
        <v>0.29740178611796236</v>
      </c>
      <c r="Y83" s="22">
        <v>80</v>
      </c>
      <c r="Z83" s="1">
        <v>1.0992180261265865</v>
      </c>
      <c r="AA83" s="1">
        <v>0.23971169025377001</v>
      </c>
      <c r="AB83" s="22">
        <v>80</v>
      </c>
      <c r="AC83" s="1">
        <v>1.0741463239693472</v>
      </c>
      <c r="AD83" s="23">
        <v>0.42058963940203076</v>
      </c>
      <c r="AE83" s="1">
        <f t="shared" si="24"/>
        <v>80</v>
      </c>
      <c r="AF83" s="1">
        <f t="shared" si="24"/>
        <v>1.0866821750479669</v>
      </c>
      <c r="AG83" s="1">
        <f t="shared" si="24"/>
        <v>0.3301506648279004</v>
      </c>
      <c r="AH83" s="1">
        <f t="shared" si="25"/>
        <v>0</v>
      </c>
      <c r="AI83" s="1">
        <f t="shared" si="25"/>
        <v>1.7728370611273307E-2</v>
      </c>
      <c r="AJ83" s="1">
        <f t="shared" si="25"/>
        <v>0.12790002440985063</v>
      </c>
    </row>
    <row r="84" spans="1:36" x14ac:dyDescent="0.25">
      <c r="A84" s="22">
        <v>81</v>
      </c>
      <c r="B84" s="1">
        <v>1.0128002108664158</v>
      </c>
      <c r="C84" s="1">
        <v>1.7779471120175827</v>
      </c>
      <c r="D84" s="22">
        <v>81</v>
      </c>
      <c r="E84" s="1">
        <v>1.0232022668276572</v>
      </c>
      <c r="F84" s="1">
        <v>2.6000086799396436</v>
      </c>
      <c r="G84" s="22">
        <f t="shared" si="20"/>
        <v>81</v>
      </c>
      <c r="H84" s="1">
        <f t="shared" si="20"/>
        <v>1.0180012388470365</v>
      </c>
      <c r="I84" s="1">
        <f t="shared" si="20"/>
        <v>2.188977895978613</v>
      </c>
      <c r="J84" s="1">
        <f t="shared" si="21"/>
        <v>0</v>
      </c>
      <c r="K84" s="1">
        <f t="shared" si="21"/>
        <v>7.3553643084757741E-3</v>
      </c>
      <c r="L84" s="1">
        <f t="shared" si="21"/>
        <v>0.58128530923053567</v>
      </c>
      <c r="M84" s="22">
        <v>81</v>
      </c>
      <c r="N84" s="1">
        <v>1.0541462080561179</v>
      </c>
      <c r="O84" s="1">
        <v>2.5426555472939407</v>
      </c>
      <c r="P84" s="22">
        <v>81</v>
      </c>
      <c r="Q84" s="1">
        <v>1.0513888075301823</v>
      </c>
      <c r="R84" s="1">
        <v>2.4661847037663458</v>
      </c>
      <c r="S84" s="22">
        <f t="shared" si="26"/>
        <v>81</v>
      </c>
      <c r="T84" s="1">
        <f t="shared" si="26"/>
        <v>1.05276750779315</v>
      </c>
      <c r="U84" s="1">
        <f t="shared" si="26"/>
        <v>2.5044201255301433</v>
      </c>
      <c r="V84" s="1">
        <f t="shared" si="27"/>
        <v>0</v>
      </c>
      <c r="W84" s="1">
        <f t="shared" si="27"/>
        <v>1.9497766103364503E-3</v>
      </c>
      <c r="X84" s="1">
        <f t="shared" si="27"/>
        <v>5.4073052021417774E-2</v>
      </c>
    </row>
    <row r="85" spans="1:36" x14ac:dyDescent="0.25">
      <c r="A85" s="22">
        <v>82</v>
      </c>
      <c r="B85" s="1">
        <v>1.0145959366856956</v>
      </c>
      <c r="C85" s="1">
        <v>2.9823628975778362</v>
      </c>
      <c r="D85" s="22">
        <v>82</v>
      </c>
      <c r="E85" s="1">
        <v>1.0247462986175417</v>
      </c>
      <c r="F85" s="1">
        <v>2.5617732581758599</v>
      </c>
      <c r="G85" s="55">
        <f t="shared" si="20"/>
        <v>82</v>
      </c>
      <c r="H85" s="56">
        <f t="shared" si="20"/>
        <v>1.0196711176516187</v>
      </c>
      <c r="I85" s="56">
        <f t="shared" si="20"/>
        <v>2.7720680778768481</v>
      </c>
      <c r="J85" s="56">
        <f t="shared" si="21"/>
        <v>0</v>
      </c>
      <c r="K85" s="56">
        <f t="shared" si="21"/>
        <v>7.1773897535061994E-3</v>
      </c>
      <c r="L85" s="56">
        <f t="shared" si="21"/>
        <v>0.29740178611794221</v>
      </c>
      <c r="M85" s="22">
        <v>82</v>
      </c>
      <c r="N85" s="1">
        <v>1.0567237941667147</v>
      </c>
      <c r="O85" s="1">
        <v>3.1161868737512157</v>
      </c>
      <c r="P85" s="22">
        <v>82</v>
      </c>
      <c r="Q85" s="1">
        <v>1.0529782125497453</v>
      </c>
      <c r="R85" s="1">
        <v>1.9308887990728274</v>
      </c>
      <c r="S85" s="22">
        <f t="shared" si="26"/>
        <v>82</v>
      </c>
      <c r="T85" s="1">
        <f t="shared" si="26"/>
        <v>1.0548510033582299</v>
      </c>
      <c r="U85" s="1">
        <f t="shared" si="26"/>
        <v>2.5235378364120216</v>
      </c>
      <c r="V85" s="1">
        <f t="shared" si="27"/>
        <v>0</v>
      </c>
      <c r="W85" s="1">
        <f t="shared" si="27"/>
        <v>2.6485261608467097E-3</v>
      </c>
      <c r="X85" s="1">
        <f t="shared" si="27"/>
        <v>0.83813230633244795</v>
      </c>
    </row>
    <row r="86" spans="1:36" x14ac:dyDescent="0.25">
      <c r="A86" s="22">
        <v>83</v>
      </c>
      <c r="B86" s="1">
        <v>1.0155993991304109</v>
      </c>
      <c r="C86" s="1">
        <v>1.6441231358442032</v>
      </c>
      <c r="D86" s="22">
        <v>83</v>
      </c>
      <c r="E86" s="1">
        <v>1.026237126058702</v>
      </c>
      <c r="F86" s="1">
        <v>2.4661847037662916</v>
      </c>
      <c r="G86" s="22">
        <f t="shared" si="20"/>
        <v>83</v>
      </c>
      <c r="H86" s="1">
        <f t="shared" si="20"/>
        <v>1.0209182625945563</v>
      </c>
      <c r="I86" s="1">
        <f t="shared" si="20"/>
        <v>2.0551539198052473</v>
      </c>
      <c r="J86" s="1">
        <f t="shared" si="21"/>
        <v>0</v>
      </c>
      <c r="K86" s="1">
        <f t="shared" si="21"/>
        <v>7.5220088474053969E-3</v>
      </c>
      <c r="L86" s="1">
        <f t="shared" si="21"/>
        <v>0.5812853092305571</v>
      </c>
      <c r="M86" s="22">
        <v>83</v>
      </c>
      <c r="N86" s="1">
        <v>1.0584940587296838</v>
      </c>
      <c r="O86" s="1">
        <v>2.141183618773856</v>
      </c>
      <c r="P86" s="22">
        <v>83</v>
      </c>
      <c r="Q86" s="1">
        <v>1.0550896478899148</v>
      </c>
      <c r="R86" s="1">
        <v>2.5808909690577515</v>
      </c>
      <c r="S86" s="22">
        <f t="shared" si="26"/>
        <v>83</v>
      </c>
      <c r="T86" s="1">
        <f t="shared" si="26"/>
        <v>1.0567918533097993</v>
      </c>
      <c r="U86" s="1">
        <f t="shared" si="26"/>
        <v>2.3610372939158037</v>
      </c>
      <c r="V86" s="1">
        <f t="shared" si="27"/>
        <v>0</v>
      </c>
      <c r="W86" s="1">
        <f t="shared" si="27"/>
        <v>2.4072819907456889E-3</v>
      </c>
      <c r="X86" s="1">
        <f t="shared" si="27"/>
        <v>0.31092004912331112</v>
      </c>
    </row>
    <row r="87" spans="1:36" x14ac:dyDescent="0.25">
      <c r="A87" s="22">
        <v>84</v>
      </c>
      <c r="B87" s="1">
        <v>1.0166884082532928</v>
      </c>
      <c r="C87" s="1">
        <v>1.8161825337813939</v>
      </c>
      <c r="D87" s="22">
        <v>84</v>
      </c>
      <c r="E87" s="1">
        <v>1.027778729161402</v>
      </c>
      <c r="F87" s="1">
        <v>2.5426555472939678</v>
      </c>
      <c r="G87" s="22">
        <f t="shared" si="20"/>
        <v>84</v>
      </c>
      <c r="H87" s="1">
        <f t="shared" si="20"/>
        <v>1.0222335687073474</v>
      </c>
      <c r="I87" s="1">
        <f t="shared" si="20"/>
        <v>2.179419040537681</v>
      </c>
      <c r="J87" s="1">
        <f t="shared" si="21"/>
        <v>0</v>
      </c>
      <c r="K87" s="1">
        <f t="shared" si="21"/>
        <v>7.8420411196589938E-3</v>
      </c>
      <c r="L87" s="1">
        <f t="shared" si="21"/>
        <v>0.51369399420376682</v>
      </c>
      <c r="M87" s="22">
        <v>84</v>
      </c>
      <c r="N87" s="1">
        <v>1.0609573054726105</v>
      </c>
      <c r="O87" s="1">
        <v>2.9823628975778638</v>
      </c>
      <c r="P87" s="22">
        <v>84</v>
      </c>
      <c r="Q87" s="1">
        <v>1.0569423205565345</v>
      </c>
      <c r="R87" s="1">
        <v>2.2558898840653168</v>
      </c>
      <c r="S87" s="58">
        <f t="shared" si="26"/>
        <v>84</v>
      </c>
      <c r="T87" s="59">
        <f t="shared" si="26"/>
        <v>1.0589498130145725</v>
      </c>
      <c r="U87" s="59">
        <f t="shared" si="26"/>
        <v>2.6191263908215903</v>
      </c>
      <c r="V87" s="59">
        <f t="shared" si="27"/>
        <v>0</v>
      </c>
      <c r="W87" s="59">
        <f t="shared" si="27"/>
        <v>2.8390230605190355E-3</v>
      </c>
      <c r="X87" s="59">
        <f t="shared" si="27"/>
        <v>0.5136939942037495</v>
      </c>
    </row>
    <row r="88" spans="1:36" x14ac:dyDescent="0.25">
      <c r="A88" s="22">
        <v>85</v>
      </c>
      <c r="B88" s="1">
        <v>1.0180095432987817</v>
      </c>
      <c r="C88" s="1">
        <v>2.2176544623015055</v>
      </c>
      <c r="D88" s="22">
        <v>85</v>
      </c>
      <c r="E88" s="1">
        <v>1.0289176142072449</v>
      </c>
      <c r="F88" s="1">
        <v>1.873535666427097</v>
      </c>
      <c r="G88" s="22">
        <f t="shared" si="20"/>
        <v>85</v>
      </c>
      <c r="H88" s="1">
        <f t="shared" si="20"/>
        <v>1.0234635787530133</v>
      </c>
      <c r="I88" s="1">
        <f t="shared" si="20"/>
        <v>2.0455950643643011</v>
      </c>
      <c r="J88" s="1">
        <f t="shared" si="21"/>
        <v>0</v>
      </c>
      <c r="K88" s="1">
        <f t="shared" si="21"/>
        <v>7.7131709090380619E-3</v>
      </c>
      <c r="L88" s="1">
        <f t="shared" si="21"/>
        <v>0.2433287340965436</v>
      </c>
      <c r="M88" s="22">
        <v>85</v>
      </c>
      <c r="N88" s="1">
        <v>1.0626105720758527</v>
      </c>
      <c r="O88" s="1">
        <v>1.9882419317185847</v>
      </c>
      <c r="P88" s="24">
        <v>85</v>
      </c>
      <c r="Q88" s="11">
        <v>1.0588306920272996</v>
      </c>
      <c r="R88" s="11">
        <v>2.2750075949472084</v>
      </c>
      <c r="S88" s="22">
        <f t="shared" si="26"/>
        <v>85</v>
      </c>
      <c r="T88" s="1">
        <f t="shared" si="26"/>
        <v>1.0607206320515763</v>
      </c>
      <c r="U88" s="1">
        <f t="shared" si="26"/>
        <v>2.1316247633328964</v>
      </c>
      <c r="V88" s="1">
        <f t="shared" si="27"/>
        <v>0</v>
      </c>
      <c r="W88" s="1">
        <f t="shared" si="27"/>
        <v>2.6727788144036472E-3</v>
      </c>
      <c r="X88" s="1">
        <f t="shared" si="27"/>
        <v>0.20277394508041763</v>
      </c>
    </row>
    <row r="89" spans="1:36" x14ac:dyDescent="0.25">
      <c r="A89" s="22">
        <v>86</v>
      </c>
      <c r="B89" s="1">
        <v>1.0188781220600982</v>
      </c>
      <c r="C89" s="1">
        <v>1.4720637379070127</v>
      </c>
      <c r="D89" s="22">
        <v>86</v>
      </c>
      <c r="E89" s="1">
        <v>1.030619009370473</v>
      </c>
      <c r="F89" s="1">
        <v>2.7911857887587805</v>
      </c>
      <c r="G89" s="22">
        <f t="shared" si="20"/>
        <v>86</v>
      </c>
      <c r="H89" s="1">
        <f t="shared" si="20"/>
        <v>1.0247485657152855</v>
      </c>
      <c r="I89" s="1">
        <f t="shared" si="20"/>
        <v>2.1316247633328969</v>
      </c>
      <c r="J89" s="1">
        <f t="shared" si="21"/>
        <v>0</v>
      </c>
      <c r="K89" s="1">
        <f t="shared" si="21"/>
        <v>8.3020610343131161E-3</v>
      </c>
      <c r="L89" s="1">
        <f t="shared" si="21"/>
        <v>0.93276014736998947</v>
      </c>
      <c r="M89" s="24">
        <v>86</v>
      </c>
      <c r="N89" s="11">
        <v>1.0639565217291191</v>
      </c>
      <c r="O89" s="11">
        <v>1.6058877140803922</v>
      </c>
      <c r="P89" s="22">
        <v>86</v>
      </c>
      <c r="Q89" s="1">
        <v>1.0607095951171455</v>
      </c>
      <c r="R89" s="1">
        <v>2.2558898840653168</v>
      </c>
      <c r="S89" s="22">
        <f t="shared" si="26"/>
        <v>86</v>
      </c>
      <c r="T89" s="1">
        <f t="shared" si="26"/>
        <v>1.0623330584231323</v>
      </c>
      <c r="U89" s="1">
        <f t="shared" si="26"/>
        <v>1.9308887990728545</v>
      </c>
      <c r="V89" s="1">
        <f t="shared" si="27"/>
        <v>0</v>
      </c>
      <c r="W89" s="1">
        <f t="shared" si="27"/>
        <v>2.2959238253416493E-3</v>
      </c>
      <c r="X89" s="1">
        <f t="shared" si="27"/>
        <v>0.45962094218231109</v>
      </c>
    </row>
    <row r="90" spans="1:36" x14ac:dyDescent="0.25">
      <c r="A90" s="22">
        <v>87</v>
      </c>
      <c r="B90" s="1">
        <v>1.0207997540140656</v>
      </c>
      <c r="C90" s="1">
        <v>3.2308931390427036</v>
      </c>
      <c r="D90" s="22">
        <v>87</v>
      </c>
      <c r="E90" s="1">
        <v>1.0321386928683869</v>
      </c>
      <c r="F90" s="1">
        <v>2.4853024146481832</v>
      </c>
      <c r="G90" s="22">
        <f t="shared" si="20"/>
        <v>87</v>
      </c>
      <c r="H90" s="1">
        <f t="shared" si="20"/>
        <v>1.0264692234412263</v>
      </c>
      <c r="I90" s="1">
        <f t="shared" si="20"/>
        <v>2.8580977768454434</v>
      </c>
      <c r="J90" s="1">
        <f t="shared" si="21"/>
        <v>0</v>
      </c>
      <c r="K90" s="1">
        <f t="shared" si="21"/>
        <v>8.0178405553501739E-3</v>
      </c>
      <c r="L90" s="1">
        <f t="shared" si="21"/>
        <v>0.52721225720915421</v>
      </c>
      <c r="M90" s="22">
        <v>87</v>
      </c>
      <c r="N90" s="1">
        <v>1.0656417036029555</v>
      </c>
      <c r="O90" s="1">
        <v>2.0073596426004494</v>
      </c>
      <c r="P90" s="22">
        <v>87</v>
      </c>
      <c r="Q90" s="1">
        <v>1.0624566495125223</v>
      </c>
      <c r="R90" s="1">
        <v>2.1029481970100177</v>
      </c>
      <c r="S90" s="22">
        <f t="shared" si="26"/>
        <v>87</v>
      </c>
      <c r="T90" s="1">
        <f t="shared" si="26"/>
        <v>1.0640491765577389</v>
      </c>
      <c r="U90" s="1">
        <f t="shared" si="26"/>
        <v>2.0551539198052335</v>
      </c>
      <c r="V90" s="1">
        <f t="shared" si="27"/>
        <v>0</v>
      </c>
      <c r="W90" s="1">
        <f t="shared" si="27"/>
        <v>2.2521733457912933E-3</v>
      </c>
      <c r="X90" s="1">
        <f t="shared" si="27"/>
        <v>6.7591315026824972E-2</v>
      </c>
    </row>
    <row r="91" spans="1:36" x14ac:dyDescent="0.25">
      <c r="A91" s="22">
        <v>88</v>
      </c>
      <c r="B91" s="1">
        <v>1.0222138282054796</v>
      </c>
      <c r="C91" s="1">
        <v>2.3897138602386692</v>
      </c>
      <c r="D91" s="22">
        <v>88</v>
      </c>
      <c r="E91" s="1">
        <v>1.0332403357996383</v>
      </c>
      <c r="F91" s="1">
        <v>1.7970648228994748</v>
      </c>
      <c r="G91" s="22">
        <f t="shared" si="20"/>
        <v>88</v>
      </c>
      <c r="H91" s="1">
        <f t="shared" si="20"/>
        <v>1.027727082002559</v>
      </c>
      <c r="I91" s="1">
        <f t="shared" si="20"/>
        <v>2.0933893415690719</v>
      </c>
      <c r="J91" s="1">
        <f t="shared" si="21"/>
        <v>0</v>
      </c>
      <c r="K91" s="1">
        <f t="shared" si="21"/>
        <v>7.7969182926345701E-3</v>
      </c>
      <c r="L91" s="1">
        <f t="shared" si="21"/>
        <v>0.41906615316622503</v>
      </c>
      <c r="M91" s="22">
        <v>88</v>
      </c>
      <c r="N91" s="1">
        <v>1.0676411842709475</v>
      </c>
      <c r="O91" s="1">
        <v>2.3705961493567771</v>
      </c>
      <c r="P91" s="22">
        <v>88</v>
      </c>
      <c r="Q91" s="1">
        <v>1.0642551838024203</v>
      </c>
      <c r="R91" s="1">
        <v>2.1220659078919097</v>
      </c>
      <c r="S91" s="22">
        <f t="shared" si="26"/>
        <v>88</v>
      </c>
      <c r="T91" s="1">
        <f t="shared" si="26"/>
        <v>1.0659481840366838</v>
      </c>
      <c r="U91" s="1">
        <f t="shared" si="26"/>
        <v>2.2463310286243434</v>
      </c>
      <c r="V91" s="1">
        <f t="shared" si="27"/>
        <v>0</v>
      </c>
      <c r="W91" s="1">
        <f t="shared" si="27"/>
        <v>2.3942638923963437E-3</v>
      </c>
      <c r="X91" s="1">
        <f t="shared" si="27"/>
        <v>0.17573741906973778</v>
      </c>
    </row>
    <row r="92" spans="1:36" x14ac:dyDescent="0.25">
      <c r="A92" s="22">
        <v>89</v>
      </c>
      <c r="B92" s="1">
        <v>1.023514372093268</v>
      </c>
      <c r="C92" s="1">
        <v>2.1985367514195864</v>
      </c>
      <c r="D92" s="22">
        <v>89</v>
      </c>
      <c r="E92" s="1">
        <v>1.0347677653306508</v>
      </c>
      <c r="F92" s="1">
        <v>2.4853024146482379</v>
      </c>
      <c r="G92" s="22">
        <f t="shared" si="20"/>
        <v>89</v>
      </c>
      <c r="H92" s="1">
        <f t="shared" si="20"/>
        <v>1.0291410687119593</v>
      </c>
      <c r="I92" s="1">
        <f t="shared" si="20"/>
        <v>2.3419195830339121</v>
      </c>
      <c r="J92" s="1">
        <f t="shared" si="21"/>
        <v>0</v>
      </c>
      <c r="K92" s="1">
        <f t="shared" si="21"/>
        <v>7.9573506695122392E-3</v>
      </c>
      <c r="L92" s="1">
        <f t="shared" si="21"/>
        <v>0.20277394508043725</v>
      </c>
      <c r="M92" s="22">
        <v>89</v>
      </c>
      <c r="N92" s="1">
        <v>1.0694300839296402</v>
      </c>
      <c r="O92" s="1">
        <v>2.1029481970100177</v>
      </c>
      <c r="P92" s="22">
        <v>89</v>
      </c>
      <c r="Q92" s="1">
        <v>1.0655924565797117</v>
      </c>
      <c r="R92" s="1">
        <v>1.5485345814346618</v>
      </c>
      <c r="S92" s="22">
        <f t="shared" si="26"/>
        <v>89</v>
      </c>
      <c r="T92" s="1">
        <f t="shared" si="26"/>
        <v>1.0675112702546761</v>
      </c>
      <c r="U92" s="1">
        <f t="shared" si="26"/>
        <v>1.8257413892223398</v>
      </c>
      <c r="V92" s="1">
        <f t="shared" si="27"/>
        <v>0</v>
      </c>
      <c r="W92" s="1">
        <f t="shared" si="27"/>
        <v>2.7136123228014308E-3</v>
      </c>
      <c r="X92" s="1">
        <f t="shared" si="27"/>
        <v>0.39202962715548484</v>
      </c>
    </row>
    <row r="93" spans="1:36" x14ac:dyDescent="0.25">
      <c r="A93" s="22">
        <v>90</v>
      </c>
      <c r="B93" s="1">
        <v>1.0249085215302838</v>
      </c>
      <c r="C93" s="1">
        <v>2.3132430167109925</v>
      </c>
      <c r="D93" s="22">
        <v>90</v>
      </c>
      <c r="E93" s="1">
        <v>1.03595758138747</v>
      </c>
      <c r="F93" s="1">
        <v>1.9308887990728274</v>
      </c>
      <c r="G93" s="22">
        <f t="shared" si="20"/>
        <v>90</v>
      </c>
      <c r="H93" s="1">
        <f t="shared" si="20"/>
        <v>1.0304330514588769</v>
      </c>
      <c r="I93" s="1">
        <f t="shared" si="20"/>
        <v>2.1220659078919102</v>
      </c>
      <c r="J93" s="1">
        <f t="shared" si="21"/>
        <v>0</v>
      </c>
      <c r="K93" s="1">
        <f t="shared" si="21"/>
        <v>7.8128651507524162E-3</v>
      </c>
      <c r="L93" s="1">
        <f t="shared" si="21"/>
        <v>0.27036526010722362</v>
      </c>
      <c r="M93" s="22">
        <v>90</v>
      </c>
      <c r="N93" s="1">
        <v>1.07089040484125</v>
      </c>
      <c r="O93" s="1">
        <v>1.7205939793718528</v>
      </c>
      <c r="P93" s="22">
        <v>90</v>
      </c>
      <c r="Q93" s="1">
        <v>1.0674344890044771</v>
      </c>
      <c r="R93" s="1">
        <v>2.1603013296557481</v>
      </c>
      <c r="S93" s="22">
        <f t="shared" si="26"/>
        <v>90</v>
      </c>
      <c r="T93" s="1">
        <f t="shared" si="26"/>
        <v>1.0691624469228636</v>
      </c>
      <c r="U93" s="1">
        <f t="shared" si="26"/>
        <v>1.9404476545138003</v>
      </c>
      <c r="V93" s="1">
        <f t="shared" si="27"/>
        <v>0</v>
      </c>
      <c r="W93" s="1">
        <f t="shared" si="27"/>
        <v>2.4437015233920636E-3</v>
      </c>
      <c r="X93" s="1">
        <f t="shared" si="27"/>
        <v>0.31092004912331234</v>
      </c>
    </row>
    <row r="94" spans="1:36" x14ac:dyDescent="0.25">
      <c r="A94" s="22">
        <v>91</v>
      </c>
      <c r="B94" s="1">
        <v>1.0260109956793793</v>
      </c>
      <c r="C94" s="1">
        <v>1.816182533781421</v>
      </c>
      <c r="D94" s="22">
        <v>91</v>
      </c>
      <c r="E94" s="1">
        <v>1.0376941913210522</v>
      </c>
      <c r="F94" s="1">
        <v>2.8103034996406726</v>
      </c>
      <c r="G94" s="22">
        <f t="shared" si="20"/>
        <v>91</v>
      </c>
      <c r="H94" s="1">
        <f t="shared" si="20"/>
        <v>1.0318525935002159</v>
      </c>
      <c r="I94" s="1">
        <f t="shared" si="20"/>
        <v>2.3132430167110467</v>
      </c>
      <c r="J94" s="1">
        <f t="shared" si="21"/>
        <v>0</v>
      </c>
      <c r="K94" s="1">
        <f t="shared" si="21"/>
        <v>8.2612668641560763E-3</v>
      </c>
      <c r="L94" s="1">
        <f t="shared" si="21"/>
        <v>0.70294967627879723</v>
      </c>
      <c r="M94" s="22">
        <v>91</v>
      </c>
      <c r="N94" s="1">
        <v>1.0727845703864094</v>
      </c>
      <c r="O94" s="1">
        <v>2.2176544623014784</v>
      </c>
      <c r="P94" s="22">
        <v>91</v>
      </c>
      <c r="Q94" s="1">
        <v>1.069208206614553</v>
      </c>
      <c r="R94" s="1">
        <v>2.1029481970100723</v>
      </c>
      <c r="S94" s="22">
        <f t="shared" si="26"/>
        <v>91</v>
      </c>
      <c r="T94" s="1">
        <f t="shared" si="26"/>
        <v>1.0709963885004812</v>
      </c>
      <c r="U94" s="1">
        <f t="shared" si="26"/>
        <v>2.1603013296557751</v>
      </c>
      <c r="V94" s="1">
        <f t="shared" si="27"/>
        <v>0</v>
      </c>
      <c r="W94" s="1">
        <f t="shared" si="27"/>
        <v>2.5288710750695866E-3</v>
      </c>
      <c r="X94" s="1">
        <f t="shared" si="27"/>
        <v>8.1109578032136406E-2</v>
      </c>
    </row>
    <row r="95" spans="1:36" x14ac:dyDescent="0.25">
      <c r="A95" s="22">
        <v>92</v>
      </c>
      <c r="B95" s="1">
        <v>1.0269676961684866</v>
      </c>
      <c r="C95" s="1">
        <v>1.5867700031984457</v>
      </c>
      <c r="D95" s="22">
        <v>92</v>
      </c>
      <c r="E95" s="1">
        <v>1.0389263341877895</v>
      </c>
      <c r="F95" s="1">
        <v>1.988241931718612</v>
      </c>
      <c r="G95" s="22">
        <f t="shared" si="20"/>
        <v>92</v>
      </c>
      <c r="H95" s="1">
        <f t="shared" si="20"/>
        <v>1.0329470151781379</v>
      </c>
      <c r="I95" s="1">
        <f t="shared" si="20"/>
        <v>1.7875059674585287</v>
      </c>
      <c r="J95" s="1">
        <f t="shared" si="21"/>
        <v>0</v>
      </c>
      <c r="K95" s="1">
        <f t="shared" si="21"/>
        <v>8.4560340372043154E-3</v>
      </c>
      <c r="L95" s="1">
        <f t="shared" si="21"/>
        <v>0.28388352311265191</v>
      </c>
      <c r="M95" s="22">
        <v>92</v>
      </c>
      <c r="N95" s="1">
        <v>1.0748757084529816</v>
      </c>
      <c r="O95" s="1">
        <v>2.4279492820025075</v>
      </c>
      <c r="P95" s="22">
        <v>92</v>
      </c>
      <c r="Q95" s="1">
        <v>1.0702672806853535</v>
      </c>
      <c r="R95" s="1">
        <v>1.2426512073240645</v>
      </c>
      <c r="S95" s="22">
        <f t="shared" si="26"/>
        <v>92</v>
      </c>
      <c r="T95" s="1">
        <f t="shared" si="26"/>
        <v>1.0725714945691676</v>
      </c>
      <c r="U95" s="1">
        <f t="shared" si="26"/>
        <v>1.835300244663286</v>
      </c>
      <c r="V95" s="1">
        <f t="shared" si="27"/>
        <v>0</v>
      </c>
      <c r="W95" s="1">
        <f t="shared" si="27"/>
        <v>3.2586505250982506E-3</v>
      </c>
      <c r="X95" s="1">
        <f t="shared" si="27"/>
        <v>0.83813230633248603</v>
      </c>
    </row>
    <row r="96" spans="1:36" x14ac:dyDescent="0.25">
      <c r="A96" s="22">
        <v>93</v>
      </c>
      <c r="B96" s="1">
        <v>1.0285751856051311</v>
      </c>
      <c r="C96" s="1">
        <v>2.6382441017034819</v>
      </c>
      <c r="D96" s="22">
        <v>93</v>
      </c>
      <c r="E96" s="1">
        <v>1.0403159971433813</v>
      </c>
      <c r="F96" s="1">
        <v>2.2367721731833705</v>
      </c>
      <c r="G96" s="22">
        <f t="shared" si="20"/>
        <v>93</v>
      </c>
      <c r="H96" s="1">
        <f t="shared" si="20"/>
        <v>1.0344455913742561</v>
      </c>
      <c r="I96" s="1">
        <f t="shared" si="20"/>
        <v>2.4375081374434262</v>
      </c>
      <c r="J96" s="1">
        <f t="shared" si="21"/>
        <v>0</v>
      </c>
      <c r="K96" s="1">
        <f t="shared" si="21"/>
        <v>8.3020074553300047E-3</v>
      </c>
      <c r="L96" s="1">
        <f t="shared" si="21"/>
        <v>0.28388352311261167</v>
      </c>
      <c r="M96" s="22">
        <v>93</v>
      </c>
      <c r="N96" s="1">
        <v>1.0753671484548259</v>
      </c>
      <c r="O96" s="1">
        <v>0.55441361557535596</v>
      </c>
      <c r="P96" s="22">
        <v>93</v>
      </c>
      <c r="Q96" s="1">
        <v>1.0712616356784888</v>
      </c>
      <c r="R96" s="1">
        <v>1.1852980746783885</v>
      </c>
      <c r="S96" s="22">
        <f t="shared" si="26"/>
        <v>93</v>
      </c>
      <c r="T96" s="1">
        <f t="shared" si="26"/>
        <v>1.0733143920666572</v>
      </c>
      <c r="U96" s="1">
        <f t="shared" si="26"/>
        <v>0.86985584512687231</v>
      </c>
      <c r="V96" s="1">
        <f t="shared" si="27"/>
        <v>0</v>
      </c>
      <c r="W96" s="1">
        <f t="shared" si="27"/>
        <v>2.9030359243960397E-3</v>
      </c>
      <c r="X96" s="1">
        <f t="shared" si="27"/>
        <v>0.44610267917696095</v>
      </c>
    </row>
    <row r="97" spans="1:24" x14ac:dyDescent="0.25">
      <c r="A97" s="22">
        <v>94</v>
      </c>
      <c r="B97" s="1">
        <v>1.0298174521389674</v>
      </c>
      <c r="C97" s="1">
        <v>2.0455950643643424</v>
      </c>
      <c r="D97" s="22">
        <v>94</v>
      </c>
      <c r="E97" s="1">
        <v>1.0415066932388224</v>
      </c>
      <c r="F97" s="1">
        <v>1.9117710881909353</v>
      </c>
      <c r="G97" s="22">
        <f t="shared" si="20"/>
        <v>94</v>
      </c>
      <c r="H97" s="1">
        <f t="shared" si="20"/>
        <v>1.0356620726888948</v>
      </c>
      <c r="I97" s="1">
        <f t="shared" si="20"/>
        <v>1.9786830762776388</v>
      </c>
      <c r="J97" s="1">
        <f t="shared" si="21"/>
        <v>0</v>
      </c>
      <c r="K97" s="1">
        <f t="shared" si="21"/>
        <v>8.2655416486319879E-3</v>
      </c>
      <c r="L97" s="1">
        <f t="shared" si="21"/>
        <v>9.4627841037563068E-2</v>
      </c>
      <c r="M97" s="22">
        <v>94</v>
      </c>
      <c r="N97" s="1">
        <v>1.0767553793973648</v>
      </c>
      <c r="O97" s="1">
        <v>1.6250054249622841</v>
      </c>
      <c r="P97" s="22">
        <v>94</v>
      </c>
      <c r="Q97" s="1">
        <v>1.0719548958131022</v>
      </c>
      <c r="R97" s="1">
        <v>0.84117927880400722</v>
      </c>
      <c r="S97" s="22">
        <f t="shared" si="26"/>
        <v>94</v>
      </c>
      <c r="T97" s="1">
        <f t="shared" si="26"/>
        <v>1.0743551376052336</v>
      </c>
      <c r="U97" s="1">
        <f t="shared" si="26"/>
        <v>1.2330923518831456</v>
      </c>
      <c r="V97" s="1">
        <f t="shared" si="27"/>
        <v>0</v>
      </c>
      <c r="W97" s="1">
        <f t="shared" si="27"/>
        <v>3.394454495406752E-3</v>
      </c>
      <c r="X97" s="1">
        <f t="shared" si="27"/>
        <v>0.55424878321983606</v>
      </c>
    </row>
    <row r="98" spans="1:24" x14ac:dyDescent="0.25">
      <c r="A98" s="22">
        <v>95</v>
      </c>
      <c r="B98" s="1">
        <v>1.0311153362305434</v>
      </c>
      <c r="C98" s="1">
        <v>2.1411836187738018</v>
      </c>
      <c r="D98" s="22">
        <v>95</v>
      </c>
      <c r="E98" s="1">
        <v>1.0428674158523572</v>
      </c>
      <c r="F98" s="1">
        <v>2.1794190405376943</v>
      </c>
      <c r="G98" s="22">
        <f t="shared" si="20"/>
        <v>95</v>
      </c>
      <c r="H98" s="1">
        <f t="shared" si="20"/>
        <v>1.0369913760414504</v>
      </c>
      <c r="I98" s="1">
        <f t="shared" si="20"/>
        <v>2.1603013296557481</v>
      </c>
      <c r="J98" s="1">
        <f t="shared" si="21"/>
        <v>0</v>
      </c>
      <c r="K98" s="1">
        <f t="shared" si="21"/>
        <v>8.30997519362877E-3</v>
      </c>
      <c r="L98" s="1">
        <f t="shared" si="21"/>
        <v>2.7036526010776087E-2</v>
      </c>
      <c r="M98" s="22">
        <v>95</v>
      </c>
      <c r="N98" s="1">
        <v>1.0773839844630746</v>
      </c>
      <c r="O98" s="1">
        <v>0.76470843527638499</v>
      </c>
      <c r="P98" s="22">
        <v>95</v>
      </c>
      <c r="Q98" s="1">
        <v>1.0727759041291063</v>
      </c>
      <c r="R98" s="1">
        <v>1.0132386767411981</v>
      </c>
      <c r="S98" s="22">
        <f t="shared" si="26"/>
        <v>95</v>
      </c>
      <c r="T98" s="1">
        <f t="shared" si="26"/>
        <v>1.0750799442960903</v>
      </c>
      <c r="U98" s="1">
        <f t="shared" si="26"/>
        <v>0.88897355600879147</v>
      </c>
      <c r="V98" s="1">
        <f t="shared" si="27"/>
        <v>0</v>
      </c>
      <c r="W98" s="1">
        <f t="shared" si="27"/>
        <v>3.2584048524013638E-3</v>
      </c>
      <c r="X98" s="1">
        <f t="shared" si="27"/>
        <v>0.17573741906969995</v>
      </c>
    </row>
    <row r="99" spans="1:24" x14ac:dyDescent="0.25">
      <c r="A99" s="22">
        <v>96</v>
      </c>
      <c r="B99" s="1">
        <v>1.0327037436725932</v>
      </c>
      <c r="C99" s="1">
        <v>2.6000086799396978</v>
      </c>
      <c r="D99" s="22">
        <v>96</v>
      </c>
      <c r="E99" s="1">
        <v>1.0442077331222843</v>
      </c>
      <c r="F99" s="1">
        <v>2.1411836187738018</v>
      </c>
      <c r="G99" s="22">
        <f t="shared" ref="G99:I113" si="28">AVERAGE(A99,D99)</f>
        <v>96</v>
      </c>
      <c r="H99" s="1">
        <f t="shared" si="28"/>
        <v>1.0384557383974387</v>
      </c>
      <c r="I99" s="1">
        <f t="shared" si="28"/>
        <v>2.37059614935675</v>
      </c>
      <c r="J99" s="1">
        <f t="shared" ref="J99:L113" si="29">STDEVA(A99,D99)</f>
        <v>0</v>
      </c>
      <c r="K99" s="1">
        <f t="shared" si="29"/>
        <v>8.1345489505750823E-3</v>
      </c>
      <c r="L99" s="1">
        <f t="shared" si="29"/>
        <v>0.32443831212873747</v>
      </c>
      <c r="M99" s="22">
        <v>96</v>
      </c>
      <c r="N99" s="1">
        <v>1.0790301262395052</v>
      </c>
      <c r="O99" s="1">
        <v>1.9691242208366657</v>
      </c>
      <c r="P99" s="22">
        <v>96</v>
      </c>
      <c r="Q99" s="1">
        <v>1.0734802719981436</v>
      </c>
      <c r="R99" s="1">
        <v>0.86029698968595347</v>
      </c>
      <c r="S99" s="22">
        <f t="shared" si="26"/>
        <v>96</v>
      </c>
      <c r="T99" s="1">
        <f t="shared" si="26"/>
        <v>1.0762551991188243</v>
      </c>
      <c r="U99" s="1">
        <f t="shared" si="26"/>
        <v>1.4147106052613097</v>
      </c>
      <c r="V99" s="1">
        <f t="shared" si="27"/>
        <v>0</v>
      </c>
      <c r="W99" s="1">
        <f t="shared" si="27"/>
        <v>3.9243395686637617E-3</v>
      </c>
      <c r="X99" s="1">
        <f t="shared" si="27"/>
        <v>0.78405925431097145</v>
      </c>
    </row>
    <row r="100" spans="1:24" x14ac:dyDescent="0.25">
      <c r="A100" s="22">
        <v>97</v>
      </c>
      <c r="B100" s="1">
        <v>1.03385129289535</v>
      </c>
      <c r="C100" s="1">
        <v>1.873535666427097</v>
      </c>
      <c r="D100" s="24">
        <v>97</v>
      </c>
      <c r="E100" s="11">
        <v>1.0452752657882372</v>
      </c>
      <c r="F100" s="11">
        <v>1.7014762684899607</v>
      </c>
      <c r="G100" s="22">
        <f t="shared" si="28"/>
        <v>97</v>
      </c>
      <c r="H100" s="1">
        <f t="shared" si="28"/>
        <v>1.0395632793417935</v>
      </c>
      <c r="I100" s="1">
        <f t="shared" si="28"/>
        <v>1.7875059674585287</v>
      </c>
      <c r="J100" s="1">
        <f t="shared" si="29"/>
        <v>0</v>
      </c>
      <c r="K100" s="1">
        <f t="shared" si="29"/>
        <v>8.0779687006517706E-3</v>
      </c>
      <c r="L100" s="1">
        <f t="shared" si="29"/>
        <v>0.12166436704822375</v>
      </c>
      <c r="M100" s="22">
        <v>97</v>
      </c>
      <c r="N100" s="1">
        <v>1.0793827162306746</v>
      </c>
      <c r="O100" s="1">
        <v>0.47794277204773383</v>
      </c>
      <c r="P100" s="22">
        <v>97</v>
      </c>
      <c r="Q100" s="1">
        <v>1.0737411394029028</v>
      </c>
      <c r="R100" s="1">
        <v>0.40147192852005731</v>
      </c>
      <c r="S100" s="22">
        <f t="shared" si="26"/>
        <v>97</v>
      </c>
      <c r="T100" s="1">
        <f t="shared" si="26"/>
        <v>1.0765619278167886</v>
      </c>
      <c r="U100" s="1">
        <f t="shared" si="26"/>
        <v>0.43970735028389557</v>
      </c>
      <c r="V100" s="1">
        <f t="shared" si="27"/>
        <v>0</v>
      </c>
      <c r="W100" s="1">
        <f t="shared" si="27"/>
        <v>3.9891972315023155E-3</v>
      </c>
      <c r="X100" s="1">
        <f t="shared" si="27"/>
        <v>5.4073052021475478E-2</v>
      </c>
    </row>
    <row r="101" spans="1:24" x14ac:dyDescent="0.25">
      <c r="A101" s="22">
        <v>98</v>
      </c>
      <c r="B101" s="1">
        <v>1.0352819202790575</v>
      </c>
      <c r="C101" s="1">
        <v>2.3132430167110467</v>
      </c>
      <c r="D101" s="22">
        <v>98</v>
      </c>
      <c r="E101" s="1">
        <v>1.0467421769588021</v>
      </c>
      <c r="F101" s="1">
        <v>2.3323607275929388</v>
      </c>
      <c r="G101" s="22">
        <f t="shared" si="28"/>
        <v>98</v>
      </c>
      <c r="H101" s="1">
        <f t="shared" si="28"/>
        <v>1.0410120486189298</v>
      </c>
      <c r="I101" s="1">
        <f t="shared" si="28"/>
        <v>2.3228018721519925</v>
      </c>
      <c r="J101" s="1">
        <f t="shared" si="29"/>
        <v>0</v>
      </c>
      <c r="K101" s="1">
        <f t="shared" si="29"/>
        <v>8.1036252123858326E-3</v>
      </c>
      <c r="L101" s="1">
        <f t="shared" si="29"/>
        <v>1.3518263005349734E-2</v>
      </c>
      <c r="M101" s="22">
        <v>98</v>
      </c>
      <c r="N101" s="1">
        <v>1.0795230613675455</v>
      </c>
      <c r="O101" s="1">
        <v>0.26764795234670485</v>
      </c>
      <c r="P101" s="22">
        <v>98</v>
      </c>
      <c r="Q101" s="1">
        <v>1.0738448740304927</v>
      </c>
      <c r="R101" s="1">
        <v>0.24853024146486721</v>
      </c>
      <c r="S101" s="22">
        <f t="shared" si="26"/>
        <v>98</v>
      </c>
      <c r="T101" s="1">
        <f t="shared" si="26"/>
        <v>1.0766839676990192</v>
      </c>
      <c r="U101" s="1">
        <f t="shared" si="26"/>
        <v>0.25808909690578602</v>
      </c>
      <c r="V101" s="1">
        <f t="shared" si="27"/>
        <v>0</v>
      </c>
      <c r="W101" s="1">
        <f t="shared" si="27"/>
        <v>4.0150847708776416E-3</v>
      </c>
      <c r="X101" s="1">
        <f t="shared" si="27"/>
        <v>1.3518263005311247E-2</v>
      </c>
    </row>
    <row r="102" spans="1:24" x14ac:dyDescent="0.25">
      <c r="A102" s="22">
        <v>99</v>
      </c>
      <c r="B102" s="1">
        <v>1.0365521962928093</v>
      </c>
      <c r="C102" s="1">
        <v>2.0455950643642877</v>
      </c>
      <c r="D102" s="22">
        <v>99</v>
      </c>
      <c r="E102" s="1">
        <v>1.0478631646236045</v>
      </c>
      <c r="F102" s="1">
        <v>1.7779471120175827</v>
      </c>
      <c r="G102" s="22">
        <f t="shared" si="28"/>
        <v>99</v>
      </c>
      <c r="H102" s="1">
        <f t="shared" si="28"/>
        <v>1.042207680458207</v>
      </c>
      <c r="I102" s="1">
        <f t="shared" si="28"/>
        <v>1.9117710881909353</v>
      </c>
      <c r="J102" s="1">
        <f t="shared" si="29"/>
        <v>0</v>
      </c>
      <c r="K102" s="1">
        <f t="shared" si="29"/>
        <v>7.9980624084916106E-3</v>
      </c>
      <c r="L102" s="1">
        <f t="shared" si="29"/>
        <v>0.18925568207504906</v>
      </c>
      <c r="M102" s="22">
        <v>99</v>
      </c>
      <c r="N102" s="1">
        <v>1.0802892907311206</v>
      </c>
      <c r="O102" s="1">
        <v>0.99412096585930598</v>
      </c>
      <c r="P102" s="22">
        <v>99</v>
      </c>
      <c r="Q102" s="1">
        <v>1.074297662728356</v>
      </c>
      <c r="R102" s="1">
        <v>0.65000216998492444</v>
      </c>
      <c r="S102" s="22">
        <f t="shared" si="26"/>
        <v>99</v>
      </c>
      <c r="T102" s="1">
        <f t="shared" si="26"/>
        <v>1.0772934767297384</v>
      </c>
      <c r="U102" s="1">
        <f t="shared" si="26"/>
        <v>0.82206156792211527</v>
      </c>
      <c r="V102" s="1">
        <f t="shared" si="27"/>
        <v>0</v>
      </c>
      <c r="W102" s="1">
        <f t="shared" si="27"/>
        <v>4.236720791102014E-3</v>
      </c>
      <c r="X102" s="1">
        <f t="shared" si="27"/>
        <v>0.24332873409652386</v>
      </c>
    </row>
    <row r="103" spans="1:24" x14ac:dyDescent="0.25">
      <c r="A103" s="22">
        <v>100</v>
      </c>
      <c r="B103" s="1">
        <v>1.0381953042926182</v>
      </c>
      <c r="C103" s="1">
        <v>2.6382441017034819</v>
      </c>
      <c r="D103" s="22">
        <v>100</v>
      </c>
      <c r="E103" s="1">
        <v>1.0488414668220079</v>
      </c>
      <c r="F103" s="1">
        <v>1.5485345814346618</v>
      </c>
      <c r="G103" s="58">
        <f t="shared" si="28"/>
        <v>100</v>
      </c>
      <c r="H103" s="59">
        <f t="shared" si="28"/>
        <v>1.0435183855573129</v>
      </c>
      <c r="I103" s="59">
        <f t="shared" si="28"/>
        <v>2.0933893415690719</v>
      </c>
      <c r="J103" s="59">
        <f t="shared" si="29"/>
        <v>0</v>
      </c>
      <c r="K103" s="59">
        <f t="shared" si="29"/>
        <v>7.5279737181455546E-3</v>
      </c>
      <c r="L103" s="59">
        <f t="shared" si="29"/>
        <v>0.77054099130562281</v>
      </c>
      <c r="M103" s="22">
        <v>100</v>
      </c>
      <c r="N103" s="1">
        <v>1.0803402305808854</v>
      </c>
      <c r="O103" s="1">
        <v>0.17205939793719069</v>
      </c>
      <c r="P103" s="22">
        <v>100</v>
      </c>
      <c r="Q103" s="1">
        <v>1.0744252936196641</v>
      </c>
      <c r="R103" s="1">
        <v>0.28676566322859687</v>
      </c>
      <c r="S103" s="22">
        <f t="shared" si="26"/>
        <v>100</v>
      </c>
      <c r="T103" s="1">
        <f t="shared" si="26"/>
        <v>1.0773827621002747</v>
      </c>
      <c r="U103" s="1">
        <f t="shared" si="26"/>
        <v>0.22941253058289379</v>
      </c>
      <c r="V103" s="1">
        <f t="shared" si="27"/>
        <v>0</v>
      </c>
      <c r="W103" s="1">
        <f t="shared" si="27"/>
        <v>4.1824920355704974E-3</v>
      </c>
      <c r="X103" s="1">
        <f t="shared" si="27"/>
        <v>8.1109578032136254E-2</v>
      </c>
    </row>
    <row r="104" spans="1:24" x14ac:dyDescent="0.25">
      <c r="A104" s="22">
        <v>101</v>
      </c>
      <c r="B104" s="1">
        <v>1.0396633233150896</v>
      </c>
      <c r="C104" s="1">
        <v>2.4088315711206154</v>
      </c>
      <c r="D104" s="22">
        <v>101</v>
      </c>
      <c r="E104" s="1">
        <v>1.0498215974453426</v>
      </c>
      <c r="F104" s="1">
        <v>1.5485345814346618</v>
      </c>
      <c r="G104" s="22">
        <f t="shared" si="28"/>
        <v>101</v>
      </c>
      <c r="H104" s="1">
        <f t="shared" si="28"/>
        <v>1.044742460380216</v>
      </c>
      <c r="I104" s="1">
        <f t="shared" si="28"/>
        <v>1.9786830762776386</v>
      </c>
      <c r="J104" s="1">
        <f t="shared" si="29"/>
        <v>0</v>
      </c>
      <c r="K104" s="1">
        <f t="shared" si="29"/>
        <v>7.1829845226538116E-3</v>
      </c>
      <c r="L104" s="1">
        <f t="shared" si="29"/>
        <v>0.60832183524131078</v>
      </c>
      <c r="M104" s="22">
        <v>101</v>
      </c>
      <c r="N104" s="1">
        <v>1.0812934129297089</v>
      </c>
      <c r="O104" s="1">
        <v>1.2235334964421725</v>
      </c>
      <c r="P104" s="22">
        <v>101</v>
      </c>
      <c r="Q104" s="1">
        <v>1.0743846553710632</v>
      </c>
      <c r="R104" s="1">
        <v>9.5588554409568496E-2</v>
      </c>
      <c r="S104" s="22">
        <f t="shared" si="26"/>
        <v>101</v>
      </c>
      <c r="T104" s="1">
        <f t="shared" si="26"/>
        <v>1.0778390341503861</v>
      </c>
      <c r="U104" s="1">
        <f t="shared" si="26"/>
        <v>0.65956102542587047</v>
      </c>
      <c r="V104" s="1">
        <f t="shared" si="27"/>
        <v>0</v>
      </c>
      <c r="W104" s="1">
        <f t="shared" si="27"/>
        <v>4.8852293192922112E-3</v>
      </c>
      <c r="X104" s="1">
        <f t="shared" si="27"/>
        <v>0.79757751731632154</v>
      </c>
    </row>
    <row r="105" spans="1:24" x14ac:dyDescent="0.25">
      <c r="A105" s="22">
        <v>102</v>
      </c>
      <c r="B105" s="1">
        <v>1.0407667084846004</v>
      </c>
      <c r="C105" s="1">
        <v>1.8544179555452049</v>
      </c>
      <c r="D105" s="22">
        <v>102</v>
      </c>
      <c r="E105" s="1">
        <v>1.0508521012823091</v>
      </c>
      <c r="F105" s="1">
        <v>1.6250054249622841</v>
      </c>
      <c r="G105" s="22">
        <f t="shared" si="28"/>
        <v>102</v>
      </c>
      <c r="H105" s="1">
        <f t="shared" si="28"/>
        <v>1.0458094048834548</v>
      </c>
      <c r="I105" s="1">
        <f t="shared" si="28"/>
        <v>1.7397116902537446</v>
      </c>
      <c r="J105" s="1">
        <f t="shared" si="29"/>
        <v>0</v>
      </c>
      <c r="K105" s="1">
        <f t="shared" si="29"/>
        <v>7.1314496381897907E-3</v>
      </c>
      <c r="L105" s="1">
        <f t="shared" si="29"/>
        <v>0.16221915606434956</v>
      </c>
      <c r="M105" s="22">
        <v>102</v>
      </c>
      <c r="N105" s="1">
        <v>1.0815353010837563</v>
      </c>
      <c r="O105" s="1">
        <v>0.4014719285201116</v>
      </c>
      <c r="P105" s="22">
        <v>102</v>
      </c>
      <c r="Q105" s="1">
        <v>1.0743245890834425</v>
      </c>
      <c r="R105" s="1">
        <v>7.6470843527622193E-2</v>
      </c>
      <c r="S105" s="22">
        <f t="shared" si="26"/>
        <v>102</v>
      </c>
      <c r="T105" s="1">
        <f t="shared" si="26"/>
        <v>1.0779299450835995</v>
      </c>
      <c r="U105" s="1">
        <f t="shared" si="26"/>
        <v>0.23897138602386689</v>
      </c>
      <c r="V105" s="1">
        <f t="shared" si="27"/>
        <v>0</v>
      </c>
      <c r="W105" s="1">
        <f t="shared" si="27"/>
        <v>5.0987433526050721E-3</v>
      </c>
      <c r="X105" s="1">
        <f t="shared" si="27"/>
        <v>0.22981047109117472</v>
      </c>
    </row>
    <row r="106" spans="1:24" x14ac:dyDescent="0.25">
      <c r="A106" s="22">
        <v>103</v>
      </c>
      <c r="B106" s="1">
        <v>1.0421523119793872</v>
      </c>
      <c r="C106" s="1">
        <v>2.2176544623014784</v>
      </c>
      <c r="D106" s="22">
        <v>103</v>
      </c>
      <c r="E106" s="1">
        <v>1.0517752075635156</v>
      </c>
      <c r="F106" s="1">
        <v>1.4529460270250936</v>
      </c>
      <c r="G106" s="22">
        <f t="shared" si="28"/>
        <v>103</v>
      </c>
      <c r="H106" s="1">
        <f t="shared" si="28"/>
        <v>1.0469637597714514</v>
      </c>
      <c r="I106" s="1">
        <f t="shared" si="28"/>
        <v>1.835300244663286</v>
      </c>
      <c r="J106" s="1">
        <f t="shared" si="29"/>
        <v>0</v>
      </c>
      <c r="K106" s="1">
        <f t="shared" si="29"/>
        <v>6.8044147221872978E-3</v>
      </c>
      <c r="L106" s="1">
        <f t="shared" si="29"/>
        <v>0.54073052021448575</v>
      </c>
      <c r="M106" s="22">
        <v>103</v>
      </c>
      <c r="N106" s="1">
        <v>1.0816467758110677</v>
      </c>
      <c r="O106" s="1">
        <v>0.22941253058292091</v>
      </c>
      <c r="P106" s="22">
        <v>103</v>
      </c>
      <c r="Q106" s="1">
        <v>1.0743118274941623</v>
      </c>
      <c r="R106" s="1">
        <v>0.11470626529146045</v>
      </c>
      <c r="S106" s="22">
        <f t="shared" si="26"/>
        <v>103</v>
      </c>
      <c r="T106" s="1">
        <f t="shared" si="26"/>
        <v>1.0779793016526149</v>
      </c>
      <c r="U106" s="1">
        <f t="shared" si="26"/>
        <v>0.17205939793719069</v>
      </c>
      <c r="V106" s="1">
        <f t="shared" si="27"/>
        <v>0</v>
      </c>
      <c r="W106" s="1">
        <f t="shared" si="27"/>
        <v>5.1865916945366608E-3</v>
      </c>
      <c r="X106" s="1">
        <f t="shared" si="27"/>
        <v>8.1109578032174834E-2</v>
      </c>
    </row>
    <row r="107" spans="1:24" x14ac:dyDescent="0.25">
      <c r="A107" s="22">
        <v>104</v>
      </c>
      <c r="B107" s="1">
        <v>1.0437082482863604</v>
      </c>
      <c r="C107" s="1">
        <v>2.4853024146481832</v>
      </c>
      <c r="D107" s="22">
        <v>104</v>
      </c>
      <c r="E107" s="1">
        <v>1.052407741592509</v>
      </c>
      <c r="F107" s="1">
        <v>0.99412096585930598</v>
      </c>
      <c r="G107" s="22">
        <f t="shared" si="28"/>
        <v>104</v>
      </c>
      <c r="H107" s="1">
        <f t="shared" si="28"/>
        <v>1.0480579949394349</v>
      </c>
      <c r="I107" s="1">
        <f t="shared" si="28"/>
        <v>1.7397116902537446</v>
      </c>
      <c r="J107" s="1">
        <f t="shared" si="29"/>
        <v>0</v>
      </c>
      <c r="K107" s="1">
        <f t="shared" si="29"/>
        <v>6.1514707096646595E-3</v>
      </c>
      <c r="L107" s="1">
        <f t="shared" si="29"/>
        <v>1.0544245144181954</v>
      </c>
      <c r="M107" s="22">
        <v>104</v>
      </c>
      <c r="N107" s="1">
        <v>1.0817608394705363</v>
      </c>
      <c r="O107" s="1">
        <v>0.24853024146481292</v>
      </c>
      <c r="P107" s="22">
        <v>104</v>
      </c>
      <c r="Q107" s="1">
        <v>1.0743852122678119</v>
      </c>
      <c r="R107" s="1">
        <v>0.19117710881908265</v>
      </c>
      <c r="S107" s="22">
        <f t="shared" si="26"/>
        <v>104</v>
      </c>
      <c r="T107" s="1">
        <f t="shared" si="26"/>
        <v>1.0780730258691742</v>
      </c>
      <c r="U107" s="1">
        <f t="shared" si="26"/>
        <v>0.21985367514194779</v>
      </c>
      <c r="V107" s="1">
        <f t="shared" si="27"/>
        <v>0</v>
      </c>
      <c r="W107" s="1">
        <f t="shared" si="27"/>
        <v>5.2153560105503427E-3</v>
      </c>
      <c r="X107" s="1">
        <f t="shared" si="27"/>
        <v>4.0554789016087459E-2</v>
      </c>
    </row>
    <row r="108" spans="1:24" x14ac:dyDescent="0.25">
      <c r="A108" s="22">
        <v>105</v>
      </c>
      <c r="B108" s="1">
        <v>1.0450641942042329</v>
      </c>
      <c r="C108" s="1">
        <v>2.1603013296557481</v>
      </c>
      <c r="D108" s="22">
        <v>105</v>
      </c>
      <c r="E108" s="1">
        <v>1.0527545475328903</v>
      </c>
      <c r="F108" s="1">
        <v>0.89853241144973739</v>
      </c>
      <c r="G108" s="22">
        <f t="shared" si="28"/>
        <v>105</v>
      </c>
      <c r="H108" s="1">
        <f t="shared" si="28"/>
        <v>1.0489093708685617</v>
      </c>
      <c r="I108" s="1">
        <f t="shared" si="28"/>
        <v>1.5294168705527427</v>
      </c>
      <c r="J108" s="1">
        <f t="shared" si="29"/>
        <v>0</v>
      </c>
      <c r="K108" s="1">
        <f t="shared" si="29"/>
        <v>5.4379009884141976E-3</v>
      </c>
      <c r="L108" s="1">
        <f t="shared" si="29"/>
        <v>0.89220535835388415</v>
      </c>
      <c r="M108" s="22">
        <v>105</v>
      </c>
      <c r="N108" s="1">
        <v>1.0816910433465758</v>
      </c>
      <c r="O108" s="1">
        <v>1.9117710881891965E-2</v>
      </c>
      <c r="S108" s="22"/>
    </row>
    <row r="109" spans="1:24" x14ac:dyDescent="0.25">
      <c r="A109" s="22">
        <v>106</v>
      </c>
      <c r="B109" s="1">
        <v>1.0462670330010326</v>
      </c>
      <c r="C109" s="1">
        <v>1.9117710881909353</v>
      </c>
      <c r="D109" s="22">
        <v>106</v>
      </c>
      <c r="E109" s="1">
        <v>1.0529738703696863</v>
      </c>
      <c r="F109" s="1">
        <v>0.34411879587438138</v>
      </c>
      <c r="G109" s="22">
        <f t="shared" si="28"/>
        <v>106</v>
      </c>
      <c r="H109" s="1">
        <f t="shared" si="28"/>
        <v>1.0496204516853593</v>
      </c>
      <c r="I109" s="1">
        <f t="shared" si="28"/>
        <v>1.1279449420326584</v>
      </c>
      <c r="J109" s="1">
        <f t="shared" si="29"/>
        <v>0</v>
      </c>
      <c r="K109" s="1">
        <f t="shared" si="29"/>
        <v>4.7424501836903213E-3</v>
      </c>
      <c r="L109" s="1">
        <f t="shared" si="29"/>
        <v>1.108497566439671</v>
      </c>
      <c r="S109" s="22"/>
    </row>
    <row r="110" spans="1:24" x14ac:dyDescent="0.25">
      <c r="A110" s="24">
        <v>107</v>
      </c>
      <c r="B110" s="11">
        <v>1.0475252142460689</v>
      </c>
      <c r="C110" s="11">
        <v>1.988241931718612</v>
      </c>
      <c r="D110" s="22">
        <v>107</v>
      </c>
      <c r="E110" s="1">
        <v>1.0533640033584235</v>
      </c>
      <c r="F110" s="1">
        <v>0.61176674822108623</v>
      </c>
      <c r="G110" s="22">
        <f t="shared" si="28"/>
        <v>107</v>
      </c>
      <c r="H110" s="1">
        <f t="shared" si="28"/>
        <v>1.0504446088022461</v>
      </c>
      <c r="I110" s="1">
        <f t="shared" si="28"/>
        <v>1.3000043399698491</v>
      </c>
      <c r="J110" s="1">
        <f t="shared" si="29"/>
        <v>0</v>
      </c>
      <c r="K110" s="1">
        <f t="shared" si="29"/>
        <v>4.1286473752641063E-3</v>
      </c>
      <c r="L110" s="1">
        <f t="shared" si="29"/>
        <v>0.97331493638609745</v>
      </c>
      <c r="S110" s="22"/>
    </row>
    <row r="111" spans="1:24" x14ac:dyDescent="0.25">
      <c r="A111" s="22">
        <v>108</v>
      </c>
      <c r="B111" s="1">
        <v>1.0487871554061081</v>
      </c>
      <c r="C111" s="1">
        <v>2.0073596426004494</v>
      </c>
      <c r="D111" s="22">
        <v>108</v>
      </c>
      <c r="E111" s="1">
        <v>1.0535084830321149</v>
      </c>
      <c r="F111" s="1">
        <v>0.89853241144973739</v>
      </c>
      <c r="G111" s="22">
        <f t="shared" si="28"/>
        <v>108</v>
      </c>
      <c r="H111" s="1">
        <f t="shared" si="28"/>
        <v>1.0511478192191115</v>
      </c>
      <c r="I111" s="1">
        <f t="shared" si="28"/>
        <v>1.4529460270250933</v>
      </c>
      <c r="J111" s="1">
        <f t="shared" si="29"/>
        <v>0</v>
      </c>
      <c r="K111" s="1">
        <f t="shared" si="29"/>
        <v>3.3384827805527525E-3</v>
      </c>
      <c r="L111" s="1">
        <f t="shared" si="29"/>
        <v>0.78405925431097201</v>
      </c>
      <c r="S111" s="22"/>
    </row>
    <row r="112" spans="1:24" x14ac:dyDescent="0.25">
      <c r="A112" s="22">
        <v>109</v>
      </c>
      <c r="B112" s="1">
        <v>1.0498404573984965</v>
      </c>
      <c r="C112" s="1">
        <v>1.6632408467261224</v>
      </c>
      <c r="D112" s="22">
        <v>109</v>
      </c>
      <c r="E112" s="1">
        <v>1.0538773305174374</v>
      </c>
      <c r="F112" s="1">
        <v>0.72647301351254678</v>
      </c>
      <c r="G112" s="22">
        <f t="shared" si="28"/>
        <v>109</v>
      </c>
      <c r="H112" s="1">
        <f t="shared" si="28"/>
        <v>1.0518588939579669</v>
      </c>
      <c r="I112" s="1">
        <f t="shared" si="28"/>
        <v>1.1948569301193346</v>
      </c>
      <c r="J112" s="1">
        <f t="shared" si="29"/>
        <v>0</v>
      </c>
      <c r="K112" s="1">
        <f t="shared" si="29"/>
        <v>2.8545003571927656E-3</v>
      </c>
      <c r="L112" s="1">
        <f t="shared" si="29"/>
        <v>0.66239488726274787</v>
      </c>
      <c r="S112" s="22"/>
    </row>
    <row r="113" spans="1:19" x14ac:dyDescent="0.25">
      <c r="A113" s="22">
        <v>110</v>
      </c>
      <c r="B113" s="1">
        <v>1.0511743925007075</v>
      </c>
      <c r="C113" s="1">
        <v>2.1029481970100177</v>
      </c>
      <c r="D113" s="22">
        <v>110</v>
      </c>
      <c r="F113" s="1">
        <v>0</v>
      </c>
      <c r="G113" s="22">
        <f t="shared" si="28"/>
        <v>110</v>
      </c>
      <c r="I113" s="1">
        <f t="shared" si="28"/>
        <v>1.0514740985050088</v>
      </c>
      <c r="J113" s="1">
        <f t="shared" si="29"/>
        <v>0</v>
      </c>
      <c r="L113" s="1">
        <f t="shared" si="29"/>
        <v>1.4870089305898071</v>
      </c>
      <c r="S113" s="22"/>
    </row>
    <row r="114" spans="1:19" x14ac:dyDescent="0.25">
      <c r="A114" s="22">
        <v>111</v>
      </c>
      <c r="B114" s="1">
        <v>1.0516747795661239</v>
      </c>
      <c r="C114" s="1">
        <v>0.78382614615833135</v>
      </c>
      <c r="S114" s="22"/>
    </row>
    <row r="115" spans="1:19" x14ac:dyDescent="0.25">
      <c r="A115" s="22">
        <v>112</v>
      </c>
      <c r="B115" s="1">
        <v>1.0518777722410302</v>
      </c>
      <c r="C115" s="1">
        <v>0.28676566322859687</v>
      </c>
      <c r="S115" s="22"/>
    </row>
    <row r="116" spans="1:19" x14ac:dyDescent="0.25">
      <c r="A116" s="22">
        <v>113</v>
      </c>
      <c r="C116" s="1">
        <v>0</v>
      </c>
      <c r="S116" s="22"/>
    </row>
    <row r="117" spans="1:19" x14ac:dyDescent="0.25">
      <c r="S117" s="22"/>
    </row>
    <row r="118" spans="1:19" x14ac:dyDescent="0.25">
      <c r="S118" s="22"/>
    </row>
    <row r="119" spans="1:19" x14ac:dyDescent="0.25">
      <c r="S119" s="22"/>
    </row>
    <row r="120" spans="1:19" x14ac:dyDescent="0.25">
      <c r="S120" s="22"/>
    </row>
    <row r="121" spans="1:19" x14ac:dyDescent="0.25">
      <c r="S121" s="22"/>
    </row>
    <row r="122" spans="1:19" x14ac:dyDescent="0.25">
      <c r="S122" s="22"/>
    </row>
    <row r="123" spans="1:19" x14ac:dyDescent="0.25">
      <c r="S123" s="22"/>
    </row>
    <row r="124" spans="1:19" x14ac:dyDescent="0.25">
      <c r="S124" s="22"/>
    </row>
    <row r="125" spans="1:19" x14ac:dyDescent="0.25">
      <c r="S125" s="22"/>
    </row>
    <row r="126" spans="1:19" x14ac:dyDescent="0.25">
      <c r="S126" s="22"/>
    </row>
    <row r="127" spans="1:19" x14ac:dyDescent="0.25">
      <c r="S127" s="22"/>
    </row>
    <row r="128" spans="1:19" x14ac:dyDescent="0.25">
      <c r="S128" s="22"/>
    </row>
    <row r="129" spans="19:19" x14ac:dyDescent="0.25">
      <c r="S129" s="22"/>
    </row>
    <row r="130" spans="19:19" x14ac:dyDescent="0.25">
      <c r="S130" s="22"/>
    </row>
    <row r="131" spans="19:19" x14ac:dyDescent="0.25">
      <c r="S131" s="22"/>
    </row>
    <row r="132" spans="19:19" x14ac:dyDescent="0.25">
      <c r="S132" s="22"/>
    </row>
    <row r="133" spans="19:19" x14ac:dyDescent="0.25">
      <c r="S133" s="22"/>
    </row>
    <row r="134" spans="19:19" x14ac:dyDescent="0.25">
      <c r="S134" s="22"/>
    </row>
    <row r="135" spans="19:19" x14ac:dyDescent="0.25">
      <c r="S135" s="22"/>
    </row>
    <row r="136" spans="19:19" x14ac:dyDescent="0.25">
      <c r="S136" s="22"/>
    </row>
    <row r="137" spans="19:19" x14ac:dyDescent="0.25">
      <c r="S137" s="22"/>
    </row>
    <row r="138" spans="19:19" x14ac:dyDescent="0.25">
      <c r="S138" s="22"/>
    </row>
    <row r="139" spans="19:19" x14ac:dyDescent="0.25">
      <c r="S139" s="22"/>
    </row>
    <row r="140" spans="19:19" x14ac:dyDescent="0.25">
      <c r="S140" s="22"/>
    </row>
    <row r="141" spans="19:19" x14ac:dyDescent="0.25">
      <c r="S141" s="22"/>
    </row>
    <row r="142" spans="19:19" x14ac:dyDescent="0.25">
      <c r="S142" s="22"/>
    </row>
    <row r="143" spans="19:19" x14ac:dyDescent="0.25">
      <c r="S143" s="22"/>
    </row>
    <row r="144" spans="19:19" x14ac:dyDescent="0.25">
      <c r="S144" s="22"/>
    </row>
    <row r="145" spans="19:19" x14ac:dyDescent="0.25">
      <c r="S145" s="22"/>
    </row>
    <row r="146" spans="19:19" x14ac:dyDescent="0.25">
      <c r="S146" s="22"/>
    </row>
    <row r="147" spans="19:19" x14ac:dyDescent="0.25">
      <c r="S147" s="22"/>
    </row>
    <row r="148" spans="19:19" x14ac:dyDescent="0.25">
      <c r="S148" s="22"/>
    </row>
    <row r="149" spans="19:19" x14ac:dyDescent="0.25">
      <c r="S149" s="22"/>
    </row>
    <row r="150" spans="19:19" x14ac:dyDescent="0.25">
      <c r="S150" s="22"/>
    </row>
    <row r="151" spans="19:19" x14ac:dyDescent="0.25">
      <c r="S151" s="22"/>
    </row>
    <row r="152" spans="19:19" x14ac:dyDescent="0.25">
      <c r="S152" s="22"/>
    </row>
    <row r="153" spans="19:19" x14ac:dyDescent="0.25">
      <c r="S153" s="22"/>
    </row>
    <row r="154" spans="19:19" x14ac:dyDescent="0.25">
      <c r="S154" s="22"/>
    </row>
    <row r="155" spans="19:19" x14ac:dyDescent="0.25">
      <c r="S155" s="22"/>
    </row>
    <row r="156" spans="19:19" x14ac:dyDescent="0.25">
      <c r="S156" s="22"/>
    </row>
    <row r="157" spans="19:19" x14ac:dyDescent="0.25">
      <c r="S157" s="22"/>
    </row>
    <row r="158" spans="19:19" x14ac:dyDescent="0.25">
      <c r="S158" s="22"/>
    </row>
    <row r="159" spans="19:19" x14ac:dyDescent="0.25">
      <c r="S159" s="22"/>
    </row>
    <row r="160" spans="19:19" x14ac:dyDescent="0.25">
      <c r="S160" s="22"/>
    </row>
    <row r="161" spans="19:19" x14ac:dyDescent="0.25">
      <c r="S161" s="22"/>
    </row>
    <row r="162" spans="19:19" x14ac:dyDescent="0.25">
      <c r="S162" s="22"/>
    </row>
    <row r="163" spans="19:19" x14ac:dyDescent="0.25">
      <c r="S163" s="22"/>
    </row>
    <row r="164" spans="19:19" x14ac:dyDescent="0.25">
      <c r="S164" s="22"/>
    </row>
    <row r="165" spans="19:19" x14ac:dyDescent="0.25">
      <c r="S165" s="22"/>
    </row>
    <row r="166" spans="19:19" x14ac:dyDescent="0.25">
      <c r="S166" s="22"/>
    </row>
    <row r="167" spans="19:19" x14ac:dyDescent="0.25">
      <c r="S167" s="22"/>
    </row>
    <row r="168" spans="19:19" x14ac:dyDescent="0.25">
      <c r="S168" s="22"/>
    </row>
    <row r="169" spans="19:19" x14ac:dyDescent="0.25">
      <c r="S169" s="22"/>
    </row>
    <row r="170" spans="19:19" x14ac:dyDescent="0.25">
      <c r="S170" s="22"/>
    </row>
    <row r="171" spans="19:19" x14ac:dyDescent="0.25">
      <c r="S171" s="22"/>
    </row>
    <row r="172" spans="19:19" x14ac:dyDescent="0.25">
      <c r="S172" s="22"/>
    </row>
    <row r="173" spans="19:19" x14ac:dyDescent="0.25">
      <c r="S173" s="22"/>
    </row>
    <row r="174" spans="19:19" x14ac:dyDescent="0.25">
      <c r="S174" s="22"/>
    </row>
    <row r="175" spans="19:19" x14ac:dyDescent="0.25">
      <c r="S175" s="22"/>
    </row>
    <row r="176" spans="19:19" x14ac:dyDescent="0.25">
      <c r="S176" s="22"/>
    </row>
    <row r="177" spans="19:19" x14ac:dyDescent="0.25">
      <c r="S177" s="22"/>
    </row>
    <row r="178" spans="19:19" x14ac:dyDescent="0.25">
      <c r="S178" s="22"/>
    </row>
    <row r="179" spans="19:19" x14ac:dyDescent="0.25">
      <c r="S179" s="22"/>
    </row>
    <row r="180" spans="19:19" x14ac:dyDescent="0.25">
      <c r="S180" s="22"/>
    </row>
    <row r="181" spans="19:19" x14ac:dyDescent="0.25">
      <c r="S181" s="22"/>
    </row>
    <row r="182" spans="19:19" x14ac:dyDescent="0.25">
      <c r="S182" s="22"/>
    </row>
    <row r="183" spans="19:19" x14ac:dyDescent="0.25">
      <c r="S183" s="22"/>
    </row>
    <row r="184" spans="19:19" x14ac:dyDescent="0.25">
      <c r="S184" s="22"/>
    </row>
    <row r="185" spans="19:19" x14ac:dyDescent="0.25">
      <c r="S185" s="22"/>
    </row>
    <row r="186" spans="19:19" x14ac:dyDescent="0.25">
      <c r="S186" s="22"/>
    </row>
    <row r="187" spans="19:19" x14ac:dyDescent="0.25">
      <c r="S187" s="22"/>
    </row>
    <row r="188" spans="19:19" x14ac:dyDescent="0.25">
      <c r="S188" s="22"/>
    </row>
    <row r="189" spans="19:19" x14ac:dyDescent="0.25">
      <c r="S189" s="22"/>
    </row>
    <row r="190" spans="19:19" x14ac:dyDescent="0.25">
      <c r="S190" s="22"/>
    </row>
    <row r="191" spans="19:19" x14ac:dyDescent="0.25">
      <c r="S191" s="22"/>
    </row>
    <row r="192" spans="19:19" x14ac:dyDescent="0.25">
      <c r="S192" s="22"/>
    </row>
    <row r="193" spans="19:19" x14ac:dyDescent="0.25">
      <c r="S193" s="22"/>
    </row>
    <row r="194" spans="19:19" x14ac:dyDescent="0.25">
      <c r="S194" s="22"/>
    </row>
    <row r="195" spans="19:19" x14ac:dyDescent="0.25">
      <c r="S195" s="22"/>
    </row>
    <row r="196" spans="19:19" x14ac:dyDescent="0.25">
      <c r="S196" s="22"/>
    </row>
    <row r="197" spans="19:19" x14ac:dyDescent="0.25">
      <c r="S197" s="22"/>
    </row>
    <row r="198" spans="19:19" x14ac:dyDescent="0.25">
      <c r="S198" s="22"/>
    </row>
    <row r="199" spans="19:19" x14ac:dyDescent="0.25">
      <c r="S199" s="22"/>
    </row>
    <row r="200" spans="19:19" x14ac:dyDescent="0.25">
      <c r="S200" s="22"/>
    </row>
    <row r="201" spans="19:19" x14ac:dyDescent="0.25">
      <c r="S201" s="22"/>
    </row>
    <row r="202" spans="19:19" x14ac:dyDescent="0.25">
      <c r="S202" s="22"/>
    </row>
    <row r="203" spans="19:19" x14ac:dyDescent="0.25">
      <c r="S203" s="22"/>
    </row>
    <row r="204" spans="19:19" x14ac:dyDescent="0.25">
      <c r="S204" s="22"/>
    </row>
    <row r="205" spans="19:19" x14ac:dyDescent="0.25">
      <c r="S205" s="22"/>
    </row>
    <row r="206" spans="19:19" x14ac:dyDescent="0.25">
      <c r="S206" s="22"/>
    </row>
    <row r="207" spans="19:19" x14ac:dyDescent="0.25">
      <c r="S207" s="22"/>
    </row>
    <row r="208" spans="19:19" x14ac:dyDescent="0.25">
      <c r="S208" s="22"/>
    </row>
    <row r="209" spans="19:19" x14ac:dyDescent="0.25">
      <c r="S209" s="22"/>
    </row>
    <row r="210" spans="19:19" x14ac:dyDescent="0.25">
      <c r="S210" s="22"/>
    </row>
    <row r="211" spans="19:19" x14ac:dyDescent="0.25">
      <c r="S211" s="22"/>
    </row>
  </sheetData>
  <mergeCells count="14">
    <mergeCell ref="AZ1:BB1"/>
    <mergeCell ref="BC1:BH1"/>
    <mergeCell ref="AB1:AD1"/>
    <mergeCell ref="AE1:AJ1"/>
    <mergeCell ref="AK1:AM1"/>
    <mergeCell ref="AN1:AP1"/>
    <mergeCell ref="AQ1:AV1"/>
    <mergeCell ref="AW1:AY1"/>
    <mergeCell ref="Y1:AA1"/>
    <mergeCell ref="A1:C1"/>
    <mergeCell ref="D1:F1"/>
    <mergeCell ref="G1:L1"/>
    <mergeCell ref="M1:O1"/>
    <mergeCell ref="S1:X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7337-EE1C-4352-86B3-C8E3D6B40905}">
  <dimension ref="A1:DJ220"/>
  <sheetViews>
    <sheetView topLeftCell="CV19" zoomScaleNormal="100" workbookViewId="0">
      <selection activeCell="DR19" sqref="DR19"/>
    </sheetView>
  </sheetViews>
  <sheetFormatPr defaultColWidth="9.140625" defaultRowHeight="15" x14ac:dyDescent="0.25"/>
  <cols>
    <col min="1" max="1" width="9.140625" style="22"/>
    <col min="2" max="3" width="9.140625" style="1"/>
    <col min="4" max="4" width="15.28515625" style="22" customWidth="1"/>
    <col min="5" max="6" width="15.28515625" style="1" customWidth="1"/>
    <col min="7" max="7" width="9.42578125" style="22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22"/>
    <col min="14" max="15" width="9.140625" style="1"/>
    <col min="16" max="16" width="5.85546875" style="22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22" bestFit="1" customWidth="1"/>
    <col min="26" max="26" width="5.85546875" style="1" customWidth="1"/>
    <col min="27" max="27" width="12" style="1" bestFit="1" customWidth="1"/>
    <col min="28" max="28" width="5.85546875" style="22" bestFit="1" customWidth="1"/>
    <col min="29" max="29" width="13.28515625" style="1" bestFit="1" customWidth="1"/>
    <col min="30" max="30" width="14" style="23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22"/>
    <col min="38" max="39" width="9.140625" style="1"/>
    <col min="40" max="40" width="15.28515625" style="22" customWidth="1"/>
    <col min="41" max="42" width="15.28515625" style="1" customWidth="1"/>
    <col min="43" max="43" width="15.28515625" style="22" customWidth="1"/>
    <col min="44" max="47" width="15.28515625" style="1" customWidth="1"/>
    <col min="48" max="48" width="15.28515625" style="23" customWidth="1"/>
    <col min="49" max="49" width="5.85546875" style="22" bestFit="1" customWidth="1"/>
    <col min="50" max="51" width="12.28515625" style="1" bestFit="1" customWidth="1"/>
    <col min="52" max="52" width="6.140625" style="22" customWidth="1"/>
    <col min="53" max="53" width="12.28515625" style="1" bestFit="1" customWidth="1"/>
    <col min="54" max="54" width="12.28515625" style="23" bestFit="1" customWidth="1"/>
    <col min="55" max="55" width="15.28515625" style="22" customWidth="1"/>
    <col min="56" max="59" width="15.28515625" style="1" customWidth="1"/>
    <col min="60" max="60" width="15.28515625" style="23" customWidth="1"/>
    <col min="61" max="61" width="15.28515625" style="15" customWidth="1"/>
    <col min="62" max="62" width="9.140625" style="22"/>
    <col min="63" max="64" width="9.140625" style="1"/>
    <col min="65" max="65" width="15.28515625" style="22" customWidth="1"/>
    <col min="66" max="67" width="15.28515625" style="1" customWidth="1"/>
    <col min="68" max="68" width="9.42578125" style="22" bestFit="1" customWidth="1"/>
    <col min="69" max="70" width="13.28515625" style="1" bestFit="1" customWidth="1"/>
    <col min="71" max="71" width="10.7109375" style="1" bestFit="1" customWidth="1"/>
    <col min="72" max="72" width="13.28515625" style="1" bestFit="1" customWidth="1"/>
    <col min="73" max="73" width="14.5703125" style="1" bestFit="1" customWidth="1"/>
    <col min="74" max="74" width="9.140625" style="22"/>
    <col min="75" max="76" width="9.140625" style="1"/>
    <col min="77" max="77" width="5.85546875" style="22" bestFit="1" customWidth="1"/>
    <col min="78" max="78" width="20.28515625" style="1" bestFit="1" customWidth="1"/>
    <col min="79" max="79" width="13.28515625" style="1" bestFit="1" customWidth="1"/>
    <col min="80" max="80" width="9.42578125" style="1" bestFit="1" customWidth="1"/>
    <col min="81" max="82" width="13.28515625" style="1" bestFit="1" customWidth="1"/>
    <col min="83" max="83" width="10.7109375" style="1" bestFit="1" customWidth="1"/>
    <col min="84" max="85" width="13.28515625" style="1" bestFit="1" customWidth="1"/>
    <col min="86" max="86" width="5.85546875" style="22" bestFit="1" customWidth="1"/>
    <col min="87" max="87" width="5.85546875" style="1" customWidth="1"/>
    <col min="88" max="88" width="12" style="1" bestFit="1" customWidth="1"/>
    <col min="89" max="89" width="5.85546875" style="22" bestFit="1" customWidth="1"/>
    <col min="90" max="90" width="13.28515625" style="1" bestFit="1" customWidth="1"/>
    <col min="91" max="91" width="14" style="23" bestFit="1" customWidth="1"/>
    <col min="92" max="92" width="9.42578125" style="1" bestFit="1" customWidth="1"/>
    <col min="93" max="94" width="13.28515625" style="1" bestFit="1" customWidth="1"/>
    <col min="95" max="95" width="10.7109375" style="1" bestFit="1" customWidth="1"/>
    <col min="96" max="97" width="13.28515625" style="1" bestFit="1" customWidth="1"/>
    <col min="98" max="98" width="9.140625" style="22"/>
    <col min="99" max="100" width="9.140625" style="1"/>
    <col min="101" max="101" width="15.28515625" style="22" customWidth="1"/>
    <col min="102" max="103" width="15.28515625" style="1" customWidth="1"/>
    <col min="104" max="104" width="15.28515625" style="22" customWidth="1"/>
    <col min="105" max="108" width="15.28515625" style="1" customWidth="1"/>
    <col min="109" max="109" width="15.28515625" style="23" customWidth="1"/>
  </cols>
  <sheetData>
    <row r="1" spans="1:114" s="39" customFormat="1" x14ac:dyDescent="0.25">
      <c r="A1" s="64" t="s">
        <v>10</v>
      </c>
      <c r="B1" s="65"/>
      <c r="C1" s="65"/>
      <c r="D1" s="64" t="s">
        <v>11</v>
      </c>
      <c r="E1" s="65"/>
      <c r="F1" s="65"/>
      <c r="G1" s="64" t="s">
        <v>42</v>
      </c>
      <c r="H1" s="65"/>
      <c r="I1" s="65"/>
      <c r="J1" s="65"/>
      <c r="K1" s="65"/>
      <c r="L1" s="65"/>
      <c r="M1" s="64" t="s">
        <v>8</v>
      </c>
      <c r="N1" s="65"/>
      <c r="O1" s="65"/>
      <c r="P1" s="44"/>
      <c r="Q1" s="45" t="s">
        <v>9</v>
      </c>
      <c r="R1" s="45"/>
      <c r="S1" s="64" t="s">
        <v>43</v>
      </c>
      <c r="T1" s="65"/>
      <c r="U1" s="65"/>
      <c r="V1" s="65"/>
      <c r="W1" s="65"/>
      <c r="X1" s="65"/>
      <c r="Y1" s="64" t="s">
        <v>6</v>
      </c>
      <c r="Z1" s="65"/>
      <c r="AA1" s="65"/>
      <c r="AB1" s="64" t="s">
        <v>7</v>
      </c>
      <c r="AC1" s="65"/>
      <c r="AD1" s="66"/>
      <c r="AE1" s="64" t="s">
        <v>44</v>
      </c>
      <c r="AF1" s="65"/>
      <c r="AG1" s="65"/>
      <c r="AH1" s="65"/>
      <c r="AI1" s="65"/>
      <c r="AJ1" s="65"/>
      <c r="AK1" s="64" t="s">
        <v>27</v>
      </c>
      <c r="AL1" s="65"/>
      <c r="AM1" s="65"/>
      <c r="AN1" s="64" t="s">
        <v>28</v>
      </c>
      <c r="AO1" s="65"/>
      <c r="AP1" s="66"/>
      <c r="AQ1" s="64" t="s">
        <v>45</v>
      </c>
      <c r="AR1" s="65"/>
      <c r="AS1" s="65"/>
      <c r="AT1" s="65"/>
      <c r="AU1" s="65"/>
      <c r="AV1" s="66"/>
      <c r="AW1" s="64" t="s">
        <v>4</v>
      </c>
      <c r="AX1" s="65"/>
      <c r="AY1" s="65"/>
      <c r="AZ1" s="64" t="s">
        <v>5</v>
      </c>
      <c r="BA1" s="65"/>
      <c r="BB1" s="66"/>
      <c r="BC1" s="64" t="s">
        <v>46</v>
      </c>
      <c r="BD1" s="65"/>
      <c r="BE1" s="65"/>
      <c r="BF1" s="65"/>
      <c r="BG1" s="65"/>
      <c r="BH1" s="66"/>
      <c r="BI1" s="54"/>
      <c r="BJ1" s="64" t="s">
        <v>216</v>
      </c>
      <c r="BK1" s="65"/>
      <c r="BL1" s="65"/>
      <c r="BM1" s="64" t="s">
        <v>217</v>
      </c>
      <c r="BN1" s="65"/>
      <c r="BO1" s="65"/>
      <c r="BP1" s="64" t="s">
        <v>218</v>
      </c>
      <c r="BQ1" s="65"/>
      <c r="BR1" s="65"/>
      <c r="BS1" s="65"/>
      <c r="BT1" s="65"/>
      <c r="BU1" s="65"/>
      <c r="BV1" s="64" t="s">
        <v>219</v>
      </c>
      <c r="BW1" s="65"/>
      <c r="BX1" s="66"/>
      <c r="BY1" s="44"/>
      <c r="BZ1" s="45" t="s">
        <v>220</v>
      </c>
      <c r="CA1" s="45"/>
      <c r="CB1" s="64" t="s">
        <v>45</v>
      </c>
      <c r="CC1" s="65"/>
      <c r="CD1" s="65"/>
      <c r="CE1" s="65"/>
      <c r="CF1" s="65"/>
      <c r="CG1" s="65"/>
      <c r="CH1" s="64" t="s">
        <v>221</v>
      </c>
      <c r="CI1" s="65"/>
      <c r="CJ1" s="65"/>
      <c r="CK1" s="64" t="s">
        <v>222</v>
      </c>
      <c r="CL1" s="65"/>
      <c r="CM1" s="66"/>
      <c r="CN1" s="64" t="s">
        <v>223</v>
      </c>
      <c r="CO1" s="65"/>
      <c r="CP1" s="65"/>
      <c r="CQ1" s="65"/>
      <c r="CR1" s="65"/>
      <c r="CS1" s="65"/>
      <c r="CT1" s="64" t="s">
        <v>224</v>
      </c>
      <c r="CU1" s="65"/>
      <c r="CV1" s="65"/>
      <c r="CW1" s="64" t="s">
        <v>225</v>
      </c>
      <c r="CX1" s="65"/>
      <c r="CY1" s="65"/>
      <c r="CZ1" s="64" t="s">
        <v>226</v>
      </c>
      <c r="DA1" s="65"/>
      <c r="DB1" s="65"/>
      <c r="DC1" s="65"/>
      <c r="DD1" s="65"/>
      <c r="DE1" s="66"/>
      <c r="DG1" s="63" t="s">
        <v>227</v>
      </c>
      <c r="DH1"/>
      <c r="DI1"/>
      <c r="DJ1"/>
    </row>
    <row r="2" spans="1:114" x14ac:dyDescent="0.25">
      <c r="A2" s="22" t="s">
        <v>33</v>
      </c>
      <c r="B2" s="1" t="s">
        <v>34</v>
      </c>
      <c r="C2" s="1" t="s">
        <v>54</v>
      </c>
      <c r="D2" s="22" t="s">
        <v>33</v>
      </c>
      <c r="E2" s="1" t="s">
        <v>34</v>
      </c>
      <c r="F2" s="1" t="s">
        <v>54</v>
      </c>
      <c r="G2" s="22" t="s">
        <v>36</v>
      </c>
      <c r="H2" s="1" t="s">
        <v>37</v>
      </c>
      <c r="I2" s="1" t="s">
        <v>55</v>
      </c>
      <c r="J2" s="1" t="s">
        <v>39</v>
      </c>
      <c r="K2" s="1" t="s">
        <v>40</v>
      </c>
      <c r="L2" s="1" t="s">
        <v>56</v>
      </c>
      <c r="M2" s="22" t="s">
        <v>33</v>
      </c>
      <c r="N2" s="1" t="s">
        <v>34</v>
      </c>
      <c r="O2" s="1" t="s">
        <v>54</v>
      </c>
      <c r="P2" s="22" t="s">
        <v>33</v>
      </c>
      <c r="Q2" s="1" t="s">
        <v>34</v>
      </c>
      <c r="R2" s="1" t="s">
        <v>54</v>
      </c>
      <c r="S2" s="22" t="s">
        <v>36</v>
      </c>
      <c r="T2" s="1" t="s">
        <v>37</v>
      </c>
      <c r="U2" s="1" t="s">
        <v>55</v>
      </c>
      <c r="V2" s="1" t="s">
        <v>39</v>
      </c>
      <c r="W2" s="1" t="s">
        <v>40</v>
      </c>
      <c r="X2" s="1" t="s">
        <v>56</v>
      </c>
      <c r="Y2" s="22" t="s">
        <v>33</v>
      </c>
      <c r="Z2" s="1" t="s">
        <v>34</v>
      </c>
      <c r="AA2" s="1" t="s">
        <v>54</v>
      </c>
      <c r="AB2" s="22" t="s">
        <v>33</v>
      </c>
      <c r="AC2" s="1" t="s">
        <v>34</v>
      </c>
      <c r="AD2" s="23" t="s">
        <v>54</v>
      </c>
      <c r="AE2" s="1" t="s">
        <v>36</v>
      </c>
      <c r="AF2" s="1" t="s">
        <v>37</v>
      </c>
      <c r="AG2" s="1" t="s">
        <v>55</v>
      </c>
      <c r="AH2" s="1" t="s">
        <v>39</v>
      </c>
      <c r="AI2" s="1" t="s">
        <v>40</v>
      </c>
      <c r="AJ2" s="1" t="s">
        <v>56</v>
      </c>
      <c r="AK2" s="22" t="s">
        <v>33</v>
      </c>
      <c r="AL2" s="1" t="s">
        <v>34</v>
      </c>
      <c r="AM2" s="1" t="s">
        <v>54</v>
      </c>
      <c r="AN2" s="22" t="s">
        <v>33</v>
      </c>
      <c r="AO2" s="1" t="s">
        <v>34</v>
      </c>
      <c r="AP2" s="23" t="s">
        <v>54</v>
      </c>
      <c r="AQ2" s="22" t="s">
        <v>36</v>
      </c>
      <c r="AR2" s="1" t="s">
        <v>37</v>
      </c>
      <c r="AS2" s="1" t="s">
        <v>55</v>
      </c>
      <c r="AT2" s="1" t="s">
        <v>39</v>
      </c>
      <c r="AU2" s="1" t="s">
        <v>40</v>
      </c>
      <c r="AV2" s="23" t="s">
        <v>56</v>
      </c>
      <c r="AW2" s="22" t="s">
        <v>33</v>
      </c>
      <c r="AX2" s="1" t="s">
        <v>34</v>
      </c>
      <c r="AY2" s="1" t="s">
        <v>54</v>
      </c>
      <c r="AZ2" s="22" t="s">
        <v>33</v>
      </c>
      <c r="BA2" s="1" t="s">
        <v>34</v>
      </c>
      <c r="BB2" s="23" t="s">
        <v>54</v>
      </c>
      <c r="BC2" s="22" t="s">
        <v>36</v>
      </c>
      <c r="BD2" s="1" t="s">
        <v>37</v>
      </c>
      <c r="BE2" s="1" t="s">
        <v>55</v>
      </c>
      <c r="BF2" s="1" t="s">
        <v>39</v>
      </c>
      <c r="BG2" s="1" t="s">
        <v>40</v>
      </c>
      <c r="BH2" s="23" t="s">
        <v>56</v>
      </c>
      <c r="BJ2" s="22" t="s">
        <v>33</v>
      </c>
      <c r="BK2" s="1" t="s">
        <v>34</v>
      </c>
      <c r="BL2" s="1" t="s">
        <v>54</v>
      </c>
      <c r="BM2" s="22" t="s">
        <v>33</v>
      </c>
      <c r="BN2" s="1" t="s">
        <v>34</v>
      </c>
      <c r="BO2" s="1" t="s">
        <v>54</v>
      </c>
      <c r="BP2" s="22" t="s">
        <v>36</v>
      </c>
      <c r="BQ2" s="1" t="s">
        <v>37</v>
      </c>
      <c r="BR2" s="1" t="s">
        <v>55</v>
      </c>
      <c r="BS2" s="1" t="s">
        <v>39</v>
      </c>
      <c r="BT2" s="1" t="s">
        <v>40</v>
      </c>
      <c r="BU2" s="1" t="s">
        <v>56</v>
      </c>
      <c r="BV2" s="22" t="s">
        <v>33</v>
      </c>
      <c r="BW2" s="1" t="s">
        <v>34</v>
      </c>
      <c r="BX2" s="1" t="s">
        <v>54</v>
      </c>
      <c r="BY2" s="22" t="s">
        <v>33</v>
      </c>
      <c r="BZ2" s="1" t="s">
        <v>34</v>
      </c>
      <c r="CA2" s="1" t="s">
        <v>54</v>
      </c>
      <c r="CB2" s="22" t="s">
        <v>36</v>
      </c>
      <c r="CC2" s="1" t="s">
        <v>37</v>
      </c>
      <c r="CD2" s="1" t="s">
        <v>55</v>
      </c>
      <c r="CE2" s="1" t="s">
        <v>39</v>
      </c>
      <c r="CF2" s="1" t="s">
        <v>40</v>
      </c>
      <c r="CG2" s="1" t="s">
        <v>56</v>
      </c>
      <c r="CH2" s="22" t="s">
        <v>33</v>
      </c>
      <c r="CI2" s="1" t="s">
        <v>34</v>
      </c>
      <c r="CJ2" s="1" t="s">
        <v>54</v>
      </c>
      <c r="CK2" s="22" t="s">
        <v>33</v>
      </c>
      <c r="CL2" s="1" t="s">
        <v>34</v>
      </c>
      <c r="CM2" s="23" t="s">
        <v>54</v>
      </c>
      <c r="CN2" s="1" t="s">
        <v>36</v>
      </c>
      <c r="CO2" s="1" t="s">
        <v>37</v>
      </c>
      <c r="CP2" s="1" t="s">
        <v>55</v>
      </c>
      <c r="CQ2" s="1" t="s">
        <v>39</v>
      </c>
      <c r="CR2" s="1" t="s">
        <v>40</v>
      </c>
      <c r="CS2" s="1" t="s">
        <v>56</v>
      </c>
      <c r="CT2" s="22" t="s">
        <v>33</v>
      </c>
      <c r="CU2" s="1" t="s">
        <v>34</v>
      </c>
      <c r="CV2" s="1" t="s">
        <v>54</v>
      </c>
      <c r="CW2" s="22" t="s">
        <v>33</v>
      </c>
      <c r="CX2" s="1" t="s">
        <v>34</v>
      </c>
      <c r="CY2" s="1" t="s">
        <v>54</v>
      </c>
      <c r="CZ2" s="22" t="s">
        <v>36</v>
      </c>
      <c r="DA2" s="1" t="s">
        <v>37</v>
      </c>
      <c r="DB2" s="1" t="s">
        <v>55</v>
      </c>
      <c r="DC2" s="1" t="s">
        <v>39</v>
      </c>
      <c r="DD2" s="1" t="s">
        <v>40</v>
      </c>
      <c r="DE2" s="23" t="s">
        <v>56</v>
      </c>
    </row>
    <row r="3" spans="1:114" x14ac:dyDescent="0.25">
      <c r="A3" s="22">
        <v>0</v>
      </c>
      <c r="B3" s="1">
        <v>0.88776750329253573</v>
      </c>
      <c r="C3" s="1">
        <v>1.3924000000000021</v>
      </c>
      <c r="D3" s="22">
        <v>0</v>
      </c>
      <c r="E3" s="1">
        <v>0.88753329974099637</v>
      </c>
      <c r="F3" s="1">
        <v>1.6584999999999965</v>
      </c>
      <c r="G3" s="22">
        <f t="shared" ref="G3:I34" si="0">AVERAGE(A3,D3)</f>
        <v>0</v>
      </c>
      <c r="H3" s="1">
        <f t="shared" si="0"/>
        <v>0.88765040151676611</v>
      </c>
      <c r="I3" s="1">
        <f t="shared" si="0"/>
        <v>1.5254499999999993</v>
      </c>
      <c r="J3" s="1">
        <f t="shared" ref="J3:L34" si="1">STDEVA(A3,D3)</f>
        <v>0</v>
      </c>
      <c r="K3" s="1">
        <f t="shared" si="1"/>
        <v>1.6560691947145321E-4</v>
      </c>
      <c r="L3" s="1">
        <f t="shared" si="1"/>
        <v>0.18816111447373637</v>
      </c>
      <c r="M3" s="22">
        <v>0</v>
      </c>
      <c r="N3" s="1">
        <v>0.88711876157144587</v>
      </c>
      <c r="O3" s="1">
        <v>0.99569999999999936</v>
      </c>
      <c r="P3" s="22">
        <v>0</v>
      </c>
      <c r="Q3" s="1">
        <v>0.88753589277846601</v>
      </c>
      <c r="R3" s="1">
        <v>0.8352999999999966</v>
      </c>
      <c r="S3" s="22">
        <f t="shared" ref="S3:U34" si="2">AVERAGE(M3,P3)</f>
        <v>0</v>
      </c>
      <c r="T3" s="1">
        <f t="shared" si="2"/>
        <v>0.88732732717495599</v>
      </c>
      <c r="U3" s="1">
        <f t="shared" si="2"/>
        <v>0.91549999999999798</v>
      </c>
      <c r="V3" s="1">
        <f t="shared" ref="V3:X34" si="3">STDEVA(M3,P3)</f>
        <v>0</v>
      </c>
      <c r="W3" s="1">
        <f t="shared" si="3"/>
        <v>2.9495630512846939E-4</v>
      </c>
      <c r="X3" s="1">
        <f t="shared" si="3"/>
        <v>0.11341992770232417</v>
      </c>
      <c r="Y3" s="22">
        <v>0</v>
      </c>
      <c r="Z3" s="1">
        <v>0.88775730455462221</v>
      </c>
      <c r="AA3" s="1">
        <v>0.9527000000000001</v>
      </c>
      <c r="AB3" s="22">
        <v>0</v>
      </c>
      <c r="AC3" s="1">
        <v>0.88734408031835021</v>
      </c>
      <c r="AD3" s="23">
        <v>0.96220000000000283</v>
      </c>
      <c r="AE3" s="1">
        <f t="shared" ref="AE3:AG34" si="4">AVERAGE(Y3,AB3)</f>
        <v>0</v>
      </c>
      <c r="AF3" s="1">
        <f t="shared" si="4"/>
        <v>0.88755069243648621</v>
      </c>
      <c r="AG3" s="1">
        <f t="shared" si="4"/>
        <v>0.95745000000000147</v>
      </c>
      <c r="AH3" s="1">
        <f t="shared" ref="AH3:AJ34" si="5">STDEVA(Y3,AB3)</f>
        <v>0</v>
      </c>
      <c r="AI3" s="1">
        <f t="shared" si="5"/>
        <v>2.9219365961855753E-4</v>
      </c>
      <c r="AJ3" s="1">
        <f t="shared" si="5"/>
        <v>6.717514421274131E-3</v>
      </c>
      <c r="AK3" s="22">
        <v>0</v>
      </c>
      <c r="AL3" s="1">
        <v>0.88896392164473437</v>
      </c>
      <c r="AM3" s="1">
        <v>1.2676000000000016</v>
      </c>
      <c r="AN3" s="22">
        <v>0</v>
      </c>
      <c r="AO3" s="1">
        <v>0.88937201786848863</v>
      </c>
      <c r="AP3" s="23">
        <v>2.3686999999999969</v>
      </c>
      <c r="AQ3" s="22">
        <f t="shared" ref="AQ3:AS34" si="6">AVERAGE(AK3,AN3)</f>
        <v>0</v>
      </c>
      <c r="AR3" s="1">
        <f t="shared" si="6"/>
        <v>0.8891679697566115</v>
      </c>
      <c r="AS3" s="1">
        <f t="shared" si="6"/>
        <v>1.8181499999999993</v>
      </c>
      <c r="AT3" s="1">
        <f t="shared" ref="AT3:AV34" si="7">STDEVA(AK3,AN3)</f>
        <v>0</v>
      </c>
      <c r="AU3" s="1">
        <f t="shared" si="7"/>
        <v>2.8856760719326116E-4</v>
      </c>
      <c r="AV3" s="23">
        <f t="shared" si="7"/>
        <v>0.7785952767645048</v>
      </c>
      <c r="AW3" s="22">
        <v>0</v>
      </c>
      <c r="AX3" s="1">
        <v>0.88782447679681031</v>
      </c>
      <c r="AY3" s="1">
        <v>1.0891999999999982</v>
      </c>
      <c r="AZ3" s="22">
        <v>0</v>
      </c>
      <c r="BA3" s="1">
        <v>0.8878813916981334</v>
      </c>
      <c r="BB3" s="23">
        <v>1.2627000000000024</v>
      </c>
      <c r="BC3" s="22">
        <f t="shared" ref="BC3:BE34" si="8">AVERAGE(AW3,AZ3)</f>
        <v>0</v>
      </c>
      <c r="BD3" s="1">
        <f t="shared" si="8"/>
        <v>0.88785293424747191</v>
      </c>
      <c r="BE3" s="1">
        <f t="shared" si="8"/>
        <v>1.1759500000000003</v>
      </c>
      <c r="BF3" s="1">
        <f t="shared" ref="BF3:BH34" si="9">STDEVA(AW3,AZ3)</f>
        <v>0</v>
      </c>
      <c r="BG3" s="1">
        <f t="shared" si="9"/>
        <v>4.024491267612067E-5</v>
      </c>
      <c r="BH3" s="23">
        <f t="shared" si="9"/>
        <v>0.12268302653586897</v>
      </c>
      <c r="BJ3" s="89">
        <v>0</v>
      </c>
      <c r="BK3" s="90">
        <v>0.88916016786701169</v>
      </c>
      <c r="BL3" s="90">
        <v>1.056200000000004</v>
      </c>
      <c r="BM3" s="89">
        <v>0</v>
      </c>
      <c r="BN3" s="90">
        <v>0.88993350414895256</v>
      </c>
      <c r="BO3" s="90">
        <v>1.0257000000000005</v>
      </c>
      <c r="BP3" s="22">
        <f t="shared" ref="BP3:BR34" si="10">AVERAGE(BJ3,BM3)</f>
        <v>0</v>
      </c>
      <c r="BQ3" s="1">
        <f t="shared" si="10"/>
        <v>0.88954683600798212</v>
      </c>
      <c r="BR3" s="1">
        <f t="shared" si="10"/>
        <v>1.0409500000000023</v>
      </c>
      <c r="BS3" s="1">
        <f t="shared" ref="BS3:BU34" si="11">STDEVA(BJ3,BM3)</f>
        <v>0</v>
      </c>
      <c r="BT3" s="1">
        <f t="shared" si="11"/>
        <v>5.4683132909798303E-4</v>
      </c>
      <c r="BU3" s="1">
        <f t="shared" si="11"/>
        <v>2.156675682619219E-2</v>
      </c>
      <c r="BV3" s="89">
        <v>0</v>
      </c>
      <c r="BW3" s="90">
        <v>0.89147447102882293</v>
      </c>
      <c r="BX3" s="90">
        <v>1.1657999999999973</v>
      </c>
      <c r="BY3" s="89">
        <v>0</v>
      </c>
      <c r="BZ3" s="90">
        <v>0.89086711457809209</v>
      </c>
      <c r="CA3" s="90">
        <v>2.5371000000000024</v>
      </c>
      <c r="CB3" s="22">
        <f t="shared" ref="CB3:CD34" si="12">AVERAGE(BV3,BY3)</f>
        <v>0</v>
      </c>
      <c r="CC3" s="1">
        <f t="shared" si="12"/>
        <v>0.89117079280345757</v>
      </c>
      <c r="CD3" s="1">
        <f t="shared" si="12"/>
        <v>1.8514499999999998</v>
      </c>
      <c r="CE3" s="1">
        <f t="shared" ref="CE3:CG34" si="13">STDEVA(BV3,BY3)</f>
        <v>0</v>
      </c>
      <c r="CF3" s="1">
        <f t="shared" si="13"/>
        <v>4.2946586490917371E-4</v>
      </c>
      <c r="CG3" s="1">
        <f t="shared" si="13"/>
        <v>0.96965552904111607</v>
      </c>
      <c r="CH3" s="89">
        <v>0</v>
      </c>
      <c r="CI3" s="90">
        <v>0.89150702040326812</v>
      </c>
      <c r="CJ3" s="90">
        <v>1.0921000000000021</v>
      </c>
      <c r="CK3" s="89">
        <v>0</v>
      </c>
      <c r="CL3" s="90">
        <v>0.89043571709249913</v>
      </c>
      <c r="CM3" s="91">
        <v>1.0548999999999964</v>
      </c>
      <c r="CN3" s="1">
        <f t="shared" ref="CN3:CP34" si="14">AVERAGE(CH3,CK3)</f>
        <v>0</v>
      </c>
      <c r="CO3" s="1">
        <f t="shared" si="14"/>
        <v>0.89097136874788363</v>
      </c>
      <c r="CP3" s="1">
        <f t="shared" si="14"/>
        <v>1.0734999999999992</v>
      </c>
      <c r="CQ3" s="1">
        <f t="shared" ref="CQ3:CS34" si="15">STDEVA(CH3,CK3)</f>
        <v>0</v>
      </c>
      <c r="CR3" s="1">
        <f t="shared" si="15"/>
        <v>7.5752583575235176E-4</v>
      </c>
      <c r="CS3" s="1">
        <f t="shared" si="15"/>
        <v>2.630437226014358E-2</v>
      </c>
      <c r="CT3" s="89">
        <v>0</v>
      </c>
      <c r="CU3" s="90">
        <v>0.88934437338135308</v>
      </c>
      <c r="CV3" s="90">
        <v>0.96560000000000201</v>
      </c>
      <c r="CW3" s="89">
        <v>0</v>
      </c>
      <c r="CX3" s="90">
        <v>0.88684033097091164</v>
      </c>
      <c r="CY3" s="90">
        <v>1.1631</v>
      </c>
      <c r="CZ3" s="22">
        <f t="shared" ref="CZ3:DB34" si="16">AVERAGE(CT3,CW3)</f>
        <v>0</v>
      </c>
      <c r="DA3" s="1">
        <f t="shared" si="16"/>
        <v>0.88809235217613236</v>
      </c>
      <c r="DB3" s="1">
        <f t="shared" si="16"/>
        <v>1.064350000000001</v>
      </c>
      <c r="DC3" s="1">
        <f t="shared" ref="DC3:DE34" si="17">STDEVA(CT3,CW3)</f>
        <v>0</v>
      </c>
      <c r="DD3" s="1">
        <f t="shared" si="17"/>
        <v>1.7706253688018524E-3</v>
      </c>
      <c r="DE3" s="23">
        <f t="shared" si="17"/>
        <v>0.13965358928434174</v>
      </c>
    </row>
    <row r="4" spans="1:114" x14ac:dyDescent="0.25">
      <c r="A4" s="22">
        <v>1</v>
      </c>
      <c r="B4" s="1">
        <v>0.89052098576823913</v>
      </c>
      <c r="C4" s="1">
        <v>1.4052000000000007</v>
      </c>
      <c r="D4" s="22">
        <v>1</v>
      </c>
      <c r="E4" s="1">
        <v>0.88942427909212651</v>
      </c>
      <c r="F4" s="1">
        <v>1.5848000000000013</v>
      </c>
      <c r="G4" s="22">
        <f t="shared" si="0"/>
        <v>1</v>
      </c>
      <c r="H4" s="1">
        <f t="shared" si="0"/>
        <v>0.88997263243018288</v>
      </c>
      <c r="I4" s="1">
        <f t="shared" si="0"/>
        <v>1.495000000000001</v>
      </c>
      <c r="J4" s="1">
        <f t="shared" si="1"/>
        <v>0</v>
      </c>
      <c r="K4" s="1">
        <f t="shared" si="1"/>
        <v>7.7548872765178742E-4</v>
      </c>
      <c r="L4" s="1">
        <f t="shared" si="1"/>
        <v>0.12699637790110441</v>
      </c>
      <c r="M4" s="22">
        <v>1</v>
      </c>
      <c r="N4" s="1">
        <v>0.8922505734678291</v>
      </c>
      <c r="O4" s="1">
        <v>0.99569999999999936</v>
      </c>
      <c r="P4" s="22">
        <v>1</v>
      </c>
      <c r="Q4" s="1">
        <v>0.89475936146969126</v>
      </c>
      <c r="R4" s="1">
        <v>0.37819999999999965</v>
      </c>
      <c r="S4" s="22">
        <f t="shared" si="2"/>
        <v>1</v>
      </c>
      <c r="T4" s="1">
        <f t="shared" si="2"/>
        <v>0.89350496746876018</v>
      </c>
      <c r="U4" s="1">
        <f t="shared" si="2"/>
        <v>0.68694999999999951</v>
      </c>
      <c r="V4" s="1">
        <f t="shared" si="3"/>
        <v>0</v>
      </c>
      <c r="W4" s="1">
        <f t="shared" si="3"/>
        <v>1.773981008676183E-3</v>
      </c>
      <c r="X4" s="1">
        <f t="shared" si="3"/>
        <v>0.43663843738269281</v>
      </c>
      <c r="Y4" s="22">
        <v>1</v>
      </c>
      <c r="Z4" s="1">
        <v>0.89721283937338625</v>
      </c>
      <c r="AA4" s="1">
        <v>0.9527000000000001</v>
      </c>
      <c r="AB4" s="22">
        <v>1</v>
      </c>
      <c r="AC4" s="1">
        <v>0.90165440311532419</v>
      </c>
      <c r="AD4" s="23">
        <v>0.52000000000000313</v>
      </c>
      <c r="AE4" s="1">
        <f t="shared" si="4"/>
        <v>1</v>
      </c>
      <c r="AF4" s="1">
        <f t="shared" si="4"/>
        <v>0.89943362124435522</v>
      </c>
      <c r="AG4" s="1">
        <f t="shared" si="4"/>
        <v>0.73635000000000161</v>
      </c>
      <c r="AH4" s="1">
        <f t="shared" si="5"/>
        <v>0</v>
      </c>
      <c r="AI4" s="1">
        <f t="shared" si="5"/>
        <v>3.1406598409966123E-3</v>
      </c>
      <c r="AJ4" s="1">
        <f t="shared" si="5"/>
        <v>0.30596510421941686</v>
      </c>
      <c r="AK4" s="22">
        <v>1</v>
      </c>
      <c r="AL4" s="1">
        <v>0.894657206508785</v>
      </c>
      <c r="AM4" s="1">
        <v>1.2706999999999979</v>
      </c>
      <c r="AN4" s="22">
        <v>1</v>
      </c>
      <c r="AO4" s="1">
        <v>0.89579813777761463</v>
      </c>
      <c r="AP4" s="23">
        <v>2.2319999999999993</v>
      </c>
      <c r="AQ4" s="22">
        <f t="shared" si="6"/>
        <v>1</v>
      </c>
      <c r="AR4" s="1">
        <f t="shared" si="6"/>
        <v>0.89522767214319976</v>
      </c>
      <c r="AS4" s="1">
        <f t="shared" si="6"/>
        <v>1.7513499999999986</v>
      </c>
      <c r="AT4" s="1">
        <f t="shared" si="7"/>
        <v>0</v>
      </c>
      <c r="AU4" s="1">
        <f t="shared" si="7"/>
        <v>8.0676023705720807E-4</v>
      </c>
      <c r="AV4" s="23">
        <f t="shared" si="7"/>
        <v>0.67974174875462945</v>
      </c>
      <c r="AW4" s="22">
        <v>1</v>
      </c>
      <c r="AX4" s="1">
        <v>0.89803052847614906</v>
      </c>
      <c r="AY4" s="1">
        <v>1.1555999999999997</v>
      </c>
      <c r="AZ4" s="22">
        <v>1</v>
      </c>
      <c r="BA4" s="1">
        <v>0.89951802859141372</v>
      </c>
      <c r="BB4" s="23">
        <v>1.1961999999999975</v>
      </c>
      <c r="BC4" s="22">
        <f t="shared" si="8"/>
        <v>1</v>
      </c>
      <c r="BD4" s="1">
        <f t="shared" si="8"/>
        <v>0.89877427853378133</v>
      </c>
      <c r="BE4" s="1">
        <f t="shared" si="8"/>
        <v>1.1758999999999986</v>
      </c>
      <c r="BF4" s="1">
        <f t="shared" si="9"/>
        <v>0</v>
      </c>
      <c r="BG4" s="1">
        <f t="shared" si="9"/>
        <v>1.0518214185194132E-3</v>
      </c>
      <c r="BH4" s="23">
        <f t="shared" si="9"/>
        <v>2.8708535316172238E-2</v>
      </c>
      <c r="BJ4" s="89">
        <v>1</v>
      </c>
      <c r="BK4" s="90">
        <v>0.88972678378149372</v>
      </c>
      <c r="BL4" s="90">
        <v>1.056200000000004</v>
      </c>
      <c r="BM4" s="89">
        <v>1</v>
      </c>
      <c r="BN4" s="90">
        <v>0.89094403503977826</v>
      </c>
      <c r="BO4" s="90">
        <v>1.0257000000000005</v>
      </c>
      <c r="BP4" s="22">
        <f t="shared" si="10"/>
        <v>1</v>
      </c>
      <c r="BQ4" s="1">
        <f t="shared" si="10"/>
        <v>0.89033540941063594</v>
      </c>
      <c r="BR4" s="1">
        <f t="shared" si="10"/>
        <v>1.0409500000000023</v>
      </c>
      <c r="BS4" s="1">
        <f t="shared" si="11"/>
        <v>0</v>
      </c>
      <c r="BT4" s="1">
        <f t="shared" si="11"/>
        <v>8.6072661914085244E-4</v>
      </c>
      <c r="BU4" s="1">
        <f t="shared" si="11"/>
        <v>2.156675682619219E-2</v>
      </c>
      <c r="BV4" s="89">
        <v>1</v>
      </c>
      <c r="BW4" s="90">
        <v>0.89294454036039539</v>
      </c>
      <c r="BX4" s="90">
        <v>1.2327999999999975</v>
      </c>
      <c r="BY4" s="89">
        <v>1</v>
      </c>
      <c r="BZ4" s="90">
        <v>0.89154307756634044</v>
      </c>
      <c r="CA4" s="90">
        <v>2.4579000000000022</v>
      </c>
      <c r="CB4" s="22">
        <f t="shared" si="12"/>
        <v>1</v>
      </c>
      <c r="CC4" s="1">
        <f t="shared" si="12"/>
        <v>0.89224380896336797</v>
      </c>
      <c r="CD4" s="1">
        <f t="shared" si="12"/>
        <v>1.8453499999999998</v>
      </c>
      <c r="CE4" s="1">
        <f t="shared" si="13"/>
        <v>0</v>
      </c>
      <c r="CF4" s="1">
        <f t="shared" si="13"/>
        <v>9.9098384525690307E-4</v>
      </c>
      <c r="CG4" s="1">
        <f t="shared" si="13"/>
        <v>0.86627651763164293</v>
      </c>
      <c r="CH4" s="89">
        <v>1</v>
      </c>
      <c r="CI4" s="90">
        <v>0.89233590523383854</v>
      </c>
      <c r="CJ4" s="90">
        <v>1.0921000000000021</v>
      </c>
      <c r="CK4" s="89">
        <v>1</v>
      </c>
      <c r="CL4" s="90">
        <v>0.89205025094718937</v>
      </c>
      <c r="CM4" s="91">
        <v>1.0617999999999981</v>
      </c>
      <c r="CN4" s="1">
        <f t="shared" si="14"/>
        <v>1</v>
      </c>
      <c r="CO4" s="1">
        <f t="shared" si="14"/>
        <v>0.89219307809051396</v>
      </c>
      <c r="CP4" s="1">
        <f t="shared" si="14"/>
        <v>1.0769500000000001</v>
      </c>
      <c r="CQ4" s="1">
        <f t="shared" si="15"/>
        <v>0</v>
      </c>
      <c r="CR4" s="1">
        <f t="shared" si="15"/>
        <v>2.0198808316463604E-4</v>
      </c>
      <c r="CS4" s="1">
        <f t="shared" si="15"/>
        <v>2.1425335469955214E-2</v>
      </c>
      <c r="CT4" s="89">
        <v>1</v>
      </c>
      <c r="CU4" s="90">
        <v>0.89056038126643855</v>
      </c>
      <c r="CV4" s="90">
        <v>0.82809999999999917</v>
      </c>
      <c r="CW4" s="89">
        <v>1</v>
      </c>
      <c r="CX4" s="90">
        <v>0.89624005796323902</v>
      </c>
      <c r="CY4" s="90">
        <v>1.1599000000000004</v>
      </c>
      <c r="CZ4" s="22">
        <f t="shared" si="16"/>
        <v>1</v>
      </c>
      <c r="DA4" s="1">
        <f t="shared" si="16"/>
        <v>0.89340021961483873</v>
      </c>
      <c r="DB4" s="1">
        <f t="shared" si="16"/>
        <v>0.99399999999999977</v>
      </c>
      <c r="DC4" s="1">
        <f t="shared" si="17"/>
        <v>0</v>
      </c>
      <c r="DD4" s="1">
        <f t="shared" si="17"/>
        <v>4.0161379072548254E-3</v>
      </c>
      <c r="DE4" s="23">
        <f t="shared" si="17"/>
        <v>0.23461802999769793</v>
      </c>
    </row>
    <row r="5" spans="1:114" x14ac:dyDescent="0.25">
      <c r="A5" s="22">
        <v>2</v>
      </c>
      <c r="B5" s="1">
        <v>0.89342711049746204</v>
      </c>
      <c r="C5" s="1">
        <v>1.4084000000000003</v>
      </c>
      <c r="D5" s="22">
        <v>2</v>
      </c>
      <c r="E5" s="1">
        <v>0.89483405959880202</v>
      </c>
      <c r="F5" s="1">
        <v>1.4724999999999966</v>
      </c>
      <c r="G5" s="22">
        <f t="shared" si="0"/>
        <v>2</v>
      </c>
      <c r="H5" s="1">
        <f t="shared" si="0"/>
        <v>0.89413058504813203</v>
      </c>
      <c r="I5" s="1">
        <f t="shared" si="0"/>
        <v>1.4404499999999985</v>
      </c>
      <c r="J5" s="1">
        <f t="shared" si="1"/>
        <v>0</v>
      </c>
      <c r="K5" s="1">
        <f t="shared" si="1"/>
        <v>9.9486325034182075E-4</v>
      </c>
      <c r="L5" s="1">
        <f t="shared" si="1"/>
        <v>4.5325544674055064E-2</v>
      </c>
      <c r="M5" s="22">
        <v>2</v>
      </c>
      <c r="N5" s="1">
        <v>0.89623221409138765</v>
      </c>
      <c r="O5" s="1">
        <v>0.99569999999999936</v>
      </c>
      <c r="P5" s="22">
        <v>2</v>
      </c>
      <c r="Q5" s="1">
        <v>0.90032712505684476</v>
      </c>
      <c r="R5" s="1">
        <v>0.301400000000001</v>
      </c>
      <c r="S5" s="22">
        <f t="shared" si="2"/>
        <v>2</v>
      </c>
      <c r="T5" s="1">
        <f t="shared" si="2"/>
        <v>0.8982796695741162</v>
      </c>
      <c r="U5" s="1">
        <f t="shared" si="2"/>
        <v>0.64855000000000018</v>
      </c>
      <c r="V5" s="1">
        <f t="shared" si="3"/>
        <v>0</v>
      </c>
      <c r="W5" s="1">
        <f t="shared" si="3"/>
        <v>2.895539312029875E-3</v>
      </c>
      <c r="X5" s="1">
        <f t="shared" si="3"/>
        <v>0.49094423817781874</v>
      </c>
      <c r="Y5" s="22">
        <v>2</v>
      </c>
      <c r="Z5" s="1">
        <v>0.90321684929976165</v>
      </c>
      <c r="AA5" s="1">
        <v>0.9527000000000001</v>
      </c>
      <c r="AB5" s="22">
        <v>2</v>
      </c>
      <c r="AC5" s="1">
        <v>0.90865997889827332</v>
      </c>
      <c r="AD5" s="23">
        <v>0.79990000000000094</v>
      </c>
      <c r="AE5" s="1">
        <f t="shared" si="4"/>
        <v>2</v>
      </c>
      <c r="AF5" s="1">
        <f t="shared" si="4"/>
        <v>0.90593841409901743</v>
      </c>
      <c r="AG5" s="1">
        <f t="shared" si="4"/>
        <v>0.87630000000000052</v>
      </c>
      <c r="AH5" s="1">
        <f t="shared" si="5"/>
        <v>0</v>
      </c>
      <c r="AI5" s="1">
        <f t="shared" si="5"/>
        <v>3.8488738499848157E-3</v>
      </c>
      <c r="AJ5" s="1">
        <f t="shared" si="5"/>
        <v>0.10804591616530386</v>
      </c>
      <c r="AK5" s="22">
        <v>2</v>
      </c>
      <c r="AL5" s="1">
        <v>0.90050771543690999</v>
      </c>
      <c r="AM5" s="1">
        <v>1.2010999999999967</v>
      </c>
      <c r="AN5" s="22">
        <v>2</v>
      </c>
      <c r="AO5" s="1">
        <v>0.90275559242473535</v>
      </c>
      <c r="AP5" s="23">
        <v>2.161999999999999</v>
      </c>
      <c r="AQ5" s="22">
        <f t="shared" si="6"/>
        <v>2</v>
      </c>
      <c r="AR5" s="1">
        <f t="shared" si="6"/>
        <v>0.90163165393082267</v>
      </c>
      <c r="AS5" s="1">
        <f t="shared" si="6"/>
        <v>1.6815499999999979</v>
      </c>
      <c r="AT5" s="1">
        <f t="shared" si="7"/>
        <v>0</v>
      </c>
      <c r="AU5" s="1">
        <f t="shared" si="7"/>
        <v>1.5894890613645017E-3</v>
      </c>
      <c r="AV5" s="23">
        <f t="shared" si="7"/>
        <v>0.67945890604215453</v>
      </c>
      <c r="AW5" s="22">
        <v>2</v>
      </c>
      <c r="AX5" s="1">
        <v>0.90596114316547116</v>
      </c>
      <c r="AY5" s="1">
        <v>0.77109999999999701</v>
      </c>
      <c r="AZ5" s="22">
        <v>2</v>
      </c>
      <c r="BA5" s="1">
        <v>0.91584426463024649</v>
      </c>
      <c r="BB5" s="23">
        <v>0.9299000000000035</v>
      </c>
      <c r="BC5" s="22">
        <f t="shared" si="8"/>
        <v>2</v>
      </c>
      <c r="BD5" s="1">
        <f t="shared" si="8"/>
        <v>0.91090270389785877</v>
      </c>
      <c r="BE5" s="1">
        <f t="shared" si="8"/>
        <v>0.85050000000000026</v>
      </c>
      <c r="BF5" s="1">
        <f t="shared" si="9"/>
        <v>0</v>
      </c>
      <c r="BG5" s="1">
        <f t="shared" si="9"/>
        <v>6.9884222070329561E-3</v>
      </c>
      <c r="BH5" s="23">
        <f t="shared" si="9"/>
        <v>0.11228855685242833</v>
      </c>
      <c r="BJ5" s="89">
        <v>2</v>
      </c>
      <c r="BK5" s="90">
        <v>0.89062869488866769</v>
      </c>
      <c r="BL5" s="90">
        <v>1.056200000000004</v>
      </c>
      <c r="BM5" s="89">
        <v>2</v>
      </c>
      <c r="BN5" s="90">
        <v>0.89174258030278541</v>
      </c>
      <c r="BO5" s="90">
        <v>1.0257000000000005</v>
      </c>
      <c r="BP5" s="22">
        <f t="shared" si="10"/>
        <v>2</v>
      </c>
      <c r="BQ5" s="1">
        <f t="shared" si="10"/>
        <v>0.89118563759572655</v>
      </c>
      <c r="BR5" s="1">
        <f t="shared" si="10"/>
        <v>1.0409500000000023</v>
      </c>
      <c r="BS5" s="1">
        <f t="shared" si="11"/>
        <v>0</v>
      </c>
      <c r="BT5" s="1">
        <f t="shared" si="11"/>
        <v>7.8763592978742638E-4</v>
      </c>
      <c r="BU5" s="1">
        <f t="shared" si="11"/>
        <v>2.156675682619219E-2</v>
      </c>
      <c r="BV5" s="89">
        <v>2</v>
      </c>
      <c r="BW5" s="90">
        <v>0.89444137012452296</v>
      </c>
      <c r="BX5" s="90">
        <v>1.1657999999999973</v>
      </c>
      <c r="BY5" s="89">
        <v>2</v>
      </c>
      <c r="BZ5" s="90">
        <v>0.89298870523184493</v>
      </c>
      <c r="CA5" s="90">
        <v>1.9665999999999997</v>
      </c>
      <c r="CB5" s="22">
        <f t="shared" si="12"/>
        <v>2</v>
      </c>
      <c r="CC5" s="1">
        <f t="shared" si="12"/>
        <v>0.89371503767818394</v>
      </c>
      <c r="CD5" s="1">
        <f t="shared" si="12"/>
        <v>1.5661999999999985</v>
      </c>
      <c r="CE5" s="1">
        <f t="shared" si="13"/>
        <v>0</v>
      </c>
      <c r="CF5" s="1">
        <f t="shared" si="13"/>
        <v>1.0271891964042667E-3</v>
      </c>
      <c r="CG5" s="1">
        <f t="shared" si="13"/>
        <v>0.56625111037418951</v>
      </c>
      <c r="CH5" s="89">
        <v>2</v>
      </c>
      <c r="CI5" s="90">
        <v>0.89334653052075186</v>
      </c>
      <c r="CJ5" s="90">
        <v>1.0955000000000013</v>
      </c>
      <c r="CK5" s="89">
        <v>2</v>
      </c>
      <c r="CL5" s="90">
        <v>0.89338087733675409</v>
      </c>
      <c r="CM5" s="91">
        <v>1.0583999999999989</v>
      </c>
      <c r="CN5" s="1">
        <f t="shared" si="14"/>
        <v>2</v>
      </c>
      <c r="CO5" s="1">
        <f t="shared" si="14"/>
        <v>0.89336370392875297</v>
      </c>
      <c r="CP5" s="1">
        <f t="shared" si="14"/>
        <v>1.0769500000000001</v>
      </c>
      <c r="CQ5" s="1">
        <f t="shared" si="15"/>
        <v>0</v>
      </c>
      <c r="CR5" s="1">
        <f t="shared" si="15"/>
        <v>2.4286866507342513E-5</v>
      </c>
      <c r="CS5" s="1">
        <f t="shared" si="15"/>
        <v>2.6233661582022578E-2</v>
      </c>
      <c r="CT5" s="89">
        <v>2</v>
      </c>
      <c r="CU5" s="90">
        <v>0.89257735133950966</v>
      </c>
      <c r="CV5" s="90">
        <v>0.97209999999999752</v>
      </c>
      <c r="CW5" s="89">
        <v>2</v>
      </c>
      <c r="CX5" s="90">
        <v>0.90834743122251993</v>
      </c>
      <c r="CY5" s="90">
        <v>1.150500000000001</v>
      </c>
      <c r="CZ5" s="22">
        <f t="shared" si="16"/>
        <v>2</v>
      </c>
      <c r="DA5" s="1">
        <f t="shared" si="16"/>
        <v>0.9004623912810148</v>
      </c>
      <c r="DB5" s="1">
        <f t="shared" si="16"/>
        <v>1.0612999999999992</v>
      </c>
      <c r="DC5" s="1">
        <f t="shared" si="17"/>
        <v>0</v>
      </c>
      <c r="DD5" s="1">
        <f t="shared" si="17"/>
        <v>1.1151130425130117E-2</v>
      </c>
      <c r="DE5" s="23">
        <f t="shared" si="17"/>
        <v>0.12614784976368251</v>
      </c>
    </row>
    <row r="6" spans="1:114" x14ac:dyDescent="0.25">
      <c r="A6" s="22">
        <v>3</v>
      </c>
      <c r="B6" s="1">
        <v>0.89605622537717511</v>
      </c>
      <c r="C6" s="1">
        <v>1.4114999999999966</v>
      </c>
      <c r="D6" s="22">
        <v>3</v>
      </c>
      <c r="E6" s="1">
        <v>0.89815769637704979</v>
      </c>
      <c r="F6" s="1">
        <v>1.4084000000000003</v>
      </c>
      <c r="G6" s="22">
        <f t="shared" si="0"/>
        <v>3</v>
      </c>
      <c r="H6" s="1">
        <f t="shared" si="0"/>
        <v>0.8971069608771125</v>
      </c>
      <c r="I6" s="1">
        <f t="shared" si="0"/>
        <v>1.4099499999999985</v>
      </c>
      <c r="J6" s="1">
        <f t="shared" si="1"/>
        <v>0</v>
      </c>
      <c r="K6" s="1">
        <f t="shared" si="1"/>
        <v>1.4859643944782586E-3</v>
      </c>
      <c r="L6" s="1">
        <f t="shared" si="1"/>
        <v>2.1920310216757008E-3</v>
      </c>
      <c r="M6" s="22">
        <v>3</v>
      </c>
      <c r="N6" s="1">
        <v>0.90052529830706418</v>
      </c>
      <c r="O6" s="1">
        <v>0.99580000000000268</v>
      </c>
      <c r="P6" s="22">
        <v>3</v>
      </c>
      <c r="Q6" s="1">
        <v>0.90408614852554603</v>
      </c>
      <c r="R6" s="1">
        <v>0.4333999999999989</v>
      </c>
      <c r="S6" s="22">
        <f t="shared" si="2"/>
        <v>3</v>
      </c>
      <c r="T6" s="1">
        <f t="shared" si="2"/>
        <v>0.90230572341630511</v>
      </c>
      <c r="U6" s="1">
        <f t="shared" si="2"/>
        <v>0.71460000000000079</v>
      </c>
      <c r="V6" s="1">
        <f t="shared" si="3"/>
        <v>0</v>
      </c>
      <c r="W6" s="1">
        <f t="shared" si="3"/>
        <v>2.5179013362781142E-3</v>
      </c>
      <c r="X6" s="1">
        <f t="shared" si="3"/>
        <v>0.39767685373931699</v>
      </c>
      <c r="Y6" s="22">
        <v>3</v>
      </c>
      <c r="Z6" s="1">
        <v>0.90763619726672207</v>
      </c>
      <c r="AA6" s="1">
        <v>0.9527000000000001</v>
      </c>
      <c r="AB6" s="22">
        <v>3</v>
      </c>
      <c r="AC6" s="1">
        <v>0.91078949705288959</v>
      </c>
      <c r="AD6" s="23">
        <v>0.977800000000002</v>
      </c>
      <c r="AE6" s="1">
        <f t="shared" si="4"/>
        <v>3</v>
      </c>
      <c r="AF6" s="1">
        <f t="shared" si="4"/>
        <v>0.90921284715980577</v>
      </c>
      <c r="AG6" s="1">
        <f t="shared" si="4"/>
        <v>0.96525000000000105</v>
      </c>
      <c r="AH6" s="1">
        <f t="shared" si="5"/>
        <v>0</v>
      </c>
      <c r="AI6" s="1">
        <f t="shared" si="5"/>
        <v>2.2297196619131426E-3</v>
      </c>
      <c r="AJ6" s="1">
        <f t="shared" si="5"/>
        <v>1.7748380207783684E-2</v>
      </c>
      <c r="AK6" s="22">
        <v>3</v>
      </c>
      <c r="AL6" s="1">
        <v>0.90891723297492588</v>
      </c>
      <c r="AM6" s="1">
        <v>1.2010999999999967</v>
      </c>
      <c r="AN6" s="22">
        <v>3</v>
      </c>
      <c r="AO6" s="1">
        <v>0.90938099010152251</v>
      </c>
      <c r="AP6" s="23">
        <v>2.235199999999999</v>
      </c>
      <c r="AQ6" s="22">
        <f t="shared" si="6"/>
        <v>3</v>
      </c>
      <c r="AR6" s="1">
        <f t="shared" si="6"/>
        <v>0.9091491115382242</v>
      </c>
      <c r="AS6" s="1">
        <f t="shared" si="6"/>
        <v>1.7181499999999978</v>
      </c>
      <c r="AT6" s="1">
        <f t="shared" si="7"/>
        <v>0</v>
      </c>
      <c r="AU6" s="1">
        <f t="shared" si="7"/>
        <v>3.2792580904006608E-4</v>
      </c>
      <c r="AV6" s="23">
        <f t="shared" si="7"/>
        <v>0.73121912242501041</v>
      </c>
      <c r="AW6" s="22">
        <v>3</v>
      </c>
      <c r="AX6" s="1">
        <v>0.91591155401672442</v>
      </c>
      <c r="AY6" s="1">
        <v>0.98790000000000333</v>
      </c>
      <c r="AZ6" s="22">
        <v>3</v>
      </c>
      <c r="BA6" s="1">
        <v>0.92572285565860812</v>
      </c>
      <c r="BB6" s="23">
        <v>0.86339999999999861</v>
      </c>
      <c r="BC6" s="22">
        <f t="shared" si="8"/>
        <v>3</v>
      </c>
      <c r="BD6" s="1">
        <f t="shared" si="8"/>
        <v>0.92081720483766627</v>
      </c>
      <c r="BE6" s="1">
        <f t="shared" si="8"/>
        <v>0.92565000000000097</v>
      </c>
      <c r="BF6" s="1">
        <f t="shared" si="9"/>
        <v>0</v>
      </c>
      <c r="BG6" s="1">
        <f t="shared" si="9"/>
        <v>6.9376379232426767E-3</v>
      </c>
      <c r="BH6" s="23">
        <f t="shared" si="9"/>
        <v>8.8034794257728505E-2</v>
      </c>
      <c r="BJ6" s="89">
        <v>3</v>
      </c>
      <c r="BK6" s="90">
        <v>0.89154636833087819</v>
      </c>
      <c r="BL6" s="90">
        <v>1.056200000000004</v>
      </c>
      <c r="BM6" s="89">
        <v>3</v>
      </c>
      <c r="BN6" s="90">
        <v>0.89171966414505466</v>
      </c>
      <c r="BO6" s="90">
        <v>1.0257000000000005</v>
      </c>
      <c r="BP6" s="22">
        <f t="shared" si="10"/>
        <v>3</v>
      </c>
      <c r="BQ6" s="1">
        <f t="shared" si="10"/>
        <v>0.89163301623796642</v>
      </c>
      <c r="BR6" s="1">
        <f t="shared" si="10"/>
        <v>1.0409500000000023</v>
      </c>
      <c r="BS6" s="1">
        <f t="shared" si="11"/>
        <v>0</v>
      </c>
      <c r="BT6" s="1">
        <f t="shared" si="11"/>
        <v>1.225386453554231E-4</v>
      </c>
      <c r="BU6" s="1">
        <f t="shared" si="11"/>
        <v>2.156675682619219E-2</v>
      </c>
      <c r="BV6" s="89">
        <v>3</v>
      </c>
      <c r="BW6" s="90">
        <v>0.89618783362366683</v>
      </c>
      <c r="BX6" s="90">
        <v>1.2058999999999997</v>
      </c>
      <c r="BY6" s="89">
        <v>3</v>
      </c>
      <c r="BZ6" s="90">
        <v>0.89380274669691739</v>
      </c>
      <c r="CA6" s="90">
        <v>1.7640999999999991</v>
      </c>
      <c r="CB6" s="22">
        <f t="shared" si="12"/>
        <v>3</v>
      </c>
      <c r="CC6" s="1">
        <f t="shared" si="12"/>
        <v>0.89499529016029211</v>
      </c>
      <c r="CD6" s="1">
        <f t="shared" si="12"/>
        <v>1.4849999999999994</v>
      </c>
      <c r="CE6" s="1">
        <f t="shared" si="13"/>
        <v>0</v>
      </c>
      <c r="CF6" s="1">
        <f t="shared" si="13"/>
        <v>1.6865111396239083E-3</v>
      </c>
      <c r="CG6" s="1">
        <f t="shared" si="13"/>
        <v>0.39470700525833063</v>
      </c>
      <c r="CH6" s="89">
        <v>3</v>
      </c>
      <c r="CI6" s="90">
        <v>0.89430039160298536</v>
      </c>
      <c r="CJ6" s="90">
        <v>1.1482000000000028</v>
      </c>
      <c r="CK6" s="89">
        <v>3</v>
      </c>
      <c r="CL6" s="90">
        <v>0.89484152263824213</v>
      </c>
      <c r="CM6" s="91">
        <v>0.86220000000000141</v>
      </c>
      <c r="CN6" s="1">
        <f t="shared" si="14"/>
        <v>3</v>
      </c>
      <c r="CO6" s="1">
        <f t="shared" si="14"/>
        <v>0.89457095712061374</v>
      </c>
      <c r="CP6" s="1">
        <f t="shared" si="14"/>
        <v>1.0052000000000021</v>
      </c>
      <c r="CQ6" s="1">
        <f t="shared" si="15"/>
        <v>0</v>
      </c>
      <c r="CR6" s="1">
        <f t="shared" si="15"/>
        <v>3.8263742454055881E-4</v>
      </c>
      <c r="CS6" s="1">
        <f t="shared" si="15"/>
        <v>0.2022325394193534</v>
      </c>
      <c r="CT6" s="89">
        <v>3</v>
      </c>
      <c r="CU6" s="90">
        <v>0.89471437988677549</v>
      </c>
      <c r="CV6" s="90">
        <v>0.98490000000000322</v>
      </c>
      <c r="CW6" s="89">
        <v>3</v>
      </c>
      <c r="CX6" s="90">
        <v>0.91429042930561111</v>
      </c>
      <c r="CY6" s="90">
        <v>0.96840000000000259</v>
      </c>
      <c r="CZ6" s="22">
        <f t="shared" si="16"/>
        <v>3</v>
      </c>
      <c r="DA6" s="1">
        <f t="shared" si="16"/>
        <v>0.90450240459619335</v>
      </c>
      <c r="DB6" s="1">
        <f t="shared" si="16"/>
        <v>0.9766500000000029</v>
      </c>
      <c r="DC6" s="1">
        <f t="shared" si="17"/>
        <v>0</v>
      </c>
      <c r="DD6" s="1">
        <f t="shared" si="17"/>
        <v>1.3842357292901638E-2</v>
      </c>
      <c r="DE6" s="23">
        <f t="shared" si="17"/>
        <v>1.1667261889578477E-2</v>
      </c>
    </row>
    <row r="7" spans="1:114" x14ac:dyDescent="0.25">
      <c r="A7" s="22">
        <v>4</v>
      </c>
      <c r="B7" s="1">
        <v>0.89870257932247954</v>
      </c>
      <c r="C7" s="1">
        <v>1.4147000000000034</v>
      </c>
      <c r="D7" s="22">
        <v>4</v>
      </c>
      <c r="E7" s="1">
        <v>0.90146912092694009</v>
      </c>
      <c r="F7" s="1">
        <v>1.4757000000000033</v>
      </c>
      <c r="G7" s="22">
        <f t="shared" si="0"/>
        <v>4</v>
      </c>
      <c r="H7" s="1">
        <f t="shared" si="0"/>
        <v>0.90008585012470976</v>
      </c>
      <c r="I7" s="1">
        <f t="shared" si="0"/>
        <v>1.4452000000000034</v>
      </c>
      <c r="J7" s="1">
        <f t="shared" si="1"/>
        <v>0</v>
      </c>
      <c r="K7" s="1">
        <f t="shared" si="1"/>
        <v>1.9562403289487651E-3</v>
      </c>
      <c r="L7" s="1">
        <f t="shared" si="1"/>
        <v>4.3133513652379357E-2</v>
      </c>
      <c r="M7" s="22">
        <v>4</v>
      </c>
      <c r="N7" s="1">
        <v>0.90316561249465421</v>
      </c>
      <c r="O7" s="1">
        <v>0.86079999999999757</v>
      </c>
      <c r="P7" s="22">
        <v>4</v>
      </c>
      <c r="Q7" s="1">
        <v>0.9072688904209727</v>
      </c>
      <c r="R7" s="1">
        <v>0.15400000000000347</v>
      </c>
      <c r="S7" s="22">
        <f t="shared" si="2"/>
        <v>4</v>
      </c>
      <c r="T7" s="1">
        <f t="shared" si="2"/>
        <v>0.9052172514578134</v>
      </c>
      <c r="U7" s="1">
        <f t="shared" si="2"/>
        <v>0.50740000000000052</v>
      </c>
      <c r="V7" s="1">
        <f t="shared" si="3"/>
        <v>0</v>
      </c>
      <c r="W7" s="1">
        <f t="shared" si="3"/>
        <v>2.9014556467928739E-3</v>
      </c>
      <c r="X7" s="1">
        <f t="shared" si="3"/>
        <v>0.49978307294264773</v>
      </c>
      <c r="Y7" s="22">
        <v>4</v>
      </c>
      <c r="Z7" s="1">
        <v>0.91050520226739107</v>
      </c>
      <c r="AA7" s="1">
        <v>0.9527000000000001</v>
      </c>
      <c r="AB7" s="22">
        <v>4</v>
      </c>
      <c r="AC7" s="1">
        <v>0.91339115671669668</v>
      </c>
      <c r="AD7" s="23">
        <v>1.3250000000000028</v>
      </c>
      <c r="AE7" s="1">
        <f t="shared" si="4"/>
        <v>4</v>
      </c>
      <c r="AF7" s="1">
        <f t="shared" si="4"/>
        <v>0.91194817949204388</v>
      </c>
      <c r="AG7" s="1">
        <f t="shared" si="4"/>
        <v>1.1388500000000015</v>
      </c>
      <c r="AH7" s="1">
        <f t="shared" si="5"/>
        <v>0</v>
      </c>
      <c r="AI7" s="1">
        <f t="shared" si="5"/>
        <v>2.04067796129949E-3</v>
      </c>
      <c r="AJ7" s="1">
        <f t="shared" si="5"/>
        <v>0.26325585463575368</v>
      </c>
      <c r="AK7" s="22">
        <v>4</v>
      </c>
      <c r="AL7" s="1">
        <v>0.91502127770961272</v>
      </c>
      <c r="AM7" s="1">
        <v>1.2492999999999981</v>
      </c>
      <c r="AN7" s="22">
        <v>4</v>
      </c>
      <c r="AO7" s="1">
        <v>0.91427207747478512</v>
      </c>
      <c r="AP7" s="23">
        <v>2.2447000000000017</v>
      </c>
      <c r="AQ7" s="22">
        <f t="shared" si="6"/>
        <v>4</v>
      </c>
      <c r="AR7" s="1">
        <f t="shared" si="6"/>
        <v>0.91464667759219886</v>
      </c>
      <c r="AS7" s="1">
        <f t="shared" si="6"/>
        <v>1.7469999999999999</v>
      </c>
      <c r="AT7" s="1">
        <f t="shared" si="7"/>
        <v>0</v>
      </c>
      <c r="AU7" s="1">
        <f t="shared" si="7"/>
        <v>5.2976456651315491E-4</v>
      </c>
      <c r="AV7" s="23">
        <f t="shared" si="7"/>
        <v>0.70385408999309174</v>
      </c>
      <c r="AW7" s="22">
        <v>4</v>
      </c>
      <c r="AX7" s="1">
        <v>0.93143710571952409</v>
      </c>
      <c r="AY7" s="1">
        <v>0.52620000000000289</v>
      </c>
      <c r="AZ7" s="22">
        <v>4</v>
      </c>
      <c r="BA7" s="1">
        <v>0.932856747919379</v>
      </c>
      <c r="BB7" s="23">
        <v>0.9299000000000035</v>
      </c>
      <c r="BC7" s="22">
        <f t="shared" si="8"/>
        <v>4</v>
      </c>
      <c r="BD7" s="1">
        <f t="shared" si="8"/>
        <v>0.93214692681945155</v>
      </c>
      <c r="BE7" s="1">
        <f t="shared" si="8"/>
        <v>0.72805000000000319</v>
      </c>
      <c r="BF7" s="1">
        <f t="shared" si="9"/>
        <v>0</v>
      </c>
      <c r="BG7" s="1">
        <f t="shared" si="9"/>
        <v>1.0038386263759942E-3</v>
      </c>
      <c r="BH7" s="23">
        <f t="shared" si="9"/>
        <v>0.28545900756500986</v>
      </c>
      <c r="BJ7" s="89">
        <v>4</v>
      </c>
      <c r="BK7" s="90">
        <v>0.89277417300671369</v>
      </c>
      <c r="BL7" s="90">
        <v>1.056200000000004</v>
      </c>
      <c r="BM7" s="89">
        <v>4</v>
      </c>
      <c r="BN7" s="90">
        <v>0.89277402150129892</v>
      </c>
      <c r="BO7" s="90">
        <v>1.0257000000000005</v>
      </c>
      <c r="BP7" s="22">
        <f t="shared" si="10"/>
        <v>4</v>
      </c>
      <c r="BQ7" s="1">
        <f t="shared" si="10"/>
        <v>0.89277409725400636</v>
      </c>
      <c r="BR7" s="1">
        <f t="shared" si="10"/>
        <v>1.0409500000000023</v>
      </c>
      <c r="BS7" s="1">
        <f t="shared" si="11"/>
        <v>0</v>
      </c>
      <c r="BT7" s="1">
        <f t="shared" si="11"/>
        <v>1.0713050616991034E-7</v>
      </c>
      <c r="BU7" s="1">
        <f t="shared" si="11"/>
        <v>2.156675682619219E-2</v>
      </c>
      <c r="BV7" s="89">
        <v>4</v>
      </c>
      <c r="BW7" s="90">
        <v>0.89746123170180359</v>
      </c>
      <c r="BX7" s="90">
        <v>1.1321999999999974</v>
      </c>
      <c r="BY7" s="89">
        <v>4</v>
      </c>
      <c r="BZ7" s="90">
        <v>0.89481615750778476</v>
      </c>
      <c r="CA7" s="90">
        <v>1.7501000000000033</v>
      </c>
      <c r="CB7" s="22">
        <f t="shared" si="12"/>
        <v>4</v>
      </c>
      <c r="CC7" s="1">
        <f t="shared" si="12"/>
        <v>0.89613869460479423</v>
      </c>
      <c r="CD7" s="1">
        <f t="shared" si="12"/>
        <v>1.4411500000000004</v>
      </c>
      <c r="CE7" s="1">
        <f t="shared" si="13"/>
        <v>0</v>
      </c>
      <c r="CF7" s="1">
        <f t="shared" si="13"/>
        <v>1.8703498993322537E-3</v>
      </c>
      <c r="CG7" s="1">
        <f t="shared" si="13"/>
        <v>0.43692128009517195</v>
      </c>
      <c r="CH7" s="89">
        <v>4</v>
      </c>
      <c r="CI7" s="90">
        <v>0.8954025702213495</v>
      </c>
      <c r="CJ7" s="90">
        <v>1.0885999999999996</v>
      </c>
      <c r="CK7" s="89">
        <v>4</v>
      </c>
      <c r="CL7" s="90">
        <v>0.89553678745449972</v>
      </c>
      <c r="CM7" s="91">
        <v>0.86220000000000141</v>
      </c>
      <c r="CN7" s="1">
        <f t="shared" si="14"/>
        <v>4</v>
      </c>
      <c r="CO7" s="1">
        <f t="shared" si="14"/>
        <v>0.89546967883792461</v>
      </c>
      <c r="CP7" s="1">
        <f t="shared" si="14"/>
        <v>0.97540000000000049</v>
      </c>
      <c r="CQ7" s="1">
        <f t="shared" si="15"/>
        <v>0</v>
      </c>
      <c r="CR7" s="1">
        <f t="shared" si="15"/>
        <v>9.4905915712611763E-5</v>
      </c>
      <c r="CS7" s="1">
        <f t="shared" si="15"/>
        <v>0.16008897526063282</v>
      </c>
      <c r="CT7" s="89">
        <v>4</v>
      </c>
      <c r="CU7" s="90">
        <v>0.89744109418065199</v>
      </c>
      <c r="CV7" s="90">
        <v>0.85060000000000002</v>
      </c>
      <c r="CW7" s="89">
        <v>4</v>
      </c>
      <c r="CX7" s="90">
        <v>0.91680951154867429</v>
      </c>
      <c r="CY7" s="90">
        <v>0.80539999999999878</v>
      </c>
      <c r="CZ7" s="22">
        <f t="shared" si="16"/>
        <v>4</v>
      </c>
      <c r="DA7" s="1">
        <f t="shared" si="16"/>
        <v>0.90712530286466309</v>
      </c>
      <c r="DB7" s="1">
        <f t="shared" si="16"/>
        <v>0.8279999999999994</v>
      </c>
      <c r="DC7" s="1">
        <f t="shared" si="17"/>
        <v>0</v>
      </c>
      <c r="DD7" s="1">
        <f t="shared" si="17"/>
        <v>1.3695539261779875E-2</v>
      </c>
      <c r="DE7" s="23">
        <f t="shared" si="17"/>
        <v>3.1961226509632824E-2</v>
      </c>
    </row>
    <row r="8" spans="1:114" x14ac:dyDescent="0.25">
      <c r="A8" s="22">
        <v>5</v>
      </c>
      <c r="B8" s="1">
        <v>0.90084859490130798</v>
      </c>
      <c r="C8" s="1">
        <v>1.427500000000002</v>
      </c>
      <c r="D8" s="22">
        <v>5</v>
      </c>
      <c r="E8" s="1">
        <v>0.90463291332466444</v>
      </c>
      <c r="F8" s="1">
        <v>1.4724999999999966</v>
      </c>
      <c r="G8" s="22">
        <f t="shared" si="0"/>
        <v>5</v>
      </c>
      <c r="H8" s="1">
        <f t="shared" si="0"/>
        <v>0.90274075411298615</v>
      </c>
      <c r="I8" s="1">
        <f t="shared" si="0"/>
        <v>1.4499999999999993</v>
      </c>
      <c r="J8" s="1">
        <f t="shared" si="1"/>
        <v>0</v>
      </c>
      <c r="K8" s="1">
        <f t="shared" si="1"/>
        <v>2.6759172193245436E-3</v>
      </c>
      <c r="L8" s="1">
        <f t="shared" si="1"/>
        <v>3.181980515339082E-2</v>
      </c>
      <c r="M8" s="22">
        <v>5</v>
      </c>
      <c r="N8" s="1">
        <v>0.9068126581977638</v>
      </c>
      <c r="O8" s="1">
        <v>0.86079999999999757</v>
      </c>
      <c r="P8" s="22">
        <v>5</v>
      </c>
      <c r="Q8" s="1">
        <v>0.91012326118691333</v>
      </c>
      <c r="R8" s="1">
        <v>0.1477999999999966</v>
      </c>
      <c r="S8" s="22">
        <f t="shared" si="2"/>
        <v>5</v>
      </c>
      <c r="T8" s="1">
        <f t="shared" si="2"/>
        <v>0.90846795969233862</v>
      </c>
      <c r="U8" s="1">
        <f t="shared" si="2"/>
        <v>0.50429999999999708</v>
      </c>
      <c r="V8" s="1">
        <f t="shared" si="3"/>
        <v>0</v>
      </c>
      <c r="W8" s="1">
        <f t="shared" si="3"/>
        <v>2.3409498234440913E-3</v>
      </c>
      <c r="X8" s="1">
        <f t="shared" si="3"/>
        <v>0.50416713498600907</v>
      </c>
      <c r="Y8" s="22">
        <v>5</v>
      </c>
      <c r="Z8" s="1">
        <v>0.91305728517694851</v>
      </c>
      <c r="AA8" s="1">
        <v>0.9527000000000001</v>
      </c>
      <c r="AB8" s="22">
        <v>5</v>
      </c>
      <c r="AC8" s="1">
        <v>0.91514492059874564</v>
      </c>
      <c r="AD8" s="23">
        <v>1.2749999999999986</v>
      </c>
      <c r="AE8" s="1">
        <f t="shared" si="4"/>
        <v>5</v>
      </c>
      <c r="AF8" s="1">
        <f t="shared" si="4"/>
        <v>0.91410110288784707</v>
      </c>
      <c r="AG8" s="1">
        <f t="shared" si="4"/>
        <v>1.1138499999999993</v>
      </c>
      <c r="AH8" s="1">
        <f t="shared" si="5"/>
        <v>0</v>
      </c>
      <c r="AI8" s="1">
        <f t="shared" si="5"/>
        <v>1.4761811633979887E-3</v>
      </c>
      <c r="AJ8" s="1">
        <f t="shared" si="5"/>
        <v>0.22790051557642307</v>
      </c>
      <c r="AK8" s="22">
        <v>5</v>
      </c>
      <c r="AL8" s="1">
        <v>0.91922258732852646</v>
      </c>
      <c r="AM8" s="1">
        <v>1.2492999999999981</v>
      </c>
      <c r="AN8" s="22">
        <v>5</v>
      </c>
      <c r="AO8" s="1">
        <v>0.91656950694431472</v>
      </c>
      <c r="AP8" s="23">
        <v>2.257399999999997</v>
      </c>
      <c r="AQ8" s="22">
        <f t="shared" si="6"/>
        <v>5</v>
      </c>
      <c r="AR8" s="1">
        <f t="shared" si="6"/>
        <v>0.91789604713642059</v>
      </c>
      <c r="AS8" s="1">
        <f t="shared" si="6"/>
        <v>1.7533499999999975</v>
      </c>
      <c r="AT8" s="1">
        <f t="shared" si="7"/>
        <v>0</v>
      </c>
      <c r="AU8" s="1">
        <f t="shared" si="7"/>
        <v>1.8760111307091379E-3</v>
      </c>
      <c r="AV8" s="23">
        <f t="shared" si="7"/>
        <v>0.71283434611415775</v>
      </c>
      <c r="AW8" s="22">
        <v>5</v>
      </c>
      <c r="AX8" s="1">
        <v>0.93931909465303076</v>
      </c>
      <c r="AY8" s="1">
        <v>0.92490000000000094</v>
      </c>
      <c r="AZ8" s="22">
        <v>5</v>
      </c>
      <c r="BA8" s="1">
        <v>0.9382164528038327</v>
      </c>
      <c r="BB8" s="23">
        <v>0.9299000000000035</v>
      </c>
      <c r="BC8" s="22">
        <f t="shared" si="8"/>
        <v>5</v>
      </c>
      <c r="BD8" s="1">
        <f t="shared" si="8"/>
        <v>0.93876777372843168</v>
      </c>
      <c r="BE8" s="1">
        <f t="shared" si="8"/>
        <v>0.92740000000000222</v>
      </c>
      <c r="BF8" s="1">
        <f t="shared" si="9"/>
        <v>0</v>
      </c>
      <c r="BG8" s="1">
        <f t="shared" si="9"/>
        <v>7.7968552878802315E-4</v>
      </c>
      <c r="BH8" s="23">
        <f t="shared" si="9"/>
        <v>3.5355339059345461E-3</v>
      </c>
      <c r="BJ8" s="89">
        <v>5</v>
      </c>
      <c r="BK8" s="90">
        <v>0.89358475700945084</v>
      </c>
      <c r="BL8" s="90">
        <v>1.056200000000004</v>
      </c>
      <c r="BM8" s="89">
        <v>5</v>
      </c>
      <c r="BN8" s="90">
        <v>0.89373796266060013</v>
      </c>
      <c r="BO8" s="90">
        <v>1.0257000000000005</v>
      </c>
      <c r="BP8" s="22">
        <f t="shared" si="10"/>
        <v>5</v>
      </c>
      <c r="BQ8" s="1">
        <f t="shared" si="10"/>
        <v>0.89366135983502548</v>
      </c>
      <c r="BR8" s="1">
        <f t="shared" si="10"/>
        <v>1.0409500000000023</v>
      </c>
      <c r="BS8" s="1">
        <f t="shared" si="11"/>
        <v>0</v>
      </c>
      <c r="BT8" s="1">
        <f t="shared" si="11"/>
        <v>1.0833275484376407E-4</v>
      </c>
      <c r="BU8" s="1">
        <f t="shared" si="11"/>
        <v>2.156675682619219E-2</v>
      </c>
      <c r="BV8" s="89">
        <v>5</v>
      </c>
      <c r="BW8" s="90">
        <v>0.89880561390113578</v>
      </c>
      <c r="BX8" s="90">
        <v>1.2091999999999956</v>
      </c>
      <c r="BY8" s="89">
        <v>5</v>
      </c>
      <c r="BZ8" s="90">
        <v>0.89590654886647014</v>
      </c>
      <c r="CA8" s="90">
        <v>1.4720999999999975</v>
      </c>
      <c r="CB8" s="22">
        <f t="shared" si="12"/>
        <v>5</v>
      </c>
      <c r="CC8" s="1">
        <f t="shared" si="12"/>
        <v>0.89735608138380296</v>
      </c>
      <c r="CD8" s="1">
        <f t="shared" si="12"/>
        <v>1.3406499999999966</v>
      </c>
      <c r="CE8" s="1">
        <f t="shared" si="13"/>
        <v>0</v>
      </c>
      <c r="CF8" s="1">
        <f t="shared" si="13"/>
        <v>2.049948545112886E-3</v>
      </c>
      <c r="CG8" s="1">
        <f t="shared" si="13"/>
        <v>0.18589837277394469</v>
      </c>
      <c r="CH8" s="89">
        <v>5</v>
      </c>
      <c r="CI8" s="90">
        <v>0.89635987473018219</v>
      </c>
      <c r="CJ8" s="90">
        <v>1.0782000000000025</v>
      </c>
      <c r="CK8" s="89">
        <v>5</v>
      </c>
      <c r="CL8" s="90">
        <v>0.89673858187587518</v>
      </c>
      <c r="CM8" s="91">
        <v>1.1948000000000008</v>
      </c>
      <c r="CN8" s="1">
        <f t="shared" si="14"/>
        <v>5</v>
      </c>
      <c r="CO8" s="1">
        <f t="shared" si="14"/>
        <v>0.89654922830302874</v>
      </c>
      <c r="CP8" s="1">
        <f t="shared" si="14"/>
        <v>1.1365000000000016</v>
      </c>
      <c r="CQ8" s="1">
        <f t="shared" si="15"/>
        <v>0</v>
      </c>
      <c r="CR8" s="1">
        <f t="shared" si="15"/>
        <v>2.6778639080331603E-4</v>
      </c>
      <c r="CS8" s="1">
        <f t="shared" si="15"/>
        <v>8.2448650686350211E-2</v>
      </c>
      <c r="CT8" s="89">
        <v>5</v>
      </c>
      <c r="CU8" s="90">
        <v>0.89945893711042146</v>
      </c>
      <c r="CV8" s="90">
        <v>0.6617999999999995</v>
      </c>
      <c r="CW8" s="89">
        <v>5</v>
      </c>
      <c r="CX8" s="90">
        <v>0.91784602396124149</v>
      </c>
      <c r="CY8" s="90">
        <v>0.93699999999999761</v>
      </c>
      <c r="CZ8" s="22">
        <f t="shared" si="16"/>
        <v>5</v>
      </c>
      <c r="DA8" s="1">
        <f t="shared" si="16"/>
        <v>0.90865248053583147</v>
      </c>
      <c r="DB8" s="1">
        <f t="shared" si="16"/>
        <v>0.79939999999999856</v>
      </c>
      <c r="DC8" s="1">
        <f t="shared" si="17"/>
        <v>0</v>
      </c>
      <c r="DD8" s="1">
        <f t="shared" si="17"/>
        <v>1.3001633798480839E-2</v>
      </c>
      <c r="DE8" s="23">
        <f t="shared" si="17"/>
        <v>0.19459578618253684</v>
      </c>
    </row>
    <row r="9" spans="1:114" x14ac:dyDescent="0.25">
      <c r="A9" s="22">
        <v>6</v>
      </c>
      <c r="B9" s="1">
        <v>0.9028913634867235</v>
      </c>
      <c r="C9" s="1">
        <v>1.4369999999999976</v>
      </c>
      <c r="D9" s="22">
        <v>6</v>
      </c>
      <c r="E9" s="1">
        <v>0.90715748819397657</v>
      </c>
      <c r="F9" s="1">
        <v>1.4084000000000003</v>
      </c>
      <c r="G9" s="22">
        <f t="shared" si="0"/>
        <v>6</v>
      </c>
      <c r="H9" s="1">
        <f t="shared" si="0"/>
        <v>0.90502442584035003</v>
      </c>
      <c r="I9" s="1">
        <f t="shared" si="0"/>
        <v>1.422699999999999</v>
      </c>
      <c r="J9" s="1">
        <f t="shared" si="1"/>
        <v>0</v>
      </c>
      <c r="K9" s="1">
        <f t="shared" si="1"/>
        <v>3.016605709886122E-3</v>
      </c>
      <c r="L9" s="1">
        <f t="shared" si="1"/>
        <v>2.0223253941933347E-2</v>
      </c>
      <c r="M9" s="22">
        <v>6</v>
      </c>
      <c r="N9" s="1">
        <v>0.90925415237502671</v>
      </c>
      <c r="O9" s="1">
        <v>0.86079999999999757</v>
      </c>
      <c r="P9" s="22">
        <v>6</v>
      </c>
      <c r="Q9" s="1">
        <v>0.91268367416890739</v>
      </c>
      <c r="R9" s="1">
        <v>0.55590000000000117</v>
      </c>
      <c r="S9" s="22">
        <f t="shared" si="2"/>
        <v>6</v>
      </c>
      <c r="T9" s="1">
        <f t="shared" si="2"/>
        <v>0.91096891327196705</v>
      </c>
      <c r="U9" s="1">
        <f t="shared" si="2"/>
        <v>0.70834999999999937</v>
      </c>
      <c r="V9" s="1">
        <f t="shared" si="3"/>
        <v>0</v>
      </c>
      <c r="W9" s="1">
        <f t="shared" si="3"/>
        <v>2.4250381166800779E-3</v>
      </c>
      <c r="X9" s="1">
        <f t="shared" si="3"/>
        <v>0.215596857583776</v>
      </c>
      <c r="Y9" s="22">
        <v>6</v>
      </c>
      <c r="Z9" s="1">
        <v>0.91576325814969628</v>
      </c>
      <c r="AA9" s="1">
        <v>0.9527000000000001</v>
      </c>
      <c r="AB9" s="22">
        <v>6</v>
      </c>
      <c r="AC9" s="1">
        <v>0.91722171160005761</v>
      </c>
      <c r="AD9" s="23">
        <v>1.1437000000000026</v>
      </c>
      <c r="AE9" s="1">
        <f t="shared" si="4"/>
        <v>6</v>
      </c>
      <c r="AF9" s="1">
        <f t="shared" si="4"/>
        <v>0.916492484874877</v>
      </c>
      <c r="AG9" s="1">
        <f t="shared" si="4"/>
        <v>1.0482000000000014</v>
      </c>
      <c r="AH9" s="1">
        <f t="shared" si="5"/>
        <v>0</v>
      </c>
      <c r="AI9" s="1">
        <f t="shared" si="5"/>
        <v>1.0312823247954142E-3</v>
      </c>
      <c r="AJ9" s="1">
        <f t="shared" si="5"/>
        <v>0.13505739520663235</v>
      </c>
      <c r="AK9" s="22">
        <v>6</v>
      </c>
      <c r="AL9" s="1">
        <v>0.92417582844465596</v>
      </c>
      <c r="AM9" s="1">
        <v>1.2400999999999982</v>
      </c>
      <c r="AN9" s="22">
        <v>6</v>
      </c>
      <c r="AO9" s="1">
        <v>0.91843894695479555</v>
      </c>
      <c r="AP9" s="23">
        <v>2.2383000000000024</v>
      </c>
      <c r="AQ9" s="22">
        <f t="shared" si="6"/>
        <v>6</v>
      </c>
      <c r="AR9" s="1">
        <f t="shared" si="6"/>
        <v>0.92130738769972575</v>
      </c>
      <c r="AS9" s="1">
        <f t="shared" si="6"/>
        <v>1.7392000000000003</v>
      </c>
      <c r="AT9" s="1">
        <f t="shared" si="7"/>
        <v>0</v>
      </c>
      <c r="AU9" s="1">
        <f t="shared" si="7"/>
        <v>4.0565878043438731E-3</v>
      </c>
      <c r="AV9" s="23">
        <f t="shared" si="7"/>
        <v>0.70583398898041527</v>
      </c>
      <c r="AW9" s="22">
        <v>6</v>
      </c>
      <c r="AX9" s="1">
        <v>0.94422364273684301</v>
      </c>
      <c r="AY9" s="1">
        <v>0.92490000000000094</v>
      </c>
      <c r="AZ9" s="22">
        <v>6</v>
      </c>
      <c r="BA9" s="1">
        <v>0.94411614076336847</v>
      </c>
      <c r="BB9" s="23">
        <v>0.92309999999999803</v>
      </c>
      <c r="BC9" s="22">
        <f t="shared" si="8"/>
        <v>6</v>
      </c>
      <c r="BD9" s="1">
        <f t="shared" si="8"/>
        <v>0.94416989175010579</v>
      </c>
      <c r="BE9" s="1">
        <f t="shared" si="8"/>
        <v>0.92399999999999949</v>
      </c>
      <c r="BF9" s="1">
        <f t="shared" si="9"/>
        <v>0</v>
      </c>
      <c r="BG9" s="1">
        <f t="shared" si="9"/>
        <v>7.6015374434778684E-5</v>
      </c>
      <c r="BH9" s="23">
        <f t="shared" si="9"/>
        <v>1.2727922061378436E-3</v>
      </c>
      <c r="BJ9" s="89">
        <v>6</v>
      </c>
      <c r="BK9" s="90">
        <v>0.89461728758520154</v>
      </c>
      <c r="BL9" s="90">
        <v>1.056200000000004</v>
      </c>
      <c r="BM9" s="89">
        <v>6</v>
      </c>
      <c r="BN9" s="90">
        <v>0.89456523267605581</v>
      </c>
      <c r="BO9" s="90">
        <v>1.0257000000000005</v>
      </c>
      <c r="BP9" s="22">
        <f t="shared" si="10"/>
        <v>6</v>
      </c>
      <c r="BQ9" s="1">
        <f t="shared" si="10"/>
        <v>0.89459126013062873</v>
      </c>
      <c r="BR9" s="1">
        <f t="shared" si="10"/>
        <v>1.0409500000000023</v>
      </c>
      <c r="BS9" s="1">
        <f t="shared" si="11"/>
        <v>0</v>
      </c>
      <c r="BT9" s="1">
        <f t="shared" si="11"/>
        <v>3.6808379250993014E-5</v>
      </c>
      <c r="BU9" s="1">
        <f t="shared" si="11"/>
        <v>2.156675682619219E-2</v>
      </c>
      <c r="BV9" s="89">
        <v>6</v>
      </c>
      <c r="BW9" s="90">
        <v>0.90020555558269577</v>
      </c>
      <c r="BX9" s="90">
        <v>1.1990999999999943</v>
      </c>
      <c r="BY9" s="89">
        <v>6</v>
      </c>
      <c r="BZ9" s="90">
        <v>0.8969146135106002</v>
      </c>
      <c r="CA9" s="90">
        <v>1.6094000000000008</v>
      </c>
      <c r="CB9" s="22">
        <f t="shared" si="12"/>
        <v>6</v>
      </c>
      <c r="CC9" s="1">
        <f t="shared" si="12"/>
        <v>0.89856008454664793</v>
      </c>
      <c r="CD9" s="1">
        <f t="shared" si="12"/>
        <v>1.4042499999999976</v>
      </c>
      <c r="CE9" s="1">
        <f t="shared" si="13"/>
        <v>0</v>
      </c>
      <c r="CF9" s="1">
        <f t="shared" si="13"/>
        <v>2.3270474556708861E-3</v>
      </c>
      <c r="CG9" s="1">
        <f t="shared" si="13"/>
        <v>0.2901259123208435</v>
      </c>
      <c r="CH9" s="89">
        <v>6</v>
      </c>
      <c r="CI9" s="90">
        <v>0.89720730999707621</v>
      </c>
      <c r="CJ9" s="90">
        <v>1.0747</v>
      </c>
      <c r="CK9" s="89">
        <v>6</v>
      </c>
      <c r="CL9" s="90">
        <v>0.89788951337694467</v>
      </c>
      <c r="CM9" s="91">
        <v>0.92869999999999919</v>
      </c>
      <c r="CN9" s="1">
        <f t="shared" si="14"/>
        <v>6</v>
      </c>
      <c r="CO9" s="1">
        <f t="shared" si="14"/>
        <v>0.89754841168701049</v>
      </c>
      <c r="CP9" s="1">
        <f t="shared" si="14"/>
        <v>1.0016999999999996</v>
      </c>
      <c r="CQ9" s="1">
        <f t="shared" si="15"/>
        <v>0</v>
      </c>
      <c r="CR9" s="1">
        <f t="shared" si="15"/>
        <v>4.8239063605337199E-4</v>
      </c>
      <c r="CS9" s="1">
        <f t="shared" si="15"/>
        <v>0.1032375900532365</v>
      </c>
      <c r="CT9" s="89">
        <v>6</v>
      </c>
      <c r="CU9" s="90">
        <v>0.9016047970343869</v>
      </c>
      <c r="CV9" s="90">
        <v>0.68099999999999739</v>
      </c>
      <c r="CW9" s="89">
        <v>6</v>
      </c>
      <c r="CX9" s="90">
        <v>0.91898371250846544</v>
      </c>
      <c r="CY9" s="90">
        <v>0.93390000000000128</v>
      </c>
      <c r="CZ9" s="22">
        <f t="shared" si="16"/>
        <v>6</v>
      </c>
      <c r="DA9" s="1">
        <f t="shared" si="16"/>
        <v>0.91029425477142611</v>
      </c>
      <c r="DB9" s="1">
        <f t="shared" si="16"/>
        <v>0.80744999999999933</v>
      </c>
      <c r="DC9" s="1">
        <f t="shared" si="17"/>
        <v>0</v>
      </c>
      <c r="DD9" s="1">
        <f t="shared" si="17"/>
        <v>1.2288748981388766E-2</v>
      </c>
      <c r="DE9" s="23">
        <f t="shared" si="17"/>
        <v>0.17882730496208055</v>
      </c>
    </row>
    <row r="10" spans="1:114" x14ac:dyDescent="0.25">
      <c r="A10" s="22">
        <v>7</v>
      </c>
      <c r="B10" s="1">
        <v>0.90455148072563718</v>
      </c>
      <c r="C10" s="1">
        <v>1.4307000000000016</v>
      </c>
      <c r="D10" s="22">
        <v>7</v>
      </c>
      <c r="E10" s="1">
        <v>0.90924806738419184</v>
      </c>
      <c r="F10" s="1">
        <v>1.4757000000000033</v>
      </c>
      <c r="G10" s="22">
        <f t="shared" si="0"/>
        <v>7</v>
      </c>
      <c r="H10" s="1">
        <f t="shared" si="0"/>
        <v>0.90689977405491451</v>
      </c>
      <c r="I10" s="1">
        <f t="shared" si="0"/>
        <v>1.4532000000000025</v>
      </c>
      <c r="J10" s="1">
        <f t="shared" si="1"/>
        <v>0</v>
      </c>
      <c r="K10" s="1">
        <f t="shared" si="1"/>
        <v>3.3209882746942669E-3</v>
      </c>
      <c r="L10" s="1">
        <f t="shared" si="1"/>
        <v>3.1819805153395844E-2</v>
      </c>
      <c r="M10" s="22">
        <v>7</v>
      </c>
      <c r="N10" s="1">
        <v>0.91153097623585644</v>
      </c>
      <c r="O10" s="1">
        <v>0.86079999999999757</v>
      </c>
      <c r="P10" s="22">
        <v>7</v>
      </c>
      <c r="Q10" s="1">
        <v>0.91454681532415782</v>
      </c>
      <c r="R10" s="1">
        <v>0.34089999999999776</v>
      </c>
      <c r="S10" s="22">
        <f t="shared" si="2"/>
        <v>7</v>
      </c>
      <c r="T10" s="1">
        <f t="shared" si="2"/>
        <v>0.91303889578000708</v>
      </c>
      <c r="U10" s="1">
        <f t="shared" si="2"/>
        <v>0.60084999999999766</v>
      </c>
      <c r="V10" s="1">
        <f t="shared" si="3"/>
        <v>0</v>
      </c>
      <c r="W10" s="1">
        <f t="shared" si="3"/>
        <v>2.1325202703053655E-3</v>
      </c>
      <c r="X10" s="1">
        <f t="shared" si="3"/>
        <v>0.3676248155388861</v>
      </c>
      <c r="Y10" s="22">
        <v>7</v>
      </c>
      <c r="Z10" s="1">
        <v>0.91763216887642829</v>
      </c>
      <c r="AA10" s="1">
        <v>0.9527000000000001</v>
      </c>
      <c r="AB10" s="22">
        <v>7</v>
      </c>
      <c r="AC10" s="1">
        <v>0.9187228472291723</v>
      </c>
      <c r="AD10" s="23">
        <v>1.1437999999999988</v>
      </c>
      <c r="AE10" s="1">
        <f t="shared" si="4"/>
        <v>7</v>
      </c>
      <c r="AF10" s="1">
        <f t="shared" si="4"/>
        <v>0.9181775080528003</v>
      </c>
      <c r="AG10" s="1">
        <f t="shared" si="4"/>
        <v>1.0482499999999995</v>
      </c>
      <c r="AH10" s="1">
        <f t="shared" si="5"/>
        <v>0</v>
      </c>
      <c r="AI10" s="1">
        <f t="shared" si="5"/>
        <v>7.7122605931866442E-4</v>
      </c>
      <c r="AJ10" s="1">
        <f t="shared" si="5"/>
        <v>0.13512810588474833</v>
      </c>
      <c r="AK10" s="22">
        <v>7</v>
      </c>
      <c r="AL10" s="1">
        <v>0.92745447904896572</v>
      </c>
      <c r="AM10" s="1">
        <v>1.2400999999999982</v>
      </c>
      <c r="AN10" s="22">
        <v>7</v>
      </c>
      <c r="AO10" s="1">
        <v>0.92203839404089272</v>
      </c>
      <c r="AP10" s="23">
        <v>1.1884000000000015</v>
      </c>
      <c r="AQ10" s="22">
        <f t="shared" si="6"/>
        <v>7</v>
      </c>
      <c r="AR10" s="1">
        <f t="shared" si="6"/>
        <v>0.92474643654492916</v>
      </c>
      <c r="AS10" s="1">
        <f t="shared" si="6"/>
        <v>1.2142499999999998</v>
      </c>
      <c r="AT10" s="1">
        <f t="shared" si="7"/>
        <v>0</v>
      </c>
      <c r="AU10" s="1">
        <f t="shared" si="7"/>
        <v>3.8297504366912164E-3</v>
      </c>
      <c r="AV10" s="23">
        <f t="shared" si="7"/>
        <v>3.655742058734221E-2</v>
      </c>
      <c r="AW10" s="22">
        <v>7</v>
      </c>
      <c r="AX10" s="1">
        <v>0.94921267156815836</v>
      </c>
      <c r="AY10" s="1">
        <v>0.99139999999999873</v>
      </c>
      <c r="AZ10" s="22">
        <v>7</v>
      </c>
      <c r="BA10" s="1">
        <v>0.95004104694912006</v>
      </c>
      <c r="BB10" s="23">
        <v>0.9299000000000035</v>
      </c>
      <c r="BC10" s="22">
        <f t="shared" si="8"/>
        <v>7</v>
      </c>
      <c r="BD10" s="1">
        <f t="shared" si="8"/>
        <v>0.94962685925863921</v>
      </c>
      <c r="BE10" s="1">
        <f t="shared" si="8"/>
        <v>0.96065000000000111</v>
      </c>
      <c r="BF10" s="1">
        <f t="shared" si="9"/>
        <v>0</v>
      </c>
      <c r="BG10" s="1">
        <f t="shared" si="9"/>
        <v>5.8574984924600706E-4</v>
      </c>
      <c r="BH10" s="23">
        <f t="shared" si="9"/>
        <v>4.3487067042969299E-2</v>
      </c>
      <c r="BJ10" s="89">
        <v>7</v>
      </c>
      <c r="BK10" s="90">
        <v>0.89549929496779079</v>
      </c>
      <c r="BL10" s="90">
        <v>1.056200000000004</v>
      </c>
      <c r="BM10" s="89">
        <v>7</v>
      </c>
      <c r="BN10" s="90">
        <v>0.89523966926357923</v>
      </c>
      <c r="BO10" s="90">
        <v>1.0257000000000005</v>
      </c>
      <c r="BP10" s="22">
        <f t="shared" si="10"/>
        <v>7</v>
      </c>
      <c r="BQ10" s="1">
        <f t="shared" si="10"/>
        <v>0.89536948211568501</v>
      </c>
      <c r="BR10" s="1">
        <f t="shared" si="10"/>
        <v>1.0409500000000023</v>
      </c>
      <c r="BS10" s="1">
        <f t="shared" si="11"/>
        <v>0</v>
      </c>
      <c r="BT10" s="1">
        <f t="shared" si="11"/>
        <v>1.8358309601832935E-4</v>
      </c>
      <c r="BU10" s="1">
        <f t="shared" si="11"/>
        <v>2.156675682619219E-2</v>
      </c>
      <c r="BV10" s="89">
        <v>7</v>
      </c>
      <c r="BW10" s="90">
        <v>0.90140933836941617</v>
      </c>
      <c r="BX10" s="90">
        <v>1.1990999999999943</v>
      </c>
      <c r="BY10" s="89">
        <v>7</v>
      </c>
      <c r="BZ10" s="90">
        <v>0.89797035022249527</v>
      </c>
      <c r="CA10" s="90">
        <v>1.5407000000000011</v>
      </c>
      <c r="CB10" s="22">
        <f t="shared" si="12"/>
        <v>7</v>
      </c>
      <c r="CC10" s="1">
        <f t="shared" si="12"/>
        <v>0.89968984429595578</v>
      </c>
      <c r="CD10" s="1">
        <f t="shared" si="12"/>
        <v>1.3698999999999977</v>
      </c>
      <c r="CE10" s="1">
        <f t="shared" si="13"/>
        <v>0</v>
      </c>
      <c r="CF10" s="1">
        <f t="shared" si="13"/>
        <v>2.4317318391079245E-3</v>
      </c>
      <c r="CG10" s="1">
        <f t="shared" si="13"/>
        <v>0.24154767645332959</v>
      </c>
      <c r="CH10" s="89">
        <v>7</v>
      </c>
      <c r="CI10" s="90">
        <v>0.89808571109661217</v>
      </c>
      <c r="CJ10" s="90">
        <v>1.0608000000000004</v>
      </c>
      <c r="CK10" s="89">
        <v>7</v>
      </c>
      <c r="CL10" s="90">
        <v>0.89871237732731901</v>
      </c>
      <c r="CM10" s="91">
        <v>1.0020999999999987</v>
      </c>
      <c r="CN10" s="1">
        <f t="shared" si="14"/>
        <v>7</v>
      </c>
      <c r="CO10" s="1">
        <f t="shared" si="14"/>
        <v>0.89839904421196559</v>
      </c>
      <c r="CP10" s="1">
        <f t="shared" si="14"/>
        <v>1.0314499999999995</v>
      </c>
      <c r="CQ10" s="1">
        <f t="shared" si="15"/>
        <v>0</v>
      </c>
      <c r="CR10" s="1">
        <f t="shared" si="15"/>
        <v>4.4311994127342033E-4</v>
      </c>
      <c r="CS10" s="1">
        <f t="shared" si="15"/>
        <v>4.1507168055651578E-2</v>
      </c>
      <c r="CT10" s="89">
        <v>7</v>
      </c>
      <c r="CU10" s="90">
        <v>0.90337928165370995</v>
      </c>
      <c r="CV10" s="90">
        <v>0.68099999999999739</v>
      </c>
      <c r="CW10" s="89">
        <v>7</v>
      </c>
      <c r="CX10" s="90">
        <v>0.92011339446320328</v>
      </c>
      <c r="CY10" s="90">
        <v>0.87279999999999802</v>
      </c>
      <c r="CZ10" s="22">
        <f t="shared" si="16"/>
        <v>7</v>
      </c>
      <c r="DA10" s="1">
        <f t="shared" si="16"/>
        <v>0.91174633805845662</v>
      </c>
      <c r="DB10" s="1">
        <f t="shared" si="16"/>
        <v>0.7768999999999977</v>
      </c>
      <c r="DC10" s="1">
        <f t="shared" si="17"/>
        <v>0</v>
      </c>
      <c r="DD10" s="1">
        <f t="shared" si="17"/>
        <v>1.1832804644733401E-2</v>
      </c>
      <c r="DE10" s="23">
        <f t="shared" si="17"/>
        <v>0.13562308063158021</v>
      </c>
    </row>
    <row r="11" spans="1:114" x14ac:dyDescent="0.25">
      <c r="A11" s="22">
        <v>8</v>
      </c>
      <c r="B11" s="1">
        <v>0.90690710191956725</v>
      </c>
      <c r="C11" s="1">
        <v>1.4369999999999976</v>
      </c>
      <c r="D11" s="22">
        <v>8</v>
      </c>
      <c r="E11" s="1">
        <v>0.91089541411940933</v>
      </c>
      <c r="F11" s="1">
        <v>1.4757000000000033</v>
      </c>
      <c r="G11" s="22">
        <f t="shared" si="0"/>
        <v>8</v>
      </c>
      <c r="H11" s="1">
        <f t="shared" si="0"/>
        <v>0.90890125801948829</v>
      </c>
      <c r="I11" s="1">
        <f t="shared" si="0"/>
        <v>1.4563500000000005</v>
      </c>
      <c r="J11" s="1">
        <f t="shared" si="1"/>
        <v>0</v>
      </c>
      <c r="K11" s="1">
        <f t="shared" si="1"/>
        <v>2.8201626019973723E-3</v>
      </c>
      <c r="L11" s="1">
        <f t="shared" si="1"/>
        <v>2.7365032431923442E-2</v>
      </c>
      <c r="M11" s="22">
        <v>8</v>
      </c>
      <c r="N11" s="1">
        <v>0.91317748494256124</v>
      </c>
      <c r="O11" s="1">
        <v>0.86079999999999757</v>
      </c>
      <c r="P11" s="22">
        <v>8</v>
      </c>
      <c r="Q11" s="1">
        <v>0.91658427583391322</v>
      </c>
      <c r="R11" s="1">
        <v>0.26420000000000243</v>
      </c>
      <c r="S11" s="22">
        <f t="shared" si="2"/>
        <v>8</v>
      </c>
      <c r="T11" s="1">
        <f t="shared" si="2"/>
        <v>0.91488088038823723</v>
      </c>
      <c r="U11" s="1">
        <f t="shared" si="2"/>
        <v>0.5625</v>
      </c>
      <c r="V11" s="1">
        <f t="shared" si="3"/>
        <v>0</v>
      </c>
      <c r="W11" s="1">
        <f t="shared" si="3"/>
        <v>2.4089649413595515E-3</v>
      </c>
      <c r="X11" s="1">
        <f t="shared" si="3"/>
        <v>0.42185990565589093</v>
      </c>
      <c r="Y11" s="22">
        <v>8</v>
      </c>
      <c r="Z11" s="1">
        <v>0.91951462991529453</v>
      </c>
      <c r="AA11" s="1">
        <v>0.9527000000000001</v>
      </c>
      <c r="AB11" s="22">
        <v>8</v>
      </c>
      <c r="AC11" s="1">
        <v>0.92064813039301907</v>
      </c>
      <c r="AD11" s="23">
        <v>1.2715999999999994</v>
      </c>
      <c r="AE11" s="1">
        <f t="shared" si="4"/>
        <v>8</v>
      </c>
      <c r="AF11" s="1">
        <f t="shared" si="4"/>
        <v>0.92008138015415675</v>
      </c>
      <c r="AG11" s="1">
        <f t="shared" si="4"/>
        <v>1.1121499999999997</v>
      </c>
      <c r="AH11" s="1">
        <f t="shared" si="5"/>
        <v>0</v>
      </c>
      <c r="AI11" s="1">
        <f t="shared" si="5"/>
        <v>8.0150587427721062E-4</v>
      </c>
      <c r="AJ11" s="1">
        <f t="shared" si="5"/>
        <v>0.22549635252038924</v>
      </c>
      <c r="AK11" s="22">
        <v>8</v>
      </c>
      <c r="AL11" s="1">
        <v>0.93206637557637761</v>
      </c>
      <c r="AM11" s="1">
        <v>1.2706999999999979</v>
      </c>
      <c r="AN11" s="22">
        <v>8</v>
      </c>
      <c r="AO11" s="1">
        <v>0.92517576769079946</v>
      </c>
      <c r="AP11" s="23">
        <v>0.92110000000000269</v>
      </c>
      <c r="AQ11" s="22">
        <f t="shared" si="6"/>
        <v>8</v>
      </c>
      <c r="AR11" s="1">
        <f t="shared" si="6"/>
        <v>0.92862107163358854</v>
      </c>
      <c r="AS11" s="1">
        <f t="shared" si="6"/>
        <v>1.0959000000000003</v>
      </c>
      <c r="AT11" s="1">
        <f t="shared" si="7"/>
        <v>0</v>
      </c>
      <c r="AU11" s="1">
        <f t="shared" si="7"/>
        <v>4.8723955623898143E-3</v>
      </c>
      <c r="AV11" s="23">
        <f t="shared" si="7"/>
        <v>0.24720453070281287</v>
      </c>
      <c r="AW11" s="22">
        <v>8</v>
      </c>
      <c r="AX11" s="1">
        <v>0.95807151692758985</v>
      </c>
      <c r="AY11" s="1">
        <v>0.79200000000000159</v>
      </c>
      <c r="AZ11" s="22">
        <v>8</v>
      </c>
      <c r="BA11" s="1">
        <v>0.95964411312278974</v>
      </c>
      <c r="BB11" s="23">
        <v>0.9299000000000035</v>
      </c>
      <c r="BC11" s="22">
        <f t="shared" si="8"/>
        <v>8</v>
      </c>
      <c r="BD11" s="1">
        <f t="shared" si="8"/>
        <v>0.95885781502518985</v>
      </c>
      <c r="BE11" s="1">
        <f t="shared" si="8"/>
        <v>0.86095000000000255</v>
      </c>
      <c r="BF11" s="1">
        <f t="shared" si="9"/>
        <v>0</v>
      </c>
      <c r="BG11" s="1">
        <f t="shared" si="9"/>
        <v>1.1119934336940081E-3</v>
      </c>
      <c r="BH11" s="23">
        <f t="shared" si="9"/>
        <v>9.751002512562626E-2</v>
      </c>
      <c r="BJ11" s="89">
        <v>8</v>
      </c>
      <c r="BK11" s="90">
        <v>0.89613218168091613</v>
      </c>
      <c r="BL11" s="90">
        <v>1.056200000000004</v>
      </c>
      <c r="BM11" s="89">
        <v>8</v>
      </c>
      <c r="BN11" s="90">
        <v>0.89617849817295214</v>
      </c>
      <c r="BO11" s="90">
        <v>1.0257000000000005</v>
      </c>
      <c r="BP11" s="22">
        <f t="shared" si="10"/>
        <v>8</v>
      </c>
      <c r="BQ11" s="1">
        <f t="shared" si="10"/>
        <v>0.89615533992693419</v>
      </c>
      <c r="BR11" s="1">
        <f t="shared" si="10"/>
        <v>1.0409500000000023</v>
      </c>
      <c r="BS11" s="1">
        <f t="shared" si="11"/>
        <v>0</v>
      </c>
      <c r="BT11" s="1">
        <f t="shared" si="11"/>
        <v>3.2750705599438032E-5</v>
      </c>
      <c r="BU11" s="1">
        <f t="shared" si="11"/>
        <v>2.156675682619219E-2</v>
      </c>
      <c r="BV11" s="89">
        <v>8</v>
      </c>
      <c r="BW11" s="90">
        <v>0.90276770857387401</v>
      </c>
      <c r="BX11" s="90">
        <v>1.279599999999995</v>
      </c>
      <c r="BY11" s="89">
        <v>8</v>
      </c>
      <c r="BZ11" s="90">
        <v>0.89863753686360603</v>
      </c>
      <c r="CA11" s="90">
        <v>1.4033999999999978</v>
      </c>
      <c r="CB11" s="22">
        <f t="shared" si="12"/>
        <v>8</v>
      </c>
      <c r="CC11" s="1">
        <f t="shared" si="12"/>
        <v>0.90070262271874002</v>
      </c>
      <c r="CD11" s="1">
        <f t="shared" si="12"/>
        <v>1.3414999999999964</v>
      </c>
      <c r="CE11" s="1">
        <f t="shared" si="13"/>
        <v>0</v>
      </c>
      <c r="CF11" s="1">
        <f t="shared" si="13"/>
        <v>2.920472423795323E-3</v>
      </c>
      <c r="CG11" s="1">
        <f t="shared" si="13"/>
        <v>8.7539819510896566E-2</v>
      </c>
      <c r="CH11" s="89">
        <v>8</v>
      </c>
      <c r="CI11" s="90">
        <v>0.89906103920577596</v>
      </c>
      <c r="CJ11" s="90">
        <v>1.0782000000000025</v>
      </c>
      <c r="CK11" s="89">
        <v>8</v>
      </c>
      <c r="CL11" s="90">
        <v>0.899571637190823</v>
      </c>
      <c r="CM11" s="91">
        <v>0.99869999999999948</v>
      </c>
      <c r="CN11" s="1">
        <f t="shared" si="14"/>
        <v>8</v>
      </c>
      <c r="CO11" s="1">
        <f t="shared" si="14"/>
        <v>0.89931633819829948</v>
      </c>
      <c r="CP11" s="1">
        <f t="shared" si="14"/>
        <v>1.038450000000001</v>
      </c>
      <c r="CQ11" s="1">
        <f t="shared" si="15"/>
        <v>0</v>
      </c>
      <c r="CR11" s="1">
        <f t="shared" si="15"/>
        <v>3.6104729768695324E-4</v>
      </c>
      <c r="CS11" s="1">
        <f t="shared" si="15"/>
        <v>5.621498910433266E-2</v>
      </c>
      <c r="CT11" s="89">
        <v>8</v>
      </c>
      <c r="CU11" s="90">
        <v>0.90561838661764305</v>
      </c>
      <c r="CV11" s="90">
        <v>0.88269999999999982</v>
      </c>
      <c r="CW11" s="89">
        <v>8</v>
      </c>
      <c r="CX11" s="90">
        <v>0.92115632810577319</v>
      </c>
      <c r="CY11" s="90">
        <v>0.94019999999999726</v>
      </c>
      <c r="CZ11" s="22">
        <f t="shared" si="16"/>
        <v>8</v>
      </c>
      <c r="DA11" s="1">
        <f t="shared" si="16"/>
        <v>0.91338735736170817</v>
      </c>
      <c r="DB11" s="1">
        <f t="shared" si="16"/>
        <v>0.91144999999999854</v>
      </c>
      <c r="DC11" s="1">
        <f t="shared" si="17"/>
        <v>0</v>
      </c>
      <c r="DD11" s="1">
        <f t="shared" si="17"/>
        <v>1.0986983791936623E-2</v>
      </c>
      <c r="DE11" s="23">
        <f t="shared" si="17"/>
        <v>4.0658639918224673E-2</v>
      </c>
    </row>
    <row r="12" spans="1:114" x14ac:dyDescent="0.25">
      <c r="A12" s="22">
        <v>9</v>
      </c>
      <c r="B12" s="1">
        <v>0.9094436543152663</v>
      </c>
      <c r="C12" s="1">
        <v>1.4243000000000023</v>
      </c>
      <c r="D12" s="22">
        <v>9</v>
      </c>
      <c r="E12" s="1">
        <v>0.91259449811229054</v>
      </c>
      <c r="F12" s="1">
        <v>1.4757000000000033</v>
      </c>
      <c r="G12" s="22">
        <f t="shared" si="0"/>
        <v>9</v>
      </c>
      <c r="H12" s="1">
        <f t="shared" si="0"/>
        <v>0.91101907621377842</v>
      </c>
      <c r="I12" s="1">
        <f t="shared" si="0"/>
        <v>1.4500000000000028</v>
      </c>
      <c r="J12" s="1">
        <f t="shared" si="1"/>
        <v>0</v>
      </c>
      <c r="K12" s="1">
        <f t="shared" si="1"/>
        <v>2.2279830153354089E-3</v>
      </c>
      <c r="L12" s="1">
        <f t="shared" si="1"/>
        <v>3.6345288552989248E-2</v>
      </c>
      <c r="M12" s="22">
        <v>9</v>
      </c>
      <c r="N12" s="1">
        <v>0.91530210728383221</v>
      </c>
      <c r="O12" s="1">
        <v>0.86079999999999757</v>
      </c>
      <c r="P12" s="22">
        <v>9</v>
      </c>
      <c r="Q12" s="1">
        <v>0.91905381554602639</v>
      </c>
      <c r="R12" s="1">
        <v>0.13230000000000075</v>
      </c>
      <c r="S12" s="22">
        <f t="shared" si="2"/>
        <v>9</v>
      </c>
      <c r="T12" s="1">
        <f t="shared" si="2"/>
        <v>0.91717796141492935</v>
      </c>
      <c r="U12" s="1">
        <f t="shared" si="2"/>
        <v>0.49654999999999916</v>
      </c>
      <c r="V12" s="1">
        <f t="shared" si="3"/>
        <v>0</v>
      </c>
      <c r="W12" s="1">
        <f t="shared" si="3"/>
        <v>2.6528583532310994E-3</v>
      </c>
      <c r="X12" s="1">
        <f t="shared" si="3"/>
        <v>0.51512729009439762</v>
      </c>
      <c r="Y12" s="22">
        <v>9</v>
      </c>
      <c r="Z12" s="1">
        <v>0.92180116778124721</v>
      </c>
      <c r="AA12" s="1">
        <v>0.9527000000000001</v>
      </c>
      <c r="AB12" s="22">
        <v>9</v>
      </c>
      <c r="AC12" s="1">
        <v>0.92278371064622022</v>
      </c>
      <c r="AD12" s="23">
        <v>1.0123999999999995</v>
      </c>
      <c r="AE12" s="1">
        <f t="shared" si="4"/>
        <v>9</v>
      </c>
      <c r="AF12" s="1">
        <f t="shared" si="4"/>
        <v>0.92229243921373372</v>
      </c>
      <c r="AG12" s="1">
        <f t="shared" si="4"/>
        <v>0.98254999999999981</v>
      </c>
      <c r="AH12" s="1">
        <f t="shared" si="5"/>
        <v>0</v>
      </c>
      <c r="AI12" s="1">
        <f t="shared" si="5"/>
        <v>6.947627226288756E-4</v>
      </c>
      <c r="AJ12" s="1">
        <f t="shared" si="5"/>
        <v>4.2214274836836478E-2</v>
      </c>
      <c r="AK12" s="22">
        <v>9</v>
      </c>
      <c r="AL12" s="1">
        <v>0.93595366578577621</v>
      </c>
      <c r="AM12" s="1">
        <v>1.2706999999999979</v>
      </c>
      <c r="AN12" s="22">
        <v>9</v>
      </c>
      <c r="AO12" s="1">
        <v>0.92858406489865253</v>
      </c>
      <c r="AP12" s="23">
        <v>0.85739999999999839</v>
      </c>
      <c r="AQ12" s="22">
        <f t="shared" si="6"/>
        <v>9</v>
      </c>
      <c r="AR12" s="1">
        <f t="shared" si="6"/>
        <v>0.93226886534221443</v>
      </c>
      <c r="AS12" s="1">
        <f t="shared" si="6"/>
        <v>1.0640499999999982</v>
      </c>
      <c r="AT12" s="1">
        <f t="shared" si="7"/>
        <v>0</v>
      </c>
      <c r="AU12" s="1">
        <f t="shared" si="7"/>
        <v>5.2110947619235532E-3</v>
      </c>
      <c r="AV12" s="23">
        <f t="shared" si="7"/>
        <v>0.2922472326643995</v>
      </c>
      <c r="AW12" s="22">
        <v>9</v>
      </c>
      <c r="AX12" s="1">
        <v>0.96651455111156159</v>
      </c>
      <c r="AY12" s="1">
        <v>0.85849999999999937</v>
      </c>
      <c r="AZ12" s="22">
        <v>9</v>
      </c>
      <c r="BA12" s="1">
        <v>0.9636733117896622</v>
      </c>
      <c r="BB12" s="23">
        <v>0.92649999999999721</v>
      </c>
      <c r="BC12" s="22">
        <f t="shared" si="8"/>
        <v>9</v>
      </c>
      <c r="BD12" s="1">
        <f t="shared" si="8"/>
        <v>0.96509393145061195</v>
      </c>
      <c r="BE12" s="1">
        <f t="shared" si="8"/>
        <v>0.89249999999999829</v>
      </c>
      <c r="BF12" s="1">
        <f t="shared" si="9"/>
        <v>0</v>
      </c>
      <c r="BG12" s="1">
        <f t="shared" si="9"/>
        <v>2.0090595914889278E-3</v>
      </c>
      <c r="BH12" s="23">
        <f t="shared" si="9"/>
        <v>4.8083261120683708E-2</v>
      </c>
      <c r="BJ12" s="89">
        <v>9</v>
      </c>
      <c r="BK12" s="90">
        <v>0.89742101815668285</v>
      </c>
      <c r="BL12" s="90">
        <v>1.056200000000004</v>
      </c>
      <c r="BM12" s="89">
        <v>9</v>
      </c>
      <c r="BN12" s="90">
        <v>0.89657232265856845</v>
      </c>
      <c r="BO12" s="90">
        <v>1.0257000000000005</v>
      </c>
      <c r="BP12" s="22">
        <f t="shared" si="10"/>
        <v>9</v>
      </c>
      <c r="BQ12" s="1">
        <f t="shared" si="10"/>
        <v>0.89699667040762565</v>
      </c>
      <c r="BR12" s="1">
        <f t="shared" si="10"/>
        <v>1.0409500000000023</v>
      </c>
      <c r="BS12" s="1">
        <f t="shared" si="11"/>
        <v>0</v>
      </c>
      <c r="BT12" s="1">
        <f t="shared" si="11"/>
        <v>6.0011834187918237E-4</v>
      </c>
      <c r="BU12" s="1">
        <f t="shared" si="11"/>
        <v>2.156675682619219E-2</v>
      </c>
      <c r="BV12" s="89">
        <v>9</v>
      </c>
      <c r="BW12" s="90">
        <v>0.90339231703514855</v>
      </c>
      <c r="BX12" s="90">
        <v>1.3633999999999986</v>
      </c>
      <c r="BY12" s="89">
        <v>9</v>
      </c>
      <c r="BZ12" s="90">
        <v>0.89982392575565662</v>
      </c>
      <c r="CA12" s="90">
        <v>1.5407000000000011</v>
      </c>
      <c r="CB12" s="22">
        <f t="shared" si="12"/>
        <v>9</v>
      </c>
      <c r="CC12" s="1">
        <f t="shared" si="12"/>
        <v>0.90160812139540258</v>
      </c>
      <c r="CD12" s="1">
        <f t="shared" si="12"/>
        <v>1.4520499999999998</v>
      </c>
      <c r="CE12" s="1">
        <f t="shared" si="13"/>
        <v>0</v>
      </c>
      <c r="CF12" s="1">
        <f t="shared" si="13"/>
        <v>2.523233671655687E-3</v>
      </c>
      <c r="CG12" s="1">
        <f t="shared" si="13"/>
        <v>0.12537003230437663</v>
      </c>
      <c r="CH12" s="89">
        <v>9</v>
      </c>
      <c r="CI12" s="90">
        <v>0.90018677179200901</v>
      </c>
      <c r="CJ12" s="90">
        <v>1.0711999999999975</v>
      </c>
      <c r="CK12" s="89">
        <v>9</v>
      </c>
      <c r="CL12" s="90">
        <v>0.90069458183561002</v>
      </c>
      <c r="CM12" s="91">
        <v>1.0090000000000003</v>
      </c>
      <c r="CN12" s="1">
        <f t="shared" si="14"/>
        <v>9</v>
      </c>
      <c r="CO12" s="1">
        <f t="shared" si="14"/>
        <v>0.90044067681380957</v>
      </c>
      <c r="CP12" s="1">
        <f t="shared" si="14"/>
        <v>1.0400999999999989</v>
      </c>
      <c r="CQ12" s="1">
        <f t="shared" si="15"/>
        <v>0</v>
      </c>
      <c r="CR12" s="1">
        <f t="shared" si="15"/>
        <v>3.5907592538490991E-4</v>
      </c>
      <c r="CS12" s="1">
        <f t="shared" si="15"/>
        <v>4.3982041789801238E-2</v>
      </c>
      <c r="CT12" s="89">
        <v>9</v>
      </c>
      <c r="CU12" s="90">
        <v>0.90748749814309659</v>
      </c>
      <c r="CV12" s="90">
        <v>0.94989999999999952</v>
      </c>
      <c r="CW12" s="89">
        <v>9</v>
      </c>
      <c r="CX12" s="90">
        <v>0.92271380846310025</v>
      </c>
      <c r="CY12" s="90">
        <v>0.94019999999999726</v>
      </c>
      <c r="CZ12" s="22">
        <f t="shared" si="16"/>
        <v>9</v>
      </c>
      <c r="DA12" s="1">
        <f t="shared" si="16"/>
        <v>0.91510065330309842</v>
      </c>
      <c r="DB12" s="1">
        <f t="shared" si="16"/>
        <v>0.94504999999999839</v>
      </c>
      <c r="DC12" s="1">
        <f t="shared" si="17"/>
        <v>0</v>
      </c>
      <c r="DD12" s="1">
        <f t="shared" si="17"/>
        <v>1.0766627279725294E-2</v>
      </c>
      <c r="DE12" s="23">
        <f t="shared" si="17"/>
        <v>6.8589357775111102E-3</v>
      </c>
    </row>
    <row r="13" spans="1:114" x14ac:dyDescent="0.25">
      <c r="A13" s="22">
        <v>10</v>
      </c>
      <c r="B13" s="1">
        <v>0.91122082531797055</v>
      </c>
      <c r="C13" s="1">
        <v>1.4885000000000019</v>
      </c>
      <c r="D13" s="22">
        <v>10</v>
      </c>
      <c r="E13" s="1">
        <v>0.91510902793764437</v>
      </c>
      <c r="F13" s="1">
        <v>1.4084000000000003</v>
      </c>
      <c r="G13" s="22">
        <f t="shared" si="0"/>
        <v>10</v>
      </c>
      <c r="H13" s="1">
        <f t="shared" si="0"/>
        <v>0.91316492662780746</v>
      </c>
      <c r="I13" s="1">
        <f t="shared" si="0"/>
        <v>1.4484500000000011</v>
      </c>
      <c r="J13" s="1">
        <f t="shared" si="1"/>
        <v>0</v>
      </c>
      <c r="K13" s="1">
        <f t="shared" si="1"/>
        <v>2.7493744389986562E-3</v>
      </c>
      <c r="L13" s="1">
        <f t="shared" si="1"/>
        <v>5.6639253173043594E-2</v>
      </c>
      <c r="M13" s="22">
        <v>10</v>
      </c>
      <c r="N13" s="1">
        <v>0.91696457794730435</v>
      </c>
      <c r="O13" s="1">
        <v>0.86079999999999757</v>
      </c>
      <c r="P13" s="22">
        <v>10</v>
      </c>
      <c r="Q13" s="1">
        <v>0.92051961201739929</v>
      </c>
      <c r="R13" s="1">
        <v>0.39909999999999712</v>
      </c>
      <c r="S13" s="22">
        <f t="shared" si="2"/>
        <v>10</v>
      </c>
      <c r="T13" s="1">
        <f t="shared" si="2"/>
        <v>0.91874209498235182</v>
      </c>
      <c r="U13" s="1">
        <f t="shared" si="2"/>
        <v>0.62994999999999735</v>
      </c>
      <c r="V13" s="1">
        <f t="shared" si="3"/>
        <v>0</v>
      </c>
      <c r="W13" s="1">
        <f t="shared" si="3"/>
        <v>2.5137886983133458E-3</v>
      </c>
      <c r="X13" s="1">
        <f t="shared" si="3"/>
        <v>0.32647120087382941</v>
      </c>
      <c r="Y13" s="22">
        <v>10</v>
      </c>
      <c r="Z13" s="1">
        <v>0.92339951639242668</v>
      </c>
      <c r="AA13" s="1">
        <v>1.0870000000000033</v>
      </c>
      <c r="AB13" s="22">
        <v>10</v>
      </c>
      <c r="AC13" s="1">
        <v>0.92528495265959376</v>
      </c>
      <c r="AD13" s="23">
        <v>1.0123999999999995</v>
      </c>
      <c r="AE13" s="1">
        <f t="shared" si="4"/>
        <v>10</v>
      </c>
      <c r="AF13" s="1">
        <f t="shared" si="4"/>
        <v>0.92434223452601016</v>
      </c>
      <c r="AG13" s="1">
        <f t="shared" si="4"/>
        <v>1.0497000000000014</v>
      </c>
      <c r="AH13" s="1">
        <f t="shared" si="5"/>
        <v>0</v>
      </c>
      <c r="AI13" s="1">
        <f t="shared" si="5"/>
        <v>1.3332047700088964E-3</v>
      </c>
      <c r="AJ13" s="1">
        <f t="shared" si="5"/>
        <v>5.2750165876519116E-2</v>
      </c>
      <c r="AK13" s="22">
        <v>10</v>
      </c>
      <c r="AL13" s="1">
        <v>0.93937555043112575</v>
      </c>
      <c r="AM13" s="1">
        <v>1.2706999999999979</v>
      </c>
      <c r="AN13" s="22">
        <v>10</v>
      </c>
      <c r="AO13" s="1">
        <v>0.93257561709423609</v>
      </c>
      <c r="AP13" s="23">
        <v>0.92419999999999902</v>
      </c>
      <c r="AQ13" s="22">
        <f t="shared" si="6"/>
        <v>10</v>
      </c>
      <c r="AR13" s="1">
        <f t="shared" si="6"/>
        <v>0.93597558376268086</v>
      </c>
      <c r="AS13" s="1">
        <f t="shared" si="6"/>
        <v>1.0974499999999985</v>
      </c>
      <c r="AT13" s="1">
        <f t="shared" si="7"/>
        <v>0</v>
      </c>
      <c r="AU13" s="1">
        <f t="shared" si="7"/>
        <v>4.808278974131149E-3</v>
      </c>
      <c r="AV13" s="23">
        <f t="shared" si="7"/>
        <v>0.24501249968113797</v>
      </c>
      <c r="AW13" s="22">
        <v>10</v>
      </c>
      <c r="AX13" s="1">
        <v>0.97434029474341299</v>
      </c>
      <c r="AY13" s="1">
        <v>1.1208000000000027</v>
      </c>
      <c r="AZ13" s="22">
        <v>10</v>
      </c>
      <c r="BA13" s="1">
        <v>0.96796481149527569</v>
      </c>
      <c r="BB13" s="23">
        <v>0.9299000000000035</v>
      </c>
      <c r="BC13" s="22">
        <f t="shared" si="8"/>
        <v>10</v>
      </c>
      <c r="BD13" s="1">
        <f t="shared" si="8"/>
        <v>0.97115255311934434</v>
      </c>
      <c r="BE13" s="1">
        <f t="shared" si="8"/>
        <v>1.0253500000000031</v>
      </c>
      <c r="BF13" s="1">
        <f t="shared" si="9"/>
        <v>0</v>
      </c>
      <c r="BG13" s="1">
        <f t="shared" si="9"/>
        <v>4.5081474380991235E-3</v>
      </c>
      <c r="BH13" s="23">
        <f t="shared" si="9"/>
        <v>0.13498668452851134</v>
      </c>
      <c r="BJ13" s="89">
        <v>10</v>
      </c>
      <c r="BK13" s="90">
        <v>0.89786177240146792</v>
      </c>
      <c r="BL13" s="90">
        <v>1.056200000000004</v>
      </c>
      <c r="BM13" s="89">
        <v>10</v>
      </c>
      <c r="BN13" s="90">
        <v>0.89738270634673112</v>
      </c>
      <c r="BO13" s="90">
        <v>1.0257000000000005</v>
      </c>
      <c r="BP13" s="22">
        <f t="shared" si="10"/>
        <v>10</v>
      </c>
      <c r="BQ13" s="1">
        <f t="shared" si="10"/>
        <v>0.89762223937409957</v>
      </c>
      <c r="BR13" s="1">
        <f t="shared" si="10"/>
        <v>1.0409500000000023</v>
      </c>
      <c r="BS13" s="1">
        <f t="shared" si="11"/>
        <v>0</v>
      </c>
      <c r="BT13" s="1">
        <f t="shared" si="11"/>
        <v>3.3875085594067611E-4</v>
      </c>
      <c r="BU13" s="1">
        <f t="shared" si="11"/>
        <v>2.156675682619219E-2</v>
      </c>
      <c r="BV13" s="89">
        <v>10</v>
      </c>
      <c r="BW13" s="90">
        <v>0.90446047777989624</v>
      </c>
      <c r="BX13" s="90">
        <v>1.1657999999999973</v>
      </c>
      <c r="BY13" s="89">
        <v>10</v>
      </c>
      <c r="BZ13" s="90">
        <v>0.90054251669352225</v>
      </c>
      <c r="CA13" s="90">
        <v>1.341700000000003</v>
      </c>
      <c r="CB13" s="22">
        <f t="shared" si="12"/>
        <v>10</v>
      </c>
      <c r="CC13" s="1">
        <f t="shared" si="12"/>
        <v>0.90250149723670925</v>
      </c>
      <c r="CD13" s="1">
        <f t="shared" si="12"/>
        <v>1.2537500000000001</v>
      </c>
      <c r="CE13" s="1">
        <f t="shared" si="13"/>
        <v>0</v>
      </c>
      <c r="CF13" s="1">
        <f t="shared" si="13"/>
        <v>2.7704168526000599E-3</v>
      </c>
      <c r="CG13" s="1">
        <f t="shared" si="13"/>
        <v>0.12438008281071775</v>
      </c>
      <c r="CH13" s="89">
        <v>10</v>
      </c>
      <c r="CI13" s="90">
        <v>0.90089921444639864</v>
      </c>
      <c r="CJ13" s="90">
        <v>1.1308000000000007</v>
      </c>
      <c r="CK13" s="89">
        <v>10</v>
      </c>
      <c r="CL13" s="90">
        <v>0.9017661455431748</v>
      </c>
      <c r="CM13" s="91">
        <v>1.0124999999999957</v>
      </c>
      <c r="CN13" s="1">
        <f t="shared" si="14"/>
        <v>10</v>
      </c>
      <c r="CO13" s="1">
        <f t="shared" si="14"/>
        <v>0.90133267999478672</v>
      </c>
      <c r="CP13" s="1">
        <f t="shared" si="14"/>
        <v>1.0716499999999982</v>
      </c>
      <c r="CQ13" s="1">
        <f t="shared" si="15"/>
        <v>0</v>
      </c>
      <c r="CR13" s="1">
        <f t="shared" si="15"/>
        <v>6.1301285735191236E-4</v>
      </c>
      <c r="CS13" s="1">
        <f t="shared" si="15"/>
        <v>8.3650732214372081E-2</v>
      </c>
      <c r="CT13" s="89">
        <v>10</v>
      </c>
      <c r="CU13" s="90">
        <v>0.90987734918090868</v>
      </c>
      <c r="CV13" s="90">
        <v>0.94350000000000023</v>
      </c>
      <c r="CW13" s="89">
        <v>10</v>
      </c>
      <c r="CX13" s="90">
        <v>0.9241289304252297</v>
      </c>
      <c r="CY13" s="90">
        <v>0.87279999999999802</v>
      </c>
      <c r="CZ13" s="22">
        <f t="shared" si="16"/>
        <v>10</v>
      </c>
      <c r="DA13" s="1">
        <f t="shared" si="16"/>
        <v>0.91700313980306913</v>
      </c>
      <c r="DB13" s="1">
        <f t="shared" si="16"/>
        <v>0.90814999999999912</v>
      </c>
      <c r="DC13" s="1">
        <f t="shared" si="17"/>
        <v>0</v>
      </c>
      <c r="DD13" s="1">
        <f t="shared" si="17"/>
        <v>1.0077389740490409E-2</v>
      </c>
      <c r="DE13" s="23">
        <f t="shared" si="17"/>
        <v>4.9992449429890472E-2</v>
      </c>
    </row>
    <row r="14" spans="1:114" x14ac:dyDescent="0.25">
      <c r="A14" s="22">
        <v>11</v>
      </c>
      <c r="B14" s="1">
        <v>0.91262061671489825</v>
      </c>
      <c r="C14" s="1">
        <v>1.4147000000000034</v>
      </c>
      <c r="D14" s="22">
        <v>11</v>
      </c>
      <c r="E14" s="1">
        <v>0.91716577594858117</v>
      </c>
      <c r="F14" s="1">
        <v>1.4724999999999966</v>
      </c>
      <c r="G14" s="22">
        <f t="shared" si="0"/>
        <v>11</v>
      </c>
      <c r="H14" s="1">
        <f t="shared" si="0"/>
        <v>0.91489319633173971</v>
      </c>
      <c r="I14" s="1">
        <f t="shared" si="0"/>
        <v>1.4436</v>
      </c>
      <c r="J14" s="1">
        <f t="shared" si="1"/>
        <v>0</v>
      </c>
      <c r="K14" s="1">
        <f t="shared" si="1"/>
        <v>3.2139129157098497E-3</v>
      </c>
      <c r="L14" s="1">
        <f t="shared" si="1"/>
        <v>4.0870771952577628E-2</v>
      </c>
      <c r="M14" s="22">
        <v>11</v>
      </c>
      <c r="N14" s="1">
        <v>0.91876769595231167</v>
      </c>
      <c r="O14" s="1">
        <v>0.86079999999999757</v>
      </c>
      <c r="P14" s="22">
        <v>11</v>
      </c>
      <c r="Q14" s="1">
        <v>0.92275265517982485</v>
      </c>
      <c r="R14" s="1">
        <v>0.34400000000000119</v>
      </c>
      <c r="S14" s="22">
        <f t="shared" si="2"/>
        <v>11</v>
      </c>
      <c r="T14" s="1">
        <f t="shared" si="2"/>
        <v>0.92076017556606826</v>
      </c>
      <c r="U14" s="1">
        <f t="shared" si="2"/>
        <v>0.60239999999999938</v>
      </c>
      <c r="V14" s="1">
        <f t="shared" si="3"/>
        <v>0</v>
      </c>
      <c r="W14" s="1">
        <f t="shared" si="3"/>
        <v>2.8177916925264794E-3</v>
      </c>
      <c r="X14" s="1">
        <f t="shared" si="3"/>
        <v>0.36543278451720512</v>
      </c>
      <c r="Y14" s="22">
        <v>11</v>
      </c>
      <c r="Z14" s="1">
        <v>0.9255175785519667</v>
      </c>
      <c r="AA14" s="1">
        <v>0.9527000000000001</v>
      </c>
      <c r="AB14" s="22">
        <v>11</v>
      </c>
      <c r="AC14" s="1">
        <v>0.92665962546112901</v>
      </c>
      <c r="AD14" s="23">
        <v>1.3494000000000028</v>
      </c>
      <c r="AE14" s="1">
        <f t="shared" si="4"/>
        <v>11</v>
      </c>
      <c r="AF14" s="1">
        <f t="shared" si="4"/>
        <v>0.92608860200654786</v>
      </c>
      <c r="AG14" s="1">
        <f t="shared" si="4"/>
        <v>1.1510500000000015</v>
      </c>
      <c r="AH14" s="1">
        <f t="shared" si="5"/>
        <v>0</v>
      </c>
      <c r="AI14" s="1">
        <f t="shared" si="5"/>
        <v>8.0754911390180548E-4</v>
      </c>
      <c r="AJ14" s="1">
        <f t="shared" si="5"/>
        <v>0.28050926009670513</v>
      </c>
      <c r="AK14" s="22">
        <v>11</v>
      </c>
      <c r="AL14" s="1">
        <v>0.9439793353530187</v>
      </c>
      <c r="AM14" s="1">
        <v>1.2706999999999979</v>
      </c>
      <c r="AN14" s="22">
        <v>11</v>
      </c>
      <c r="AO14" s="1">
        <v>0.93561617165402144</v>
      </c>
      <c r="AP14" s="23">
        <v>0.86050000000000182</v>
      </c>
      <c r="AQ14" s="22">
        <f t="shared" si="6"/>
        <v>11</v>
      </c>
      <c r="AR14" s="1">
        <f t="shared" si="6"/>
        <v>0.93979775350352002</v>
      </c>
      <c r="AS14" s="1">
        <f t="shared" si="6"/>
        <v>1.0655999999999999</v>
      </c>
      <c r="AT14" s="1">
        <f t="shared" si="7"/>
        <v>0</v>
      </c>
      <c r="AU14" s="1">
        <f t="shared" si="7"/>
        <v>5.9136497637341297E-3</v>
      </c>
      <c r="AV14" s="23">
        <f t="shared" si="7"/>
        <v>0.29005520164271908</v>
      </c>
      <c r="AW14" s="22">
        <v>11</v>
      </c>
      <c r="AX14" s="1">
        <v>0.97758315339947877</v>
      </c>
      <c r="AY14" s="1">
        <v>1.1067999999999998</v>
      </c>
      <c r="AZ14" s="22">
        <v>11</v>
      </c>
      <c r="BA14" s="1">
        <v>0.97275645686758427</v>
      </c>
      <c r="BB14" s="23">
        <v>0.9299000000000035</v>
      </c>
      <c r="BC14" s="22">
        <f t="shared" si="8"/>
        <v>11</v>
      </c>
      <c r="BD14" s="1">
        <f t="shared" si="8"/>
        <v>0.97516980513353158</v>
      </c>
      <c r="BE14" s="1">
        <f t="shared" si="8"/>
        <v>1.0183500000000016</v>
      </c>
      <c r="BF14" s="1">
        <f t="shared" si="9"/>
        <v>0</v>
      </c>
      <c r="BG14" s="1">
        <f t="shared" si="9"/>
        <v>3.4129898484321864E-3</v>
      </c>
      <c r="BH14" s="23">
        <f t="shared" si="9"/>
        <v>0.12508718959189763</v>
      </c>
      <c r="BJ14" s="89">
        <v>11</v>
      </c>
      <c r="BK14" s="90">
        <v>0.89870206412736808</v>
      </c>
      <c r="BL14" s="90">
        <v>1.056200000000004</v>
      </c>
      <c r="BM14" s="89">
        <v>11</v>
      </c>
      <c r="BN14" s="90">
        <v>0.89849141913312502</v>
      </c>
      <c r="BO14" s="90">
        <v>1.0257000000000005</v>
      </c>
      <c r="BP14" s="22">
        <f t="shared" si="10"/>
        <v>11</v>
      </c>
      <c r="BQ14" s="1">
        <f t="shared" si="10"/>
        <v>0.8985967416302465</v>
      </c>
      <c r="BR14" s="1">
        <f t="shared" si="10"/>
        <v>1.0409500000000023</v>
      </c>
      <c r="BS14" s="1">
        <f t="shared" si="11"/>
        <v>0</v>
      </c>
      <c r="BT14" s="1">
        <f t="shared" si="11"/>
        <v>1.4894850385226816E-4</v>
      </c>
      <c r="BU14" s="1">
        <f t="shared" si="11"/>
        <v>2.156675682619219E-2</v>
      </c>
      <c r="BV14" s="89">
        <v>11</v>
      </c>
      <c r="BW14" s="90">
        <v>0.90532409859583729</v>
      </c>
      <c r="BX14" s="90">
        <v>1.1657999999999973</v>
      </c>
      <c r="BY14" s="89">
        <v>11</v>
      </c>
      <c r="BZ14" s="90">
        <v>0.90130140216060228</v>
      </c>
      <c r="CA14" s="90">
        <v>1.3004999999999995</v>
      </c>
      <c r="CB14" s="22">
        <f t="shared" si="12"/>
        <v>11</v>
      </c>
      <c r="CC14" s="1">
        <f t="shared" si="12"/>
        <v>0.90331275037821979</v>
      </c>
      <c r="CD14" s="1">
        <f t="shared" si="12"/>
        <v>1.2331499999999984</v>
      </c>
      <c r="CE14" s="1">
        <f t="shared" si="13"/>
        <v>0</v>
      </c>
      <c r="CF14" s="1">
        <f t="shared" si="13"/>
        <v>2.8444759280096248E-3</v>
      </c>
      <c r="CG14" s="1">
        <f t="shared" si="13"/>
        <v>9.5247283425829554E-2</v>
      </c>
      <c r="CH14" s="89">
        <v>11</v>
      </c>
      <c r="CI14" s="90">
        <v>0.90167905452502506</v>
      </c>
      <c r="CJ14" s="90">
        <v>1.0711999999999975</v>
      </c>
      <c r="CK14" s="89">
        <v>11</v>
      </c>
      <c r="CL14" s="90">
        <v>0.902690926154741</v>
      </c>
      <c r="CM14" s="91">
        <v>1.1385999999999967</v>
      </c>
      <c r="CN14" s="1">
        <f t="shared" si="14"/>
        <v>11</v>
      </c>
      <c r="CO14" s="1">
        <f t="shared" si="14"/>
        <v>0.90218499033988309</v>
      </c>
      <c r="CP14" s="1">
        <f t="shared" si="14"/>
        <v>1.1048999999999971</v>
      </c>
      <c r="CQ14" s="1">
        <f t="shared" si="15"/>
        <v>0</v>
      </c>
      <c r="CR14" s="1">
        <f t="shared" si="15"/>
        <v>7.1550129106242699E-4</v>
      </c>
      <c r="CS14" s="1">
        <f t="shared" si="15"/>
        <v>4.7658997051972768E-2</v>
      </c>
      <c r="CT14" s="89">
        <v>11</v>
      </c>
      <c r="CU14" s="90">
        <v>0.91185726524230104</v>
      </c>
      <c r="CV14" s="90">
        <v>0.85379999999999967</v>
      </c>
      <c r="CW14" s="89">
        <v>11</v>
      </c>
      <c r="CX14" s="90">
        <v>0.92470924687152034</v>
      </c>
      <c r="CY14" s="90">
        <v>0.94339999999999691</v>
      </c>
      <c r="CZ14" s="22">
        <f t="shared" si="16"/>
        <v>11</v>
      </c>
      <c r="DA14" s="1">
        <f t="shared" si="16"/>
        <v>0.91828325605691075</v>
      </c>
      <c r="DB14" s="1">
        <f t="shared" si="16"/>
        <v>0.89859999999999829</v>
      </c>
      <c r="DC14" s="1">
        <f t="shared" si="17"/>
        <v>0</v>
      </c>
      <c r="DD14" s="1">
        <f t="shared" si="17"/>
        <v>9.0877233617059003E-3</v>
      </c>
      <c r="DE14" s="23">
        <f t="shared" si="17"/>
        <v>6.3356767594312705E-2</v>
      </c>
    </row>
    <row r="15" spans="1:114" x14ac:dyDescent="0.25">
      <c r="A15" s="22">
        <v>12</v>
      </c>
      <c r="B15" s="1">
        <v>0.91439532567416004</v>
      </c>
      <c r="C15" s="1">
        <v>1.4084000000000003</v>
      </c>
      <c r="D15" s="22">
        <v>12</v>
      </c>
      <c r="E15" s="1">
        <v>0.91873992152177997</v>
      </c>
      <c r="F15" s="1">
        <v>1.4470000000000027</v>
      </c>
      <c r="G15" s="22">
        <f t="shared" si="0"/>
        <v>12</v>
      </c>
      <c r="H15" s="1">
        <f t="shared" si="0"/>
        <v>0.91656762359797006</v>
      </c>
      <c r="I15" s="1">
        <f t="shared" si="0"/>
        <v>1.4277000000000015</v>
      </c>
      <c r="J15" s="1">
        <f t="shared" si="1"/>
        <v>0</v>
      </c>
      <c r="K15" s="1">
        <f t="shared" si="1"/>
        <v>3.0720931853669654E-3</v>
      </c>
      <c r="L15" s="1">
        <f t="shared" si="1"/>
        <v>2.729432175380244E-2</v>
      </c>
      <c r="M15" s="22">
        <v>12</v>
      </c>
      <c r="N15" s="1">
        <v>0.92009798948699206</v>
      </c>
      <c r="O15" s="1">
        <v>0.86079999999999757</v>
      </c>
      <c r="P15" s="22">
        <v>12</v>
      </c>
      <c r="Q15" s="1">
        <v>0.92461542763477189</v>
      </c>
      <c r="R15" s="1">
        <v>0.15400000000000347</v>
      </c>
      <c r="S15" s="22">
        <f t="shared" si="2"/>
        <v>12</v>
      </c>
      <c r="T15" s="1">
        <f t="shared" si="2"/>
        <v>0.92235670856088192</v>
      </c>
      <c r="U15" s="1">
        <f t="shared" si="2"/>
        <v>0.50740000000000052</v>
      </c>
      <c r="V15" s="1">
        <f t="shared" si="3"/>
        <v>0</v>
      </c>
      <c r="W15" s="1">
        <f t="shared" si="3"/>
        <v>3.194311147885914E-3</v>
      </c>
      <c r="X15" s="1">
        <f t="shared" si="3"/>
        <v>0.49978307294264773</v>
      </c>
      <c r="Y15" s="22">
        <v>12</v>
      </c>
      <c r="Z15" s="1">
        <v>0.9301638877034436</v>
      </c>
      <c r="AA15" s="1">
        <v>1.0198999999999998</v>
      </c>
      <c r="AB15" s="22">
        <v>12</v>
      </c>
      <c r="AC15" s="1">
        <v>0.92904525898327472</v>
      </c>
      <c r="AD15" s="23">
        <v>0.87760000000000105</v>
      </c>
      <c r="AE15" s="1">
        <f t="shared" si="4"/>
        <v>12</v>
      </c>
      <c r="AF15" s="1">
        <f t="shared" si="4"/>
        <v>0.92960457334335911</v>
      </c>
      <c r="AG15" s="1">
        <f t="shared" si="4"/>
        <v>0.94875000000000043</v>
      </c>
      <c r="AH15" s="1">
        <f t="shared" si="5"/>
        <v>0</v>
      </c>
      <c r="AI15" s="1">
        <f t="shared" si="5"/>
        <v>7.9098995366144351E-4</v>
      </c>
      <c r="AJ15" s="1">
        <f t="shared" si="5"/>
        <v>0.10062129496284483</v>
      </c>
      <c r="AK15" s="22">
        <v>12</v>
      </c>
      <c r="AL15" s="1">
        <v>0.94842115761126</v>
      </c>
      <c r="AM15" s="1">
        <v>1.2706999999999979</v>
      </c>
      <c r="AN15" s="22">
        <v>12</v>
      </c>
      <c r="AO15" s="1">
        <v>0.93947837987365668</v>
      </c>
      <c r="AP15" s="23">
        <v>0.93039999999999878</v>
      </c>
      <c r="AQ15" s="22">
        <f t="shared" si="6"/>
        <v>12</v>
      </c>
      <c r="AR15" s="1">
        <f t="shared" si="6"/>
        <v>0.94394976874245828</v>
      </c>
      <c r="AS15" s="1">
        <f t="shared" si="6"/>
        <v>1.1005499999999984</v>
      </c>
      <c r="AT15" s="1">
        <f t="shared" si="7"/>
        <v>0</v>
      </c>
      <c r="AU15" s="1">
        <f t="shared" si="7"/>
        <v>6.3234987809034022E-3</v>
      </c>
      <c r="AV15" s="23">
        <f t="shared" si="7"/>
        <v>0.24062843763778136</v>
      </c>
      <c r="AW15" s="22">
        <v>12</v>
      </c>
      <c r="AX15" s="1">
        <v>0.98278857876348913</v>
      </c>
      <c r="AY15" s="1">
        <v>1.0472999999999999</v>
      </c>
      <c r="AZ15" s="22">
        <v>12</v>
      </c>
      <c r="BA15" s="1">
        <v>0.97805083939794313</v>
      </c>
      <c r="BB15" s="23">
        <v>0.9299000000000035</v>
      </c>
      <c r="BC15" s="22">
        <f t="shared" si="8"/>
        <v>12</v>
      </c>
      <c r="BD15" s="1">
        <f t="shared" si="8"/>
        <v>0.98041970908071607</v>
      </c>
      <c r="BE15" s="1">
        <f t="shared" si="8"/>
        <v>0.9886000000000017</v>
      </c>
      <c r="BF15" s="1">
        <f t="shared" si="9"/>
        <v>0</v>
      </c>
      <c r="BG15" s="1">
        <f t="shared" si="9"/>
        <v>3.3500876328720285E-3</v>
      </c>
      <c r="BH15" s="23">
        <f t="shared" si="9"/>
        <v>8.3014336111298132E-2</v>
      </c>
      <c r="BJ15" s="89">
        <v>12</v>
      </c>
      <c r="BK15" s="90">
        <v>0.89960031038114696</v>
      </c>
      <c r="BL15" s="90">
        <v>1.056200000000004</v>
      </c>
      <c r="BM15" s="89">
        <v>12</v>
      </c>
      <c r="BN15" s="90">
        <v>0.8988069427747214</v>
      </c>
      <c r="BO15" s="90">
        <v>1.0257000000000005</v>
      </c>
      <c r="BP15" s="22">
        <f t="shared" si="10"/>
        <v>12</v>
      </c>
      <c r="BQ15" s="1">
        <f t="shared" si="10"/>
        <v>0.89920362657793418</v>
      </c>
      <c r="BR15" s="1">
        <f t="shared" si="10"/>
        <v>1.0409500000000023</v>
      </c>
      <c r="BS15" s="1">
        <f t="shared" si="11"/>
        <v>0</v>
      </c>
      <c r="BT15" s="1">
        <f t="shared" si="11"/>
        <v>5.6099561447725738E-4</v>
      </c>
      <c r="BU15" s="1">
        <f t="shared" si="11"/>
        <v>2.156675682619219E-2</v>
      </c>
      <c r="BV15" s="89">
        <v>12</v>
      </c>
      <c r="BW15" s="90">
        <v>0.90625720080127825</v>
      </c>
      <c r="BX15" s="90">
        <v>1.3666999999999945</v>
      </c>
      <c r="BY15" s="89">
        <v>12</v>
      </c>
      <c r="BZ15" s="90">
        <v>0.90184200834477823</v>
      </c>
      <c r="CA15" s="90">
        <v>1.4996999999999971</v>
      </c>
      <c r="CB15" s="22">
        <f t="shared" si="12"/>
        <v>12</v>
      </c>
      <c r="CC15" s="1">
        <f t="shared" si="12"/>
        <v>0.90404960457302819</v>
      </c>
      <c r="CD15" s="1">
        <f t="shared" si="12"/>
        <v>1.4331999999999958</v>
      </c>
      <c r="CE15" s="1">
        <f t="shared" si="13"/>
        <v>0</v>
      </c>
      <c r="CF15" s="1">
        <f t="shared" si="13"/>
        <v>3.1220125262348525E-3</v>
      </c>
      <c r="CG15" s="1">
        <f t="shared" si="13"/>
        <v>9.4045201897812708E-2</v>
      </c>
      <c r="CH15" s="89">
        <v>12</v>
      </c>
      <c r="CI15" s="90">
        <v>0.90203633765687752</v>
      </c>
      <c r="CJ15" s="90">
        <v>1.0955000000000013</v>
      </c>
      <c r="CK15" s="89">
        <v>12</v>
      </c>
      <c r="CL15" s="90">
        <v>0.90427061236670636</v>
      </c>
      <c r="CM15" s="91">
        <v>0.8025999999999982</v>
      </c>
      <c r="CN15" s="1">
        <f t="shared" si="14"/>
        <v>12</v>
      </c>
      <c r="CO15" s="1">
        <f t="shared" si="14"/>
        <v>0.903153475011792</v>
      </c>
      <c r="CP15" s="1">
        <f t="shared" si="14"/>
        <v>0.94904999999999973</v>
      </c>
      <c r="CQ15" s="1">
        <f t="shared" si="15"/>
        <v>0</v>
      </c>
      <c r="CR15" s="1">
        <f t="shared" si="15"/>
        <v>1.5798707983535807E-3</v>
      </c>
      <c r="CS15" s="1">
        <f t="shared" si="15"/>
        <v>0.2071115762095419</v>
      </c>
      <c r="CT15" s="89">
        <v>12</v>
      </c>
      <c r="CU15" s="90">
        <v>0.91313686071617339</v>
      </c>
      <c r="CV15" s="90">
        <v>1.001100000000001</v>
      </c>
      <c r="CW15" s="89">
        <v>12</v>
      </c>
      <c r="CX15" s="90">
        <v>0.92529736187228862</v>
      </c>
      <c r="CY15" s="90">
        <v>0.94019999999999726</v>
      </c>
      <c r="CZ15" s="22">
        <f t="shared" si="16"/>
        <v>12</v>
      </c>
      <c r="DA15" s="1">
        <f t="shared" si="16"/>
        <v>0.919217111294231</v>
      </c>
      <c r="DB15" s="1">
        <f t="shared" si="16"/>
        <v>0.97064999999999912</v>
      </c>
      <c r="DC15" s="1">
        <f t="shared" si="17"/>
        <v>0</v>
      </c>
      <c r="DD15" s="1">
        <f t="shared" si="17"/>
        <v>8.598772830115925E-3</v>
      </c>
      <c r="DE15" s="23">
        <f t="shared" si="17"/>
        <v>4.3062802974263382E-2</v>
      </c>
    </row>
    <row r="16" spans="1:114" x14ac:dyDescent="0.25">
      <c r="A16" s="22">
        <v>13</v>
      </c>
      <c r="B16" s="1">
        <v>0.91591105076655055</v>
      </c>
      <c r="C16" s="1">
        <v>1.4084000000000003</v>
      </c>
      <c r="D16" s="22">
        <v>13</v>
      </c>
      <c r="E16" s="1">
        <v>0.92048704524309688</v>
      </c>
      <c r="F16" s="1">
        <v>1.4438000000000031</v>
      </c>
      <c r="G16" s="22">
        <f t="shared" si="0"/>
        <v>13</v>
      </c>
      <c r="H16" s="1">
        <f t="shared" si="0"/>
        <v>0.91819904800482366</v>
      </c>
      <c r="I16" s="1">
        <f t="shared" si="0"/>
        <v>1.4261000000000017</v>
      </c>
      <c r="J16" s="1">
        <f t="shared" si="1"/>
        <v>0</v>
      </c>
      <c r="K16" s="1">
        <f t="shared" si="1"/>
        <v>3.235716725038096E-3</v>
      </c>
      <c r="L16" s="1">
        <f t="shared" si="1"/>
        <v>2.5031580054005735E-2</v>
      </c>
      <c r="M16" s="22">
        <v>13</v>
      </c>
      <c r="N16" s="1">
        <v>0.92248770777121836</v>
      </c>
      <c r="O16" s="1">
        <v>0.86079999999999757</v>
      </c>
      <c r="P16" s="22">
        <v>13</v>
      </c>
      <c r="Q16" s="1">
        <v>0.92720505680413656</v>
      </c>
      <c r="R16" s="1">
        <v>0.28900000000000148</v>
      </c>
      <c r="S16" s="22">
        <f t="shared" si="2"/>
        <v>13</v>
      </c>
      <c r="T16" s="1">
        <f t="shared" si="2"/>
        <v>0.92484638228767746</v>
      </c>
      <c r="U16" s="1">
        <f t="shared" si="2"/>
        <v>0.57489999999999952</v>
      </c>
      <c r="V16" s="1">
        <f t="shared" si="3"/>
        <v>0</v>
      </c>
      <c r="W16" s="1">
        <f t="shared" si="3"/>
        <v>3.335669490400265E-3</v>
      </c>
      <c r="X16" s="1">
        <f t="shared" si="3"/>
        <v>0.40432365748246513</v>
      </c>
      <c r="Y16" s="22">
        <v>13</v>
      </c>
      <c r="Z16" s="1">
        <v>0.93351859743185628</v>
      </c>
      <c r="AA16" s="1">
        <v>0.9527000000000001</v>
      </c>
      <c r="AB16" s="22">
        <v>13</v>
      </c>
      <c r="AC16" s="1">
        <v>0.93027694555463281</v>
      </c>
      <c r="AD16" s="23">
        <v>1.154200000000003</v>
      </c>
      <c r="AE16" s="1">
        <f t="shared" si="4"/>
        <v>13</v>
      </c>
      <c r="AF16" s="1">
        <f t="shared" si="4"/>
        <v>0.9318977714932446</v>
      </c>
      <c r="AG16" s="1">
        <f t="shared" si="4"/>
        <v>1.0534500000000016</v>
      </c>
      <c r="AH16" s="1">
        <f t="shared" si="5"/>
        <v>0</v>
      </c>
      <c r="AI16" s="1">
        <f t="shared" si="5"/>
        <v>2.2921940246308191E-3</v>
      </c>
      <c r="AJ16" s="1">
        <f t="shared" si="5"/>
        <v>0.14248201640909136</v>
      </c>
      <c r="AK16" s="22">
        <v>13</v>
      </c>
      <c r="AL16" s="1">
        <v>0.95183045812060219</v>
      </c>
      <c r="AM16" s="1">
        <v>1.2706999999999979</v>
      </c>
      <c r="AN16" s="22">
        <v>13</v>
      </c>
      <c r="AO16" s="1">
        <v>0.942914134966227</v>
      </c>
      <c r="AP16" s="23">
        <v>0.93350000000000222</v>
      </c>
      <c r="AQ16" s="22">
        <f t="shared" si="6"/>
        <v>13</v>
      </c>
      <c r="AR16" s="1">
        <f t="shared" si="6"/>
        <v>0.94737229654341459</v>
      </c>
      <c r="AS16" s="1">
        <f t="shared" si="6"/>
        <v>1.1021000000000001</v>
      </c>
      <c r="AT16" s="1">
        <f t="shared" si="7"/>
        <v>0</v>
      </c>
      <c r="AU16" s="1">
        <f t="shared" si="7"/>
        <v>6.3047925657093197E-3</v>
      </c>
      <c r="AV16" s="23">
        <f t="shared" si="7"/>
        <v>0.23843640661610138</v>
      </c>
      <c r="AW16" s="22">
        <v>13</v>
      </c>
      <c r="AX16" s="1">
        <v>0.98772819318791527</v>
      </c>
      <c r="AY16" s="1">
        <v>1.0927000000000007</v>
      </c>
      <c r="AZ16" s="22">
        <v>13</v>
      </c>
      <c r="BA16" s="1">
        <v>0.98230682488575916</v>
      </c>
      <c r="BB16" s="23">
        <v>0.9299000000000035</v>
      </c>
      <c r="BC16" s="22">
        <f t="shared" si="8"/>
        <v>13</v>
      </c>
      <c r="BD16" s="1">
        <f t="shared" si="8"/>
        <v>0.98501750903683716</v>
      </c>
      <c r="BE16" s="1">
        <f t="shared" si="8"/>
        <v>1.0113000000000021</v>
      </c>
      <c r="BF16" s="1">
        <f t="shared" si="9"/>
        <v>0</v>
      </c>
      <c r="BG16" s="1">
        <f t="shared" si="9"/>
        <v>3.8334862897643892E-3</v>
      </c>
      <c r="BH16" s="23">
        <f t="shared" si="9"/>
        <v>0.11511698397716794</v>
      </c>
      <c r="BJ16" s="89">
        <v>13</v>
      </c>
      <c r="BK16" s="90">
        <v>0.90022780435350169</v>
      </c>
      <c r="BL16" s="90">
        <v>1.056200000000004</v>
      </c>
      <c r="BM16" s="89">
        <v>13</v>
      </c>
      <c r="BN16" s="90">
        <v>0.89921400437380294</v>
      </c>
      <c r="BO16" s="90">
        <v>1.0257000000000005</v>
      </c>
      <c r="BP16" s="22">
        <f t="shared" si="10"/>
        <v>13</v>
      </c>
      <c r="BQ16" s="1">
        <f t="shared" si="10"/>
        <v>0.89972090436365226</v>
      </c>
      <c r="BR16" s="1">
        <f t="shared" si="10"/>
        <v>1.0409500000000023</v>
      </c>
      <c r="BS16" s="1">
        <f t="shared" si="11"/>
        <v>0</v>
      </c>
      <c r="BT16" s="1">
        <f t="shared" si="11"/>
        <v>7.1686484041176926E-4</v>
      </c>
      <c r="BU16" s="1">
        <f t="shared" si="11"/>
        <v>2.156675682619219E-2</v>
      </c>
      <c r="BV16" s="89">
        <v>13</v>
      </c>
      <c r="BW16" s="90">
        <v>0.90721639692192968</v>
      </c>
      <c r="BX16" s="90">
        <v>1.2996999999999943</v>
      </c>
      <c r="BY16" s="89">
        <v>13</v>
      </c>
      <c r="BZ16" s="90">
        <v>0.90264932954280652</v>
      </c>
      <c r="CA16" s="90">
        <v>1.2317999999999998</v>
      </c>
      <c r="CB16" s="22">
        <f t="shared" si="12"/>
        <v>13</v>
      </c>
      <c r="CC16" s="1">
        <f t="shared" si="12"/>
        <v>0.9049328632323681</v>
      </c>
      <c r="CD16" s="1">
        <f t="shared" si="12"/>
        <v>1.265749999999997</v>
      </c>
      <c r="CE16" s="1">
        <f t="shared" si="13"/>
        <v>0</v>
      </c>
      <c r="CF16" s="1">
        <f t="shared" si="13"/>
        <v>3.2294043139138575E-3</v>
      </c>
      <c r="CG16" s="1">
        <f t="shared" si="13"/>
        <v>4.8012550442562703E-2</v>
      </c>
      <c r="CH16" s="89">
        <v>13</v>
      </c>
      <c r="CI16" s="90">
        <v>0.90334880176174859</v>
      </c>
      <c r="CJ16" s="90">
        <v>1.0955000000000013</v>
      </c>
      <c r="CK16" s="89">
        <v>13</v>
      </c>
      <c r="CL16" s="90">
        <v>0.90502035946100001</v>
      </c>
      <c r="CM16" s="91">
        <v>0.94590000000000174</v>
      </c>
      <c r="CN16" s="1">
        <f t="shared" si="14"/>
        <v>13</v>
      </c>
      <c r="CO16" s="1">
        <f t="shared" si="14"/>
        <v>0.9041845806113743</v>
      </c>
      <c r="CP16" s="1">
        <f t="shared" si="14"/>
        <v>1.0207000000000015</v>
      </c>
      <c r="CQ16" s="1">
        <f t="shared" si="15"/>
        <v>0</v>
      </c>
      <c r="CR16" s="1">
        <f t="shared" si="15"/>
        <v>1.181969784285266E-3</v>
      </c>
      <c r="CS16" s="1">
        <f t="shared" si="15"/>
        <v>0.10578317446550717</v>
      </c>
      <c r="CT16" s="89">
        <v>13</v>
      </c>
      <c r="CU16" s="90">
        <v>0.91541744249175361</v>
      </c>
      <c r="CV16" s="90">
        <v>0.85379999999999967</v>
      </c>
      <c r="CW16" s="89">
        <v>13</v>
      </c>
      <c r="CX16" s="90">
        <v>0.92629069722236201</v>
      </c>
      <c r="CY16" s="90">
        <v>0.94019999999999726</v>
      </c>
      <c r="CZ16" s="22">
        <f t="shared" si="16"/>
        <v>13</v>
      </c>
      <c r="DA16" s="1">
        <f t="shared" si="16"/>
        <v>0.92085406985705776</v>
      </c>
      <c r="DB16" s="1">
        <f t="shared" si="16"/>
        <v>0.89699999999999847</v>
      </c>
      <c r="DC16" s="1">
        <f t="shared" si="17"/>
        <v>0</v>
      </c>
      <c r="DD16" s="1">
        <f t="shared" si="17"/>
        <v>7.6885521535819106E-3</v>
      </c>
      <c r="DE16" s="23">
        <f t="shared" si="17"/>
        <v>6.1094025894515999E-2</v>
      </c>
    </row>
    <row r="17" spans="1:109" x14ac:dyDescent="0.25">
      <c r="A17" s="22">
        <v>14</v>
      </c>
      <c r="B17" s="1">
        <v>0.91755578328848275</v>
      </c>
      <c r="C17" s="1">
        <v>1.4401999999999973</v>
      </c>
      <c r="D17" s="22">
        <v>14</v>
      </c>
      <c r="E17" s="1">
        <v>0.92226886651163664</v>
      </c>
      <c r="F17" s="1">
        <v>1.3765000000000001</v>
      </c>
      <c r="G17" s="22">
        <f t="shared" si="0"/>
        <v>14</v>
      </c>
      <c r="H17" s="1">
        <f t="shared" si="0"/>
        <v>0.9199123249000597</v>
      </c>
      <c r="I17" s="1">
        <f t="shared" si="0"/>
        <v>1.4083499999999987</v>
      </c>
      <c r="J17" s="1">
        <f t="shared" si="1"/>
        <v>0</v>
      </c>
      <c r="K17" s="1">
        <f t="shared" si="1"/>
        <v>3.3326531073886666E-3</v>
      </c>
      <c r="L17" s="1">
        <f t="shared" si="1"/>
        <v>4.5042701961581097E-2</v>
      </c>
      <c r="M17" s="22">
        <v>14</v>
      </c>
      <c r="N17" s="1">
        <v>0.92464140507435544</v>
      </c>
      <c r="O17" s="1">
        <v>0.86079999999999757</v>
      </c>
      <c r="P17" s="22">
        <v>14</v>
      </c>
      <c r="Q17" s="1">
        <v>0.92896272718858675</v>
      </c>
      <c r="R17" s="1">
        <v>0.42399999999999949</v>
      </c>
      <c r="S17" s="22">
        <f t="shared" si="2"/>
        <v>14</v>
      </c>
      <c r="T17" s="1">
        <f t="shared" si="2"/>
        <v>0.92680206613147109</v>
      </c>
      <c r="U17" s="1">
        <f t="shared" si="2"/>
        <v>0.64239999999999853</v>
      </c>
      <c r="V17" s="1">
        <f t="shared" si="3"/>
        <v>0</v>
      </c>
      <c r="W17" s="1">
        <f t="shared" si="3"/>
        <v>3.055636170664346E-3</v>
      </c>
      <c r="X17" s="1">
        <f t="shared" si="3"/>
        <v>0.30886424202228269</v>
      </c>
      <c r="Y17" s="22">
        <v>14</v>
      </c>
      <c r="Z17" s="1">
        <v>0.93866747259655536</v>
      </c>
      <c r="AA17" s="1">
        <v>1.0870000000000033</v>
      </c>
      <c r="AB17" s="22">
        <v>14</v>
      </c>
      <c r="AC17" s="1">
        <v>0.93313435305518666</v>
      </c>
      <c r="AD17" s="23">
        <v>0.95550000000000068</v>
      </c>
      <c r="AE17" s="1">
        <f t="shared" si="4"/>
        <v>14</v>
      </c>
      <c r="AF17" s="1">
        <f t="shared" si="4"/>
        <v>0.93590091282587107</v>
      </c>
      <c r="AG17" s="1">
        <f t="shared" si="4"/>
        <v>1.021250000000002</v>
      </c>
      <c r="AH17" s="1">
        <f t="shared" si="5"/>
        <v>0</v>
      </c>
      <c r="AI17" s="1">
        <f t="shared" si="5"/>
        <v>3.9125063488176098E-3</v>
      </c>
      <c r="AJ17" s="1">
        <f t="shared" si="5"/>
        <v>9.2984541726032849E-2</v>
      </c>
      <c r="AK17" s="22">
        <v>14</v>
      </c>
      <c r="AL17" s="1">
        <v>0.95600880105241437</v>
      </c>
      <c r="AM17" s="1">
        <v>1.2706999999999979</v>
      </c>
      <c r="AN17" s="22">
        <v>14</v>
      </c>
      <c r="AO17" s="1">
        <v>0.94763373639983617</v>
      </c>
      <c r="AP17" s="23">
        <v>0.93039999999999878</v>
      </c>
      <c r="AQ17" s="22">
        <f t="shared" si="6"/>
        <v>14</v>
      </c>
      <c r="AR17" s="1">
        <f t="shared" si="6"/>
        <v>0.95182126872612527</v>
      </c>
      <c r="AS17" s="1">
        <f t="shared" si="6"/>
        <v>1.1005499999999984</v>
      </c>
      <c r="AT17" s="1">
        <f t="shared" si="7"/>
        <v>0</v>
      </c>
      <c r="AU17" s="1">
        <f t="shared" si="7"/>
        <v>5.9220650087138029E-3</v>
      </c>
      <c r="AV17" s="23">
        <f t="shared" si="7"/>
        <v>0.24062843763778136</v>
      </c>
      <c r="AW17" s="22">
        <v>14</v>
      </c>
      <c r="AX17" s="1">
        <v>0.99113285222804415</v>
      </c>
      <c r="AY17" s="1">
        <v>1.1555999999999997</v>
      </c>
      <c r="AZ17" s="22">
        <v>14</v>
      </c>
      <c r="BA17" s="1">
        <v>0.98692083996972091</v>
      </c>
      <c r="BB17" s="23">
        <v>0.9299000000000035</v>
      </c>
      <c r="BC17" s="22">
        <f t="shared" si="8"/>
        <v>14</v>
      </c>
      <c r="BD17" s="1">
        <f t="shared" si="8"/>
        <v>0.98902684609888247</v>
      </c>
      <c r="BE17" s="1">
        <f t="shared" si="8"/>
        <v>1.0427500000000016</v>
      </c>
      <c r="BF17" s="1">
        <f t="shared" si="9"/>
        <v>0</v>
      </c>
      <c r="BG17" s="1">
        <f t="shared" si="9"/>
        <v>2.9783424303012262E-3</v>
      </c>
      <c r="BH17" s="23">
        <f t="shared" si="9"/>
        <v>0.15959400051380151</v>
      </c>
      <c r="BJ17" s="89">
        <v>14</v>
      </c>
      <c r="BK17" s="90">
        <v>0.90103853280316681</v>
      </c>
      <c r="BL17" s="90">
        <v>1.056200000000004</v>
      </c>
      <c r="BM17" s="89">
        <v>14</v>
      </c>
      <c r="BN17" s="90">
        <v>0.89984066086429559</v>
      </c>
      <c r="BO17" s="90">
        <v>1.0257000000000005</v>
      </c>
      <c r="BP17" s="22">
        <f t="shared" si="10"/>
        <v>14</v>
      </c>
      <c r="BQ17" s="1">
        <f t="shared" si="10"/>
        <v>0.9004395968337312</v>
      </c>
      <c r="BR17" s="1">
        <f t="shared" si="10"/>
        <v>1.0409500000000023</v>
      </c>
      <c r="BS17" s="1">
        <f t="shared" si="11"/>
        <v>0</v>
      </c>
      <c r="BT17" s="1">
        <f t="shared" si="11"/>
        <v>8.4702337096891718E-4</v>
      </c>
      <c r="BU17" s="1">
        <f t="shared" si="11"/>
        <v>2.156675682619219E-2</v>
      </c>
      <c r="BV17" s="89">
        <v>14</v>
      </c>
      <c r="BW17" s="90">
        <v>0.90826668402597255</v>
      </c>
      <c r="BX17" s="90">
        <v>1.5006999999999948</v>
      </c>
      <c r="BY17" s="89">
        <v>14</v>
      </c>
      <c r="BZ17" s="90">
        <v>0.90333736230510353</v>
      </c>
      <c r="CA17" s="90">
        <v>1.3727000000000018</v>
      </c>
      <c r="CB17" s="22">
        <f t="shared" si="12"/>
        <v>14</v>
      </c>
      <c r="CC17" s="1">
        <f t="shared" si="12"/>
        <v>0.90580202316553804</v>
      </c>
      <c r="CD17" s="1">
        <f t="shared" si="12"/>
        <v>1.4366999999999983</v>
      </c>
      <c r="CE17" s="1">
        <f t="shared" si="13"/>
        <v>0</v>
      </c>
      <c r="CF17" s="1">
        <f t="shared" si="13"/>
        <v>3.4855568154766245E-3</v>
      </c>
      <c r="CG17" s="1">
        <f t="shared" si="13"/>
        <v>9.0509667991873141E-2</v>
      </c>
      <c r="CH17" s="89">
        <v>14</v>
      </c>
      <c r="CI17" s="90">
        <v>0.90436559740160061</v>
      </c>
      <c r="CJ17" s="90">
        <v>1.0955000000000013</v>
      </c>
      <c r="CK17" s="89">
        <v>14</v>
      </c>
      <c r="CL17" s="90">
        <v>0.90610218204277326</v>
      </c>
      <c r="CM17" s="91">
        <v>0.99869999999999948</v>
      </c>
      <c r="CN17" s="1">
        <f t="shared" si="14"/>
        <v>14</v>
      </c>
      <c r="CO17" s="1">
        <f t="shared" si="14"/>
        <v>0.90523388972218699</v>
      </c>
      <c r="CP17" s="1">
        <f t="shared" si="14"/>
        <v>1.0471000000000004</v>
      </c>
      <c r="CQ17" s="1">
        <f t="shared" si="15"/>
        <v>0</v>
      </c>
      <c r="CR17" s="1">
        <f t="shared" si="15"/>
        <v>1.2279507758775924E-3</v>
      </c>
      <c r="CS17" s="1">
        <f t="shared" si="15"/>
        <v>6.8447936418859059E-2</v>
      </c>
      <c r="CT17" s="89">
        <v>14</v>
      </c>
      <c r="CU17" s="90">
        <v>0.91782988032087365</v>
      </c>
      <c r="CV17" s="90">
        <v>0.98490000000000322</v>
      </c>
      <c r="CW17" s="89">
        <v>14</v>
      </c>
      <c r="CX17" s="90">
        <v>0.9271070085449955</v>
      </c>
      <c r="CY17" s="90">
        <v>0.94019999999999726</v>
      </c>
      <c r="CZ17" s="22">
        <f t="shared" si="16"/>
        <v>14</v>
      </c>
      <c r="DA17" s="1">
        <f t="shared" si="16"/>
        <v>0.92246844443293452</v>
      </c>
      <c r="DB17" s="1">
        <f t="shared" si="16"/>
        <v>0.96255000000000024</v>
      </c>
      <c r="DC17" s="1">
        <f t="shared" si="17"/>
        <v>0</v>
      </c>
      <c r="DD17" s="1">
        <f t="shared" si="17"/>
        <v>6.5599202772136777E-3</v>
      </c>
      <c r="DE17" s="23">
        <f t="shared" si="17"/>
        <v>3.1607673119042889E-2</v>
      </c>
    </row>
    <row r="18" spans="1:109" x14ac:dyDescent="0.25">
      <c r="A18" s="22">
        <v>15</v>
      </c>
      <c r="B18" s="1">
        <v>0.9189866570086741</v>
      </c>
      <c r="C18" s="1">
        <v>1.427500000000002</v>
      </c>
      <c r="D18" s="22">
        <v>15</v>
      </c>
      <c r="E18" s="1">
        <v>0.92375743273648936</v>
      </c>
      <c r="F18" s="1">
        <v>1.3765000000000001</v>
      </c>
      <c r="G18" s="22">
        <f t="shared" si="0"/>
        <v>15</v>
      </c>
      <c r="H18" s="1">
        <f t="shared" si="0"/>
        <v>0.92137204487258173</v>
      </c>
      <c r="I18" s="1">
        <f t="shared" si="0"/>
        <v>1.402000000000001</v>
      </c>
      <c r="J18" s="1">
        <f t="shared" si="1"/>
        <v>0</v>
      </c>
      <c r="K18" s="1">
        <f t="shared" si="1"/>
        <v>3.3734478686583552E-3</v>
      </c>
      <c r="L18" s="1">
        <f t="shared" si="1"/>
        <v>3.6062445840515295E-2</v>
      </c>
      <c r="M18" s="22">
        <v>15</v>
      </c>
      <c r="N18" s="1">
        <v>0.92682540403718616</v>
      </c>
      <c r="O18" s="1">
        <v>0.86079999999999757</v>
      </c>
      <c r="P18" s="22">
        <v>15</v>
      </c>
      <c r="Q18" s="1">
        <v>0.93093786745961249</v>
      </c>
      <c r="R18" s="1">
        <v>0.5589999999999975</v>
      </c>
      <c r="S18" s="22">
        <f t="shared" si="2"/>
        <v>15</v>
      </c>
      <c r="T18" s="1">
        <f t="shared" si="2"/>
        <v>0.92888163574839933</v>
      </c>
      <c r="U18" s="1">
        <f t="shared" si="2"/>
        <v>0.70989999999999753</v>
      </c>
      <c r="V18" s="1">
        <f t="shared" si="3"/>
        <v>0</v>
      </c>
      <c r="W18" s="1">
        <f t="shared" si="3"/>
        <v>2.9079507733792932E-3</v>
      </c>
      <c r="X18" s="1">
        <f t="shared" si="3"/>
        <v>0.21340482656210019</v>
      </c>
      <c r="Y18" s="22">
        <v>15</v>
      </c>
      <c r="Z18" s="1">
        <v>0.94182698732811831</v>
      </c>
      <c r="AA18" s="1">
        <v>0.9527000000000001</v>
      </c>
      <c r="AB18" s="22">
        <v>15</v>
      </c>
      <c r="AC18" s="1">
        <v>0.93456700552418193</v>
      </c>
      <c r="AD18" s="23">
        <v>1.1681000000000026</v>
      </c>
      <c r="AE18" s="1">
        <f t="shared" si="4"/>
        <v>15</v>
      </c>
      <c r="AF18" s="1">
        <f t="shared" si="4"/>
        <v>0.93819699642615006</v>
      </c>
      <c r="AG18" s="1">
        <f t="shared" si="4"/>
        <v>1.0604000000000013</v>
      </c>
      <c r="AH18" s="1">
        <f t="shared" si="5"/>
        <v>0</v>
      </c>
      <c r="AI18" s="1">
        <f t="shared" si="5"/>
        <v>5.133582364854364E-3</v>
      </c>
      <c r="AJ18" s="1">
        <f t="shared" si="5"/>
        <v>0.15231080066758332</v>
      </c>
      <c r="AK18" s="22">
        <v>15</v>
      </c>
      <c r="AL18" s="1">
        <v>0.95940796430592934</v>
      </c>
      <c r="AM18" s="1">
        <v>1.2828999999999979</v>
      </c>
      <c r="AN18" s="22">
        <v>15</v>
      </c>
      <c r="AO18" s="1">
        <v>0.95122317424342406</v>
      </c>
      <c r="AP18" s="23">
        <v>0.94890000000000185</v>
      </c>
      <c r="AQ18" s="22">
        <f t="shared" si="6"/>
        <v>15</v>
      </c>
      <c r="AR18" s="1">
        <f t="shared" si="6"/>
        <v>0.95531556927467665</v>
      </c>
      <c r="AS18" s="1">
        <f t="shared" si="6"/>
        <v>1.1158999999999999</v>
      </c>
      <c r="AT18" s="1">
        <f t="shared" si="7"/>
        <v>0</v>
      </c>
      <c r="AU18" s="1">
        <f t="shared" si="7"/>
        <v>5.7875205557857464E-3</v>
      </c>
      <c r="AV18" s="23">
        <f t="shared" si="7"/>
        <v>0.23617366491630334</v>
      </c>
      <c r="AW18" s="22">
        <v>15</v>
      </c>
      <c r="AX18" s="1">
        <v>0.99812247462197079</v>
      </c>
      <c r="AY18" s="1">
        <v>1.1555999999999997</v>
      </c>
      <c r="AZ18" s="22">
        <v>15</v>
      </c>
      <c r="BA18" s="1">
        <v>0.99139845495082901</v>
      </c>
      <c r="BB18" s="23">
        <v>0.9299000000000035</v>
      </c>
      <c r="BC18" s="22">
        <f t="shared" si="8"/>
        <v>15</v>
      </c>
      <c r="BD18" s="1">
        <f t="shared" si="8"/>
        <v>0.9947604647863999</v>
      </c>
      <c r="BE18" s="1">
        <f t="shared" si="8"/>
        <v>1.0427500000000016</v>
      </c>
      <c r="BF18" s="1">
        <f t="shared" si="9"/>
        <v>0</v>
      </c>
      <c r="BG18" s="1">
        <f t="shared" si="9"/>
        <v>4.7545999062960911E-3</v>
      </c>
      <c r="BH18" s="23">
        <f t="shared" si="9"/>
        <v>0.15959400051380151</v>
      </c>
      <c r="BJ18" s="89">
        <v>15</v>
      </c>
      <c r="BK18" s="90">
        <v>0.90153485019527302</v>
      </c>
      <c r="BL18" s="90">
        <v>1.056200000000004</v>
      </c>
      <c r="BM18" s="89">
        <v>15</v>
      </c>
      <c r="BN18" s="90">
        <v>0.90032620965942489</v>
      </c>
      <c r="BO18" s="90">
        <v>1.0257000000000005</v>
      </c>
      <c r="BP18" s="22">
        <f t="shared" si="10"/>
        <v>15</v>
      </c>
      <c r="BQ18" s="1">
        <f t="shared" si="10"/>
        <v>0.9009305299273489</v>
      </c>
      <c r="BR18" s="1">
        <f t="shared" si="10"/>
        <v>1.0409500000000023</v>
      </c>
      <c r="BS18" s="1">
        <f t="shared" si="11"/>
        <v>0</v>
      </c>
      <c r="BT18" s="1">
        <f t="shared" si="11"/>
        <v>8.5463791891515284E-4</v>
      </c>
      <c r="BU18" s="1">
        <f t="shared" si="11"/>
        <v>2.156675682619219E-2</v>
      </c>
      <c r="BV18" s="89">
        <v>15</v>
      </c>
      <c r="BW18" s="90">
        <v>0.90902898887505701</v>
      </c>
      <c r="BX18" s="90">
        <v>1.2428999999999988</v>
      </c>
      <c r="BY18" s="89">
        <v>15</v>
      </c>
      <c r="BZ18" s="90">
        <v>0.90420069349239207</v>
      </c>
      <c r="CA18" s="90">
        <v>1.2421000000000006</v>
      </c>
      <c r="CB18" s="22">
        <f t="shared" si="12"/>
        <v>15</v>
      </c>
      <c r="CC18" s="1">
        <f t="shared" si="12"/>
        <v>0.90661484118372448</v>
      </c>
      <c r="CD18" s="1">
        <f t="shared" si="12"/>
        <v>1.2424999999999997</v>
      </c>
      <c r="CE18" s="1">
        <f t="shared" si="13"/>
        <v>0</v>
      </c>
      <c r="CF18" s="1">
        <f t="shared" si="13"/>
        <v>3.4141204066540742E-3</v>
      </c>
      <c r="CG18" s="1">
        <f t="shared" si="13"/>
        <v>5.6568542494791964E-4</v>
      </c>
      <c r="CH18" s="89">
        <v>15</v>
      </c>
      <c r="CI18" s="90">
        <v>0.90511470277742001</v>
      </c>
      <c r="CJ18" s="90">
        <v>1.0955000000000013</v>
      </c>
      <c r="CK18" s="89">
        <v>15</v>
      </c>
      <c r="CL18" s="90">
        <v>0.90676456998164578</v>
      </c>
      <c r="CM18" s="91">
        <v>0.93900000000000006</v>
      </c>
      <c r="CN18" s="1">
        <f t="shared" si="14"/>
        <v>15</v>
      </c>
      <c r="CO18" s="1">
        <f t="shared" si="14"/>
        <v>0.9059396363795329</v>
      </c>
      <c r="CP18" s="1">
        <f t="shared" si="14"/>
        <v>1.0172500000000007</v>
      </c>
      <c r="CQ18" s="1">
        <f t="shared" si="15"/>
        <v>0</v>
      </c>
      <c r="CR18" s="1">
        <f t="shared" si="15"/>
        <v>1.1666322881653357E-3</v>
      </c>
      <c r="CS18" s="1">
        <f t="shared" si="15"/>
        <v>0.11066221125569553</v>
      </c>
      <c r="CT18" s="89">
        <v>15</v>
      </c>
      <c r="CU18" s="90">
        <v>0.91891095627314501</v>
      </c>
      <c r="CV18" s="90">
        <v>0.91770000000000351</v>
      </c>
      <c r="CW18" s="89">
        <v>15</v>
      </c>
      <c r="CX18" s="90">
        <v>0.92799233157297012</v>
      </c>
      <c r="CY18" s="90">
        <v>0.94019999999999726</v>
      </c>
      <c r="CZ18" s="22">
        <f t="shared" si="16"/>
        <v>15</v>
      </c>
      <c r="DA18" s="1">
        <f t="shared" si="16"/>
        <v>0.92345164392305756</v>
      </c>
      <c r="DB18" s="1">
        <f t="shared" si="16"/>
        <v>0.92895000000000039</v>
      </c>
      <c r="DC18" s="1">
        <f t="shared" si="17"/>
        <v>0</v>
      </c>
      <c r="DD18" s="1">
        <f t="shared" si="17"/>
        <v>6.4215020570063527E-3</v>
      </c>
      <c r="DE18" s="23">
        <f t="shared" si="17"/>
        <v>1.5909902576692898E-2</v>
      </c>
    </row>
    <row r="19" spans="1:109" x14ac:dyDescent="0.25">
      <c r="A19" s="22">
        <v>16</v>
      </c>
      <c r="B19" s="1">
        <v>0.92008293629465976</v>
      </c>
      <c r="C19" s="1">
        <v>1.427500000000002</v>
      </c>
      <c r="D19" s="22">
        <v>16</v>
      </c>
      <c r="E19" s="1">
        <v>0.92498747670792048</v>
      </c>
      <c r="F19" s="1">
        <v>1.511099999999999</v>
      </c>
      <c r="G19" s="22">
        <f t="shared" si="0"/>
        <v>16</v>
      </c>
      <c r="H19" s="1">
        <f t="shared" si="0"/>
        <v>0.92253520650129017</v>
      </c>
      <c r="I19" s="1">
        <f t="shared" si="0"/>
        <v>1.4693000000000005</v>
      </c>
      <c r="J19" s="1">
        <f t="shared" si="1"/>
        <v>0</v>
      </c>
      <c r="K19" s="1">
        <f t="shared" si="1"/>
        <v>3.4680337848201248E-3</v>
      </c>
      <c r="L19" s="1">
        <f t="shared" si="1"/>
        <v>5.9114126907193261E-2</v>
      </c>
      <c r="M19" s="22">
        <v>16</v>
      </c>
      <c r="N19" s="1">
        <v>0.92968112939538217</v>
      </c>
      <c r="O19" s="1">
        <v>0.86079999999999757</v>
      </c>
      <c r="P19" s="22">
        <v>16</v>
      </c>
      <c r="Q19" s="1">
        <v>0.93235218621422311</v>
      </c>
      <c r="R19" s="1">
        <v>0.42399999999999949</v>
      </c>
      <c r="S19" s="22">
        <f t="shared" si="2"/>
        <v>16</v>
      </c>
      <c r="T19" s="1">
        <f t="shared" si="2"/>
        <v>0.93101665780480269</v>
      </c>
      <c r="U19" s="1">
        <f t="shared" si="2"/>
        <v>0.64239999999999853</v>
      </c>
      <c r="V19" s="1">
        <f t="shared" si="3"/>
        <v>0</v>
      </c>
      <c r="W19" s="1">
        <f t="shared" si="3"/>
        <v>1.8887223895369995E-3</v>
      </c>
      <c r="X19" s="1">
        <f t="shared" si="3"/>
        <v>0.30886424202228269</v>
      </c>
      <c r="Y19" s="22">
        <v>16</v>
      </c>
      <c r="Z19" s="1">
        <v>0.946159696958354</v>
      </c>
      <c r="AA19" s="1">
        <v>1.0870000000000033</v>
      </c>
      <c r="AB19" s="22">
        <v>16</v>
      </c>
      <c r="AC19" s="1">
        <v>0.93522438781740325</v>
      </c>
      <c r="AD19" s="23">
        <v>1.0437000000000012</v>
      </c>
      <c r="AE19" s="1">
        <f t="shared" si="4"/>
        <v>16</v>
      </c>
      <c r="AF19" s="1">
        <f t="shared" si="4"/>
        <v>0.94069204238787862</v>
      </c>
      <c r="AG19" s="1">
        <f t="shared" si="4"/>
        <v>1.0653500000000022</v>
      </c>
      <c r="AH19" s="1">
        <f t="shared" si="5"/>
        <v>0</v>
      </c>
      <c r="AI19" s="1">
        <f t="shared" si="5"/>
        <v>7.7324312479375192E-3</v>
      </c>
      <c r="AJ19" s="1">
        <f t="shared" si="5"/>
        <v>3.0617723625379005E-2</v>
      </c>
      <c r="AK19" s="22">
        <v>16</v>
      </c>
      <c r="AL19" s="1">
        <v>0.96268168214714889</v>
      </c>
      <c r="AM19" s="1">
        <v>1.3012999999999977</v>
      </c>
      <c r="AN19" s="22">
        <v>16</v>
      </c>
      <c r="AO19" s="1">
        <v>0.95594264000763096</v>
      </c>
      <c r="AP19" s="23">
        <v>0.86659999999999826</v>
      </c>
      <c r="AQ19" s="22">
        <f t="shared" si="6"/>
        <v>16</v>
      </c>
      <c r="AR19" s="1">
        <f t="shared" si="6"/>
        <v>0.95931216107738992</v>
      </c>
      <c r="AS19" s="1">
        <f t="shared" si="6"/>
        <v>1.083949999999998</v>
      </c>
      <c r="AT19" s="1">
        <f t="shared" si="7"/>
        <v>0</v>
      </c>
      <c r="AU19" s="1">
        <f t="shared" si="7"/>
        <v>4.7652223955550249E-3</v>
      </c>
      <c r="AV19" s="23">
        <f t="shared" si="7"/>
        <v>0.30737931778179206</v>
      </c>
      <c r="AW19" s="22">
        <v>16</v>
      </c>
      <c r="AX19" s="1">
        <v>1.0058776594264929</v>
      </c>
      <c r="AY19" s="1">
        <v>1.1625999999999976</v>
      </c>
      <c r="AZ19" s="22">
        <v>16</v>
      </c>
      <c r="BA19" s="1">
        <v>0.99588057371751515</v>
      </c>
      <c r="BB19" s="23">
        <v>0.9299000000000035</v>
      </c>
      <c r="BC19" s="22">
        <f t="shared" si="8"/>
        <v>16</v>
      </c>
      <c r="BD19" s="1">
        <f t="shared" si="8"/>
        <v>1.0008791165720039</v>
      </c>
      <c r="BE19" s="1">
        <f t="shared" si="8"/>
        <v>1.0462500000000006</v>
      </c>
      <c r="BF19" s="1">
        <f t="shared" si="9"/>
        <v>0</v>
      </c>
      <c r="BG19" s="1">
        <f t="shared" si="9"/>
        <v>7.0690070969212744E-3</v>
      </c>
      <c r="BH19" s="23">
        <f t="shared" si="9"/>
        <v>0.16454374798210661</v>
      </c>
      <c r="BJ19" s="89">
        <v>16</v>
      </c>
      <c r="BK19" s="90">
        <v>0.90213004754543358</v>
      </c>
      <c r="BL19" s="90">
        <v>1.056200000000004</v>
      </c>
      <c r="BM19" s="89">
        <v>16</v>
      </c>
      <c r="BN19" s="90">
        <v>0.90109197192034529</v>
      </c>
      <c r="BO19" s="90">
        <v>1.0257000000000005</v>
      </c>
      <c r="BP19" s="22">
        <f t="shared" si="10"/>
        <v>16</v>
      </c>
      <c r="BQ19" s="1">
        <f t="shared" si="10"/>
        <v>0.90161100973288943</v>
      </c>
      <c r="BR19" s="1">
        <f t="shared" si="10"/>
        <v>1.0409500000000023</v>
      </c>
      <c r="BS19" s="1">
        <f t="shared" si="11"/>
        <v>0</v>
      </c>
      <c r="BT19" s="1">
        <f t="shared" si="11"/>
        <v>7.3403031388439123E-4</v>
      </c>
      <c r="BU19" s="1">
        <f t="shared" si="11"/>
        <v>2.156675682619219E-2</v>
      </c>
      <c r="BV19" s="89">
        <v>16</v>
      </c>
      <c r="BW19" s="90">
        <v>0.90984880697660087</v>
      </c>
      <c r="BX19" s="90">
        <v>1.2361000000000004</v>
      </c>
      <c r="BY19" s="89">
        <v>16</v>
      </c>
      <c r="BZ19" s="90">
        <v>0.90469179895384089</v>
      </c>
      <c r="CA19" s="90">
        <v>1.1768000000000001</v>
      </c>
      <c r="CB19" s="22">
        <f t="shared" si="12"/>
        <v>16</v>
      </c>
      <c r="CC19" s="1">
        <f t="shared" si="12"/>
        <v>0.90727030296522093</v>
      </c>
      <c r="CD19" s="1">
        <f t="shared" si="12"/>
        <v>1.2064500000000002</v>
      </c>
      <c r="CE19" s="1">
        <f t="shared" si="13"/>
        <v>0</v>
      </c>
      <c r="CF19" s="1">
        <f t="shared" si="13"/>
        <v>3.6465553435270108E-3</v>
      </c>
      <c r="CG19" s="1">
        <f t="shared" si="13"/>
        <v>4.1931432124362518E-2</v>
      </c>
      <c r="CH19" s="89">
        <v>16</v>
      </c>
      <c r="CI19" s="90">
        <v>0.90634592576507156</v>
      </c>
      <c r="CJ19" s="90">
        <v>1.0955000000000013</v>
      </c>
      <c r="CK19" s="89">
        <v>16</v>
      </c>
      <c r="CL19" s="90">
        <v>0.90805590905798761</v>
      </c>
      <c r="CM19" s="91">
        <v>0.94939999999999714</v>
      </c>
      <c r="CN19" s="1">
        <f t="shared" si="14"/>
        <v>16</v>
      </c>
      <c r="CO19" s="1">
        <f t="shared" si="14"/>
        <v>0.90720091741152964</v>
      </c>
      <c r="CP19" s="1">
        <f t="shared" si="14"/>
        <v>1.0224499999999992</v>
      </c>
      <c r="CQ19" s="1">
        <f t="shared" si="15"/>
        <v>0</v>
      </c>
      <c r="CR19" s="1">
        <f t="shared" si="15"/>
        <v>1.209140782136642E-3</v>
      </c>
      <c r="CS19" s="1">
        <f t="shared" si="15"/>
        <v>0.10330830073135751</v>
      </c>
      <c r="CT19" s="89">
        <v>16</v>
      </c>
      <c r="CU19" s="90">
        <v>0.92103363663506144</v>
      </c>
      <c r="CV19" s="90">
        <v>0.98169999999999646</v>
      </c>
      <c r="CW19" s="89">
        <v>16</v>
      </c>
      <c r="CX19" s="90">
        <v>0.92879137340143347</v>
      </c>
      <c r="CY19" s="90">
        <v>0.94019999999999726</v>
      </c>
      <c r="CZ19" s="22">
        <f t="shared" si="16"/>
        <v>16</v>
      </c>
      <c r="DA19" s="1">
        <f t="shared" si="16"/>
        <v>0.9249125050182474</v>
      </c>
      <c r="DB19" s="1">
        <f t="shared" si="16"/>
        <v>0.96094999999999686</v>
      </c>
      <c r="DC19" s="1">
        <f t="shared" si="17"/>
        <v>0</v>
      </c>
      <c r="DD19" s="1">
        <f t="shared" si="17"/>
        <v>5.4855482741618666E-3</v>
      </c>
      <c r="DE19" s="23">
        <f t="shared" si="17"/>
        <v>2.934493141924116E-2</v>
      </c>
    </row>
    <row r="20" spans="1:109" x14ac:dyDescent="0.25">
      <c r="A20" s="22">
        <v>17</v>
      </c>
      <c r="B20" s="1">
        <v>0.92172898243492596</v>
      </c>
      <c r="C20" s="1">
        <v>1.433799999999998</v>
      </c>
      <c r="D20" s="22">
        <v>17</v>
      </c>
      <c r="E20" s="1">
        <v>0.92656974013571214</v>
      </c>
      <c r="F20" s="1">
        <v>1.4438000000000031</v>
      </c>
      <c r="G20" s="22">
        <f t="shared" si="0"/>
        <v>17</v>
      </c>
      <c r="H20" s="1">
        <f t="shared" si="0"/>
        <v>0.9241493612853191</v>
      </c>
      <c r="I20" s="1">
        <f t="shared" si="0"/>
        <v>1.4388000000000005</v>
      </c>
      <c r="J20" s="1">
        <f t="shared" si="1"/>
        <v>0</v>
      </c>
      <c r="K20" s="1">
        <f t="shared" si="1"/>
        <v>3.4229325963069084E-3</v>
      </c>
      <c r="L20" s="1">
        <f t="shared" si="1"/>
        <v>7.0710678118690922E-3</v>
      </c>
      <c r="M20" s="22">
        <v>17</v>
      </c>
      <c r="N20" s="1">
        <v>0.93291079809143718</v>
      </c>
      <c r="O20" s="1">
        <v>0.86079999999999757</v>
      </c>
      <c r="P20" s="22">
        <v>17</v>
      </c>
      <c r="Q20" s="1">
        <v>0.93427673950423862</v>
      </c>
      <c r="R20" s="1">
        <v>0.49470000000000169</v>
      </c>
      <c r="S20" s="22">
        <f t="shared" si="2"/>
        <v>17</v>
      </c>
      <c r="T20" s="1">
        <f t="shared" si="2"/>
        <v>0.93359376879783795</v>
      </c>
      <c r="U20" s="1">
        <f t="shared" si="2"/>
        <v>0.67774999999999963</v>
      </c>
      <c r="V20" s="1">
        <f t="shared" si="3"/>
        <v>0</v>
      </c>
      <c r="W20" s="1">
        <f t="shared" si="3"/>
        <v>9.6586643569543233E-4</v>
      </c>
      <c r="X20" s="1">
        <f t="shared" si="3"/>
        <v>0.25887179259239207</v>
      </c>
      <c r="Y20" s="22">
        <v>17</v>
      </c>
      <c r="Z20" s="1">
        <v>0.9486111246386697</v>
      </c>
      <c r="AA20" s="1">
        <v>1.0198999999999998</v>
      </c>
      <c r="AB20" s="22">
        <v>17</v>
      </c>
      <c r="AC20" s="1">
        <v>0.93654193076189662</v>
      </c>
      <c r="AD20" s="23">
        <v>1.4343999999999966</v>
      </c>
      <c r="AE20" s="1">
        <f t="shared" si="4"/>
        <v>17</v>
      </c>
      <c r="AF20" s="1">
        <f t="shared" si="4"/>
        <v>0.94257652770028311</v>
      </c>
      <c r="AG20" s="1">
        <f t="shared" si="4"/>
        <v>1.2271499999999982</v>
      </c>
      <c r="AH20" s="1">
        <f t="shared" si="5"/>
        <v>0</v>
      </c>
      <c r="AI20" s="1">
        <f t="shared" si="5"/>
        <v>8.5342088337213989E-3</v>
      </c>
      <c r="AJ20" s="1">
        <f t="shared" si="5"/>
        <v>0.29309576080182248</v>
      </c>
      <c r="AK20" s="22">
        <v>17</v>
      </c>
      <c r="AL20" s="1">
        <v>0.96708480547609199</v>
      </c>
      <c r="AM20" s="1">
        <v>1.3012999999999977</v>
      </c>
      <c r="AN20" s="22">
        <v>17</v>
      </c>
      <c r="AO20" s="1">
        <v>0.95851762682495667</v>
      </c>
      <c r="AP20" s="23">
        <v>0.92419999999999902</v>
      </c>
      <c r="AQ20" s="22">
        <f t="shared" si="6"/>
        <v>17</v>
      </c>
      <c r="AR20" s="1">
        <f t="shared" si="6"/>
        <v>0.96280121615052439</v>
      </c>
      <c r="AS20" s="1">
        <f t="shared" si="6"/>
        <v>1.1127499999999984</v>
      </c>
      <c r="AT20" s="1">
        <f t="shared" si="7"/>
        <v>0</v>
      </c>
      <c r="AU20" s="1">
        <f t="shared" si="7"/>
        <v>6.0579101198544047E-3</v>
      </c>
      <c r="AV20" s="23">
        <f t="shared" si="7"/>
        <v>0.26664996718544681</v>
      </c>
      <c r="AW20" s="22">
        <v>17</v>
      </c>
      <c r="AX20" s="1">
        <v>1.0129272831117824</v>
      </c>
      <c r="AY20" s="1">
        <v>1.1591000000000022</v>
      </c>
      <c r="AZ20" s="22">
        <v>17</v>
      </c>
      <c r="BA20" s="1">
        <v>1.0009899890524643</v>
      </c>
      <c r="BB20" s="23">
        <v>0.9299000000000035</v>
      </c>
      <c r="BC20" s="22">
        <f t="shared" si="8"/>
        <v>17</v>
      </c>
      <c r="BD20" s="1">
        <f t="shared" si="8"/>
        <v>1.0069586360821234</v>
      </c>
      <c r="BE20" s="1">
        <f t="shared" si="8"/>
        <v>1.0445000000000029</v>
      </c>
      <c r="BF20" s="1">
        <f t="shared" si="9"/>
        <v>0</v>
      </c>
      <c r="BG20" s="1">
        <f t="shared" si="9"/>
        <v>8.4409415783617131E-3</v>
      </c>
      <c r="BH20" s="23">
        <f t="shared" si="9"/>
        <v>0.16206887424795519</v>
      </c>
      <c r="BJ20" s="89">
        <v>17</v>
      </c>
      <c r="BK20" s="90">
        <v>0.90264351161015</v>
      </c>
      <c r="BL20" s="90">
        <v>1.056200000000004</v>
      </c>
      <c r="BM20" s="89">
        <v>17</v>
      </c>
      <c r="BN20" s="90">
        <v>0.90223121595291556</v>
      </c>
      <c r="BO20" s="90">
        <v>1.0257000000000005</v>
      </c>
      <c r="BP20" s="22">
        <f t="shared" si="10"/>
        <v>17</v>
      </c>
      <c r="BQ20" s="1">
        <f t="shared" si="10"/>
        <v>0.90243736378153283</v>
      </c>
      <c r="BR20" s="1">
        <f t="shared" si="10"/>
        <v>1.0409500000000023</v>
      </c>
      <c r="BS20" s="1">
        <f t="shared" si="11"/>
        <v>0</v>
      </c>
      <c r="BT20" s="1">
        <f t="shared" si="11"/>
        <v>2.9153705508423733E-4</v>
      </c>
      <c r="BU20" s="1">
        <f t="shared" si="11"/>
        <v>2.156675682619219E-2</v>
      </c>
      <c r="BV20" s="89">
        <v>17</v>
      </c>
      <c r="BW20" s="90">
        <v>0.91071576140461974</v>
      </c>
      <c r="BX20" s="90">
        <v>1.2996999999999943</v>
      </c>
      <c r="BY20" s="89">
        <v>17</v>
      </c>
      <c r="BZ20" s="90">
        <v>0.90524625281830351</v>
      </c>
      <c r="CA20" s="90">
        <v>1.4037000000000006</v>
      </c>
      <c r="CB20" s="22">
        <f t="shared" si="12"/>
        <v>17</v>
      </c>
      <c r="CC20" s="1">
        <f t="shared" si="12"/>
        <v>0.90798100711146157</v>
      </c>
      <c r="CD20" s="1">
        <f t="shared" si="12"/>
        <v>1.3516999999999975</v>
      </c>
      <c r="CE20" s="1">
        <f t="shared" si="13"/>
        <v>0</v>
      </c>
      <c r="CF20" s="1">
        <f t="shared" si="13"/>
        <v>3.8675266111422527E-3</v>
      </c>
      <c r="CG20" s="1">
        <f t="shared" si="13"/>
        <v>7.35391052434054E-2</v>
      </c>
      <c r="CH20" s="89">
        <v>17</v>
      </c>
      <c r="CI20" s="90">
        <v>0.9070079639208819</v>
      </c>
      <c r="CJ20" s="90">
        <v>1.1621000000000024</v>
      </c>
      <c r="CK20" s="89">
        <v>17</v>
      </c>
      <c r="CL20" s="90">
        <v>0.9090300072559675</v>
      </c>
      <c r="CM20" s="91">
        <v>0.86569999999999681</v>
      </c>
      <c r="CN20" s="1">
        <f t="shared" si="14"/>
        <v>17</v>
      </c>
      <c r="CO20" s="1">
        <f t="shared" si="14"/>
        <v>0.90801898558842464</v>
      </c>
      <c r="CP20" s="1">
        <f t="shared" si="14"/>
        <v>1.0138999999999996</v>
      </c>
      <c r="CQ20" s="1">
        <f t="shared" si="15"/>
        <v>0</v>
      </c>
      <c r="CR20" s="1">
        <f t="shared" si="15"/>
        <v>1.4298005540920897E-3</v>
      </c>
      <c r="CS20" s="1">
        <f t="shared" si="15"/>
        <v>0.20958644994369716</v>
      </c>
      <c r="CT20" s="89">
        <v>17</v>
      </c>
      <c r="CU20" s="90">
        <v>0.92266358654258407</v>
      </c>
      <c r="CV20" s="90">
        <v>0.96240000000000236</v>
      </c>
      <c r="CW20" s="89">
        <v>17</v>
      </c>
      <c r="CX20" s="90">
        <v>0.92961711736526398</v>
      </c>
      <c r="CY20" s="90">
        <v>0.94019999999999726</v>
      </c>
      <c r="CZ20" s="22">
        <f t="shared" si="16"/>
        <v>17</v>
      </c>
      <c r="DA20" s="1">
        <f t="shared" si="16"/>
        <v>0.92614035195392397</v>
      </c>
      <c r="DB20" s="1">
        <f t="shared" si="16"/>
        <v>0.95129999999999981</v>
      </c>
      <c r="DC20" s="1">
        <f t="shared" si="17"/>
        <v>0</v>
      </c>
      <c r="DD20" s="1">
        <f t="shared" si="17"/>
        <v>4.9168887979066369E-3</v>
      </c>
      <c r="DE20" s="23">
        <f t="shared" si="17"/>
        <v>1.5697770542344964E-2</v>
      </c>
    </row>
    <row r="21" spans="1:109" x14ac:dyDescent="0.25">
      <c r="A21" s="22">
        <v>18</v>
      </c>
      <c r="B21" s="1">
        <v>0.92298906434432249</v>
      </c>
      <c r="C21" s="1">
        <v>1.4369999999999976</v>
      </c>
      <c r="D21" s="22">
        <v>18</v>
      </c>
      <c r="E21" s="1">
        <v>0.92815742600972528</v>
      </c>
      <c r="F21" s="1">
        <v>1.3765000000000001</v>
      </c>
      <c r="G21" s="22">
        <f t="shared" si="0"/>
        <v>18</v>
      </c>
      <c r="H21" s="1">
        <f t="shared" si="0"/>
        <v>0.92557324517702388</v>
      </c>
      <c r="I21" s="1">
        <f t="shared" si="0"/>
        <v>1.4067499999999988</v>
      </c>
      <c r="J21" s="1">
        <f t="shared" si="1"/>
        <v>0</v>
      </c>
      <c r="K21" s="1">
        <f t="shared" si="1"/>
        <v>3.654583581230917E-3</v>
      </c>
      <c r="L21" s="1">
        <f t="shared" si="1"/>
        <v>4.2779960261784399E-2</v>
      </c>
      <c r="M21" s="22">
        <v>18</v>
      </c>
      <c r="N21" s="1">
        <v>0.93496194299337554</v>
      </c>
      <c r="O21" s="1">
        <v>0.86079999999999757</v>
      </c>
      <c r="P21" s="22">
        <v>18</v>
      </c>
      <c r="Q21" s="1">
        <v>0.93614906832673039</v>
      </c>
      <c r="R21" s="1">
        <v>0.43019999999999925</v>
      </c>
      <c r="S21" s="22">
        <f t="shared" si="2"/>
        <v>18</v>
      </c>
      <c r="T21" s="1">
        <f t="shared" si="2"/>
        <v>0.93555550566005297</v>
      </c>
      <c r="U21" s="1">
        <f t="shared" si="2"/>
        <v>0.64549999999999841</v>
      </c>
      <c r="V21" s="1">
        <f t="shared" si="3"/>
        <v>0</v>
      </c>
      <c r="W21" s="1">
        <f t="shared" si="3"/>
        <v>8.3942437333355858E-4</v>
      </c>
      <c r="X21" s="1">
        <f t="shared" si="3"/>
        <v>0.30448017997892612</v>
      </c>
      <c r="Y21" s="22">
        <v>18</v>
      </c>
      <c r="Z21" s="1">
        <v>0.95170769737290162</v>
      </c>
      <c r="AA21" s="1">
        <v>0.9527000000000001</v>
      </c>
      <c r="AB21" s="22">
        <v>18</v>
      </c>
      <c r="AC21" s="1">
        <v>0.94002695390287194</v>
      </c>
      <c r="AD21" s="23">
        <v>1.1681000000000026</v>
      </c>
      <c r="AE21" s="1">
        <f t="shared" si="4"/>
        <v>18</v>
      </c>
      <c r="AF21" s="1">
        <f t="shared" si="4"/>
        <v>0.94586732563788678</v>
      </c>
      <c r="AG21" s="1">
        <f t="shared" si="4"/>
        <v>1.0604000000000013</v>
      </c>
      <c r="AH21" s="1">
        <f t="shared" si="5"/>
        <v>0</v>
      </c>
      <c r="AI21" s="1">
        <f t="shared" si="5"/>
        <v>8.2595329169584675E-3</v>
      </c>
      <c r="AJ21" s="1">
        <f t="shared" si="5"/>
        <v>0.15231080066758332</v>
      </c>
      <c r="AK21" s="22">
        <v>18</v>
      </c>
      <c r="AL21" s="1">
        <v>0.97145668582809885</v>
      </c>
      <c r="AM21" s="1">
        <v>1.3012999999999977</v>
      </c>
      <c r="AN21" s="22">
        <v>18</v>
      </c>
      <c r="AO21" s="1">
        <v>0.96172214062924677</v>
      </c>
      <c r="AP21" s="23">
        <v>0.85739999999999839</v>
      </c>
      <c r="AQ21" s="22">
        <f t="shared" si="6"/>
        <v>18</v>
      </c>
      <c r="AR21" s="1">
        <f t="shared" si="6"/>
        <v>0.96658941322867276</v>
      </c>
      <c r="AS21" s="1">
        <f t="shared" si="6"/>
        <v>1.079349999999998</v>
      </c>
      <c r="AT21" s="1">
        <f t="shared" si="7"/>
        <v>0</v>
      </c>
      <c r="AU21" s="1">
        <f t="shared" si="7"/>
        <v>6.8833629218752572E-3</v>
      </c>
      <c r="AV21" s="23">
        <f t="shared" si="7"/>
        <v>0.31388470016870779</v>
      </c>
      <c r="AW21" s="22">
        <v>18</v>
      </c>
      <c r="AX21" s="1">
        <v>1.0184030716788772</v>
      </c>
      <c r="AY21" s="1">
        <v>1.1625999999999976</v>
      </c>
      <c r="AZ21" s="22">
        <v>18</v>
      </c>
      <c r="BA21" s="1">
        <v>1.0061521029845499</v>
      </c>
      <c r="BB21" s="23">
        <v>0.9299000000000035</v>
      </c>
      <c r="BC21" s="22">
        <f t="shared" si="8"/>
        <v>18</v>
      </c>
      <c r="BD21" s="1">
        <f t="shared" si="8"/>
        <v>1.0122775873317136</v>
      </c>
      <c r="BE21" s="1">
        <f t="shared" si="8"/>
        <v>1.0462500000000006</v>
      </c>
      <c r="BF21" s="1">
        <f t="shared" si="9"/>
        <v>0</v>
      </c>
      <c r="BG21" s="1">
        <f t="shared" si="9"/>
        <v>8.6627430398629312E-3</v>
      </c>
      <c r="BH21" s="23">
        <f t="shared" si="9"/>
        <v>0.16454374798210661</v>
      </c>
      <c r="BJ21" s="89">
        <v>18</v>
      </c>
      <c r="BK21" s="90">
        <v>0.90326603372357883</v>
      </c>
      <c r="BL21" s="90">
        <v>1.056200000000004</v>
      </c>
      <c r="BM21" s="89">
        <v>18</v>
      </c>
      <c r="BN21" s="90">
        <v>0.90277867464022443</v>
      </c>
      <c r="BO21" s="90">
        <v>1.0257000000000005</v>
      </c>
      <c r="BP21" s="22">
        <f t="shared" si="10"/>
        <v>18</v>
      </c>
      <c r="BQ21" s="1">
        <f t="shared" si="10"/>
        <v>0.90302235418190158</v>
      </c>
      <c r="BR21" s="1">
        <f t="shared" si="10"/>
        <v>1.0409500000000023</v>
      </c>
      <c r="BS21" s="1">
        <f t="shared" si="11"/>
        <v>0</v>
      </c>
      <c r="BT21" s="1">
        <f t="shared" si="11"/>
        <v>3.4461491271275572E-4</v>
      </c>
      <c r="BU21" s="1">
        <f t="shared" si="11"/>
        <v>2.156675682619219E-2</v>
      </c>
      <c r="BV21" s="89">
        <v>18</v>
      </c>
      <c r="BW21" s="90">
        <v>0.91155147523657931</v>
      </c>
      <c r="BX21" s="90">
        <v>1.2327999999999975</v>
      </c>
      <c r="BY21" s="89">
        <v>18</v>
      </c>
      <c r="BZ21" s="90">
        <v>0.90630091334376617</v>
      </c>
      <c r="CA21" s="90">
        <v>1.1974000000000018</v>
      </c>
      <c r="CB21" s="22">
        <f t="shared" si="12"/>
        <v>18</v>
      </c>
      <c r="CC21" s="1">
        <f t="shared" si="12"/>
        <v>0.90892619429017274</v>
      </c>
      <c r="CD21" s="1">
        <f t="shared" si="12"/>
        <v>1.2150999999999996</v>
      </c>
      <c r="CE21" s="1">
        <f t="shared" si="13"/>
        <v>0</v>
      </c>
      <c r="CF21" s="1">
        <f t="shared" si="13"/>
        <v>3.7127079194478486E-3</v>
      </c>
      <c r="CG21" s="1">
        <f t="shared" si="13"/>
        <v>2.5031580054000711E-2</v>
      </c>
      <c r="CH21" s="89">
        <v>18</v>
      </c>
      <c r="CI21" s="90">
        <v>0.90788212973427262</v>
      </c>
      <c r="CJ21" s="90">
        <v>1.0955000000000013</v>
      </c>
      <c r="CK21" s="89">
        <v>18</v>
      </c>
      <c r="CL21" s="90">
        <v>0.91021251405109083</v>
      </c>
      <c r="CM21" s="91">
        <v>1.0157999999999987</v>
      </c>
      <c r="CN21" s="1">
        <f t="shared" si="14"/>
        <v>18</v>
      </c>
      <c r="CO21" s="1">
        <f t="shared" si="14"/>
        <v>0.90904732189268178</v>
      </c>
      <c r="CP21" s="1">
        <f t="shared" si="14"/>
        <v>1.05565</v>
      </c>
      <c r="CQ21" s="1">
        <f t="shared" si="15"/>
        <v>0</v>
      </c>
      <c r="CR21" s="1">
        <f t="shared" si="15"/>
        <v>1.6478305531929301E-3</v>
      </c>
      <c r="CS21" s="1">
        <f t="shared" si="15"/>
        <v>5.6356410460569641E-2</v>
      </c>
      <c r="CT21" s="89">
        <v>18</v>
      </c>
      <c r="CU21" s="90">
        <v>0.92454059245316589</v>
      </c>
      <c r="CV21" s="90">
        <v>0.88559999999999661</v>
      </c>
      <c r="CW21" s="89">
        <v>18</v>
      </c>
      <c r="CX21" s="90">
        <v>0.93115524513235393</v>
      </c>
      <c r="CY21" s="90">
        <v>0.94019999999999726</v>
      </c>
      <c r="CZ21" s="22">
        <f t="shared" si="16"/>
        <v>18</v>
      </c>
      <c r="DA21" s="1">
        <f t="shared" si="16"/>
        <v>0.92784791879275996</v>
      </c>
      <c r="DB21" s="1">
        <f t="shared" si="16"/>
        <v>0.91289999999999694</v>
      </c>
      <c r="DC21" s="1">
        <f t="shared" si="17"/>
        <v>0</v>
      </c>
      <c r="DD21" s="1">
        <f t="shared" si="17"/>
        <v>4.6772657646476264E-3</v>
      </c>
      <c r="DE21" s="23">
        <f t="shared" si="17"/>
        <v>3.8608030252785953E-2</v>
      </c>
    </row>
    <row r="22" spans="1:109" x14ac:dyDescent="0.25">
      <c r="A22" s="22">
        <v>19</v>
      </c>
      <c r="B22" s="1">
        <v>0.92447874189440782</v>
      </c>
      <c r="C22" s="1">
        <v>1.4369999999999976</v>
      </c>
      <c r="D22" s="22">
        <v>19</v>
      </c>
      <c r="E22" s="1">
        <v>0.93013068683460565</v>
      </c>
      <c r="F22" s="1">
        <v>1.3765000000000001</v>
      </c>
      <c r="G22" s="22">
        <f t="shared" si="0"/>
        <v>19</v>
      </c>
      <c r="H22" s="1">
        <f t="shared" si="0"/>
        <v>0.92730471436450679</v>
      </c>
      <c r="I22" s="1">
        <f t="shared" si="0"/>
        <v>1.4067499999999988</v>
      </c>
      <c r="J22" s="1">
        <f t="shared" si="1"/>
        <v>0</v>
      </c>
      <c r="K22" s="1">
        <f t="shared" si="1"/>
        <v>3.9965285941068801E-3</v>
      </c>
      <c r="L22" s="1">
        <f t="shared" si="1"/>
        <v>4.2779960261784399E-2</v>
      </c>
      <c r="M22" s="22">
        <v>19</v>
      </c>
      <c r="N22" s="1">
        <v>0.93686711862835537</v>
      </c>
      <c r="O22" s="1">
        <v>0.86079999999999757</v>
      </c>
      <c r="P22" s="22">
        <v>19</v>
      </c>
      <c r="Q22" s="1">
        <v>0.93805084819891549</v>
      </c>
      <c r="R22" s="1">
        <v>0.70660000000000167</v>
      </c>
      <c r="S22" s="22">
        <f t="shared" si="2"/>
        <v>19</v>
      </c>
      <c r="T22" s="1">
        <f t="shared" si="2"/>
        <v>0.93745898341363543</v>
      </c>
      <c r="U22" s="1">
        <f t="shared" si="2"/>
        <v>0.78369999999999962</v>
      </c>
      <c r="V22" s="1">
        <f t="shared" si="3"/>
        <v>0</v>
      </c>
      <c r="W22" s="1">
        <f t="shared" si="3"/>
        <v>8.3702320643410158E-4</v>
      </c>
      <c r="X22" s="1">
        <f t="shared" si="3"/>
        <v>0.10903586565896273</v>
      </c>
      <c r="Y22" s="22">
        <v>19</v>
      </c>
      <c r="Z22" s="1">
        <v>0.95476330283490418</v>
      </c>
      <c r="AA22" s="1">
        <v>1.0870000000000033</v>
      </c>
      <c r="AB22" s="22">
        <v>19</v>
      </c>
      <c r="AC22" s="1">
        <v>0.94306248731405218</v>
      </c>
      <c r="AD22" s="23">
        <v>1.4168000000000021</v>
      </c>
      <c r="AE22" s="1">
        <f t="shared" si="4"/>
        <v>19</v>
      </c>
      <c r="AF22" s="1">
        <f t="shared" si="4"/>
        <v>0.94891289507447818</v>
      </c>
      <c r="AG22" s="1">
        <f t="shared" si="4"/>
        <v>1.2519000000000027</v>
      </c>
      <c r="AH22" s="1">
        <f t="shared" si="5"/>
        <v>0</v>
      </c>
      <c r="AI22" s="1">
        <f t="shared" si="5"/>
        <v>8.2737260002072564E-3</v>
      </c>
      <c r="AJ22" s="1">
        <f t="shared" si="5"/>
        <v>0.23320381643532262</v>
      </c>
      <c r="AK22" s="22">
        <v>19</v>
      </c>
      <c r="AL22" s="1">
        <v>0.97436380969265979</v>
      </c>
      <c r="AM22" s="1">
        <v>1.3012999999999977</v>
      </c>
      <c r="AN22" s="22">
        <v>19</v>
      </c>
      <c r="AO22" s="1">
        <v>0.96559529138023126</v>
      </c>
      <c r="AP22" s="23">
        <v>0.92110000000000269</v>
      </c>
      <c r="AQ22" s="22">
        <f t="shared" si="6"/>
        <v>19</v>
      </c>
      <c r="AR22" s="1">
        <f t="shared" si="6"/>
        <v>0.96997955053644547</v>
      </c>
      <c r="AS22" s="1">
        <f t="shared" si="6"/>
        <v>1.1112000000000002</v>
      </c>
      <c r="AT22" s="1">
        <f t="shared" si="7"/>
        <v>0</v>
      </c>
      <c r="AU22" s="1">
        <f t="shared" si="7"/>
        <v>6.2002787596766359E-3</v>
      </c>
      <c r="AV22" s="23">
        <f t="shared" si="7"/>
        <v>0.26884199820712268</v>
      </c>
      <c r="AW22" s="22">
        <v>19</v>
      </c>
      <c r="AX22" s="1">
        <v>1.0235547083778884</v>
      </c>
      <c r="AY22" s="1">
        <v>1.1662000000000035</v>
      </c>
      <c r="AZ22" s="22">
        <v>19</v>
      </c>
      <c r="BA22" s="1">
        <v>1.0105819457591592</v>
      </c>
      <c r="BB22" s="23">
        <v>0.9299000000000035</v>
      </c>
      <c r="BC22" s="22">
        <f t="shared" si="8"/>
        <v>19</v>
      </c>
      <c r="BD22" s="1">
        <f t="shared" si="8"/>
        <v>1.0170683270685239</v>
      </c>
      <c r="BE22" s="1">
        <f t="shared" si="8"/>
        <v>1.0480500000000035</v>
      </c>
      <c r="BF22" s="1">
        <f t="shared" si="9"/>
        <v>0</v>
      </c>
      <c r="BG22" s="1">
        <f t="shared" si="9"/>
        <v>9.1731284184268149E-3</v>
      </c>
      <c r="BH22" s="23">
        <f t="shared" si="9"/>
        <v>0.16708933239438076</v>
      </c>
      <c r="BJ22" s="89">
        <v>19</v>
      </c>
      <c r="BK22" s="90">
        <v>0.90424058751830771</v>
      </c>
      <c r="BL22" s="90">
        <v>1.056200000000004</v>
      </c>
      <c r="BM22" s="89">
        <v>19</v>
      </c>
      <c r="BN22" s="90">
        <v>0.90337380186974059</v>
      </c>
      <c r="BO22" s="90">
        <v>1.0257000000000005</v>
      </c>
      <c r="BP22" s="22">
        <f t="shared" si="10"/>
        <v>19</v>
      </c>
      <c r="BQ22" s="1">
        <f t="shared" si="10"/>
        <v>0.90380719469402415</v>
      </c>
      <c r="BR22" s="1">
        <f t="shared" si="10"/>
        <v>1.0409500000000023</v>
      </c>
      <c r="BS22" s="1">
        <f t="shared" si="11"/>
        <v>0</v>
      </c>
      <c r="BT22" s="1">
        <f t="shared" si="11"/>
        <v>6.1291000993699408E-4</v>
      </c>
      <c r="BU22" s="1">
        <f t="shared" si="11"/>
        <v>2.156675682619219E-2</v>
      </c>
      <c r="BV22" s="89">
        <v>19</v>
      </c>
      <c r="BW22" s="90">
        <v>0.91235198979753784</v>
      </c>
      <c r="BX22" s="90">
        <v>1.4336999999999946</v>
      </c>
      <c r="BY22" s="89">
        <v>19</v>
      </c>
      <c r="BZ22" s="90">
        <v>0.90726663048851452</v>
      </c>
      <c r="CA22" s="90">
        <v>1.128700000000002</v>
      </c>
      <c r="CB22" s="22">
        <f t="shared" si="12"/>
        <v>19</v>
      </c>
      <c r="CC22" s="1">
        <f t="shared" si="12"/>
        <v>0.90980931014302624</v>
      </c>
      <c r="CD22" s="1">
        <f t="shared" si="12"/>
        <v>1.2811999999999983</v>
      </c>
      <c r="CE22" s="1">
        <f t="shared" si="13"/>
        <v>0</v>
      </c>
      <c r="CF22" s="1">
        <f t="shared" si="13"/>
        <v>3.5958920521805241E-3</v>
      </c>
      <c r="CG22" s="1">
        <f t="shared" si="13"/>
        <v>0.21566756826189279</v>
      </c>
      <c r="CH22" s="89">
        <v>19</v>
      </c>
      <c r="CI22" s="90">
        <v>0.90906039225365498</v>
      </c>
      <c r="CJ22" s="90">
        <v>1.0989999999999966</v>
      </c>
      <c r="CK22" s="89">
        <v>19</v>
      </c>
      <c r="CL22" s="90">
        <v>0.91112423024634848</v>
      </c>
      <c r="CM22" s="91">
        <v>1.0617999999999981</v>
      </c>
      <c r="CN22" s="1">
        <f t="shared" si="14"/>
        <v>19</v>
      </c>
      <c r="CO22" s="1">
        <f t="shared" si="14"/>
        <v>0.91009231125000167</v>
      </c>
      <c r="CP22" s="1">
        <f t="shared" si="14"/>
        <v>1.0803999999999974</v>
      </c>
      <c r="CQ22" s="1">
        <f t="shared" si="15"/>
        <v>0</v>
      </c>
      <c r="CR22" s="1">
        <f t="shared" si="15"/>
        <v>1.4593538399040032E-3</v>
      </c>
      <c r="CS22" s="1">
        <f t="shared" si="15"/>
        <v>2.6304372260138556E-2</v>
      </c>
      <c r="CT22" s="89">
        <v>19</v>
      </c>
      <c r="CU22" s="90">
        <v>0.92613912987148761</v>
      </c>
      <c r="CV22" s="90">
        <v>0.9527000000000001</v>
      </c>
      <c r="CW22" s="89">
        <v>19</v>
      </c>
      <c r="CX22" s="90">
        <v>0.93170284811164306</v>
      </c>
      <c r="CY22" s="90">
        <v>0.94019999999999726</v>
      </c>
      <c r="CZ22" s="22">
        <f t="shared" si="16"/>
        <v>19</v>
      </c>
      <c r="DA22" s="1">
        <f t="shared" si="16"/>
        <v>0.92892098899156528</v>
      </c>
      <c r="DB22" s="1">
        <f t="shared" si="16"/>
        <v>0.94644999999999868</v>
      </c>
      <c r="DC22" s="1">
        <f t="shared" si="17"/>
        <v>0</v>
      </c>
      <c r="DD22" s="1">
        <f t="shared" si="17"/>
        <v>3.9341428962252007E-3</v>
      </c>
      <c r="DE22" s="23">
        <f t="shared" si="17"/>
        <v>8.8388347648338528E-3</v>
      </c>
    </row>
    <row r="23" spans="1:109" x14ac:dyDescent="0.25">
      <c r="A23" s="22">
        <v>20</v>
      </c>
      <c r="B23" s="1">
        <v>0.92629152791226044</v>
      </c>
      <c r="C23" s="1">
        <v>1.4307000000000016</v>
      </c>
      <c r="D23" s="22">
        <v>20</v>
      </c>
      <c r="E23" s="1">
        <v>0.93131105083793275</v>
      </c>
      <c r="F23" s="1">
        <v>1.3669999999999973</v>
      </c>
      <c r="G23" s="22">
        <f t="shared" si="0"/>
        <v>20</v>
      </c>
      <c r="H23" s="1">
        <f t="shared" si="0"/>
        <v>0.92880128937509654</v>
      </c>
      <c r="I23" s="1">
        <f t="shared" si="0"/>
        <v>1.3988499999999995</v>
      </c>
      <c r="J23" s="1">
        <f t="shared" si="1"/>
        <v>0</v>
      </c>
      <c r="K23" s="1">
        <f t="shared" si="1"/>
        <v>3.5493386990642327E-3</v>
      </c>
      <c r="L23" s="1">
        <f t="shared" si="1"/>
        <v>4.5042701961586128E-2</v>
      </c>
      <c r="M23" s="22">
        <v>20</v>
      </c>
      <c r="N23" s="1">
        <v>0.93867022399952438</v>
      </c>
      <c r="O23" s="1">
        <v>0.86079999999999757</v>
      </c>
      <c r="P23" s="22">
        <v>20</v>
      </c>
      <c r="Q23" s="1">
        <v>0.9400161120172712</v>
      </c>
      <c r="R23" s="1">
        <v>0.70340000000000202</v>
      </c>
      <c r="S23" s="22">
        <f t="shared" si="2"/>
        <v>20</v>
      </c>
      <c r="T23" s="1">
        <f t="shared" si="2"/>
        <v>0.93934316800839779</v>
      </c>
      <c r="U23" s="1">
        <f t="shared" si="2"/>
        <v>0.7820999999999998</v>
      </c>
      <c r="V23" s="1">
        <f t="shared" si="3"/>
        <v>0</v>
      </c>
      <c r="W23" s="1">
        <f t="shared" si="3"/>
        <v>9.5168654406649778E-4</v>
      </c>
      <c r="X23" s="1">
        <f t="shared" si="3"/>
        <v>0.11129860735875885</v>
      </c>
      <c r="Y23" s="22">
        <v>20</v>
      </c>
      <c r="Z23" s="1">
        <v>0.95826534213464876</v>
      </c>
      <c r="AA23" s="1">
        <v>1.0230999999999995</v>
      </c>
      <c r="AB23" s="22">
        <v>20</v>
      </c>
      <c r="AC23" s="1">
        <v>0.94569266383236805</v>
      </c>
      <c r="AD23" s="23">
        <v>1.1578000000000017</v>
      </c>
      <c r="AE23" s="1">
        <f t="shared" si="4"/>
        <v>20</v>
      </c>
      <c r="AF23" s="1">
        <f t="shared" si="4"/>
        <v>0.95197900298350846</v>
      </c>
      <c r="AG23" s="1">
        <f t="shared" si="4"/>
        <v>1.0904500000000006</v>
      </c>
      <c r="AH23" s="1">
        <f t="shared" si="5"/>
        <v>0</v>
      </c>
      <c r="AI23" s="1">
        <f t="shared" si="5"/>
        <v>8.8902260852196553E-3</v>
      </c>
      <c r="AJ23" s="1">
        <f t="shared" si="5"/>
        <v>9.5247283425829554E-2</v>
      </c>
      <c r="AK23" s="22">
        <v>20</v>
      </c>
      <c r="AL23" s="1">
        <v>0.97784242003094868</v>
      </c>
      <c r="AM23" s="1">
        <v>1.3012999999999977</v>
      </c>
      <c r="AN23" s="22">
        <v>20</v>
      </c>
      <c r="AO23" s="1">
        <v>0.96915105410613189</v>
      </c>
      <c r="AP23" s="23">
        <v>0.90259999999999962</v>
      </c>
      <c r="AQ23" s="22">
        <f t="shared" si="6"/>
        <v>20</v>
      </c>
      <c r="AR23" s="1">
        <f t="shared" si="6"/>
        <v>0.97349673706854034</v>
      </c>
      <c r="AS23" s="1">
        <f t="shared" si="6"/>
        <v>1.1019499999999987</v>
      </c>
      <c r="AT23" s="1">
        <f t="shared" si="7"/>
        <v>0</v>
      </c>
      <c r="AU23" s="1">
        <f t="shared" si="7"/>
        <v>6.1457237832116384E-3</v>
      </c>
      <c r="AV23" s="23">
        <f t="shared" si="7"/>
        <v>0.28192347365907566</v>
      </c>
      <c r="AW23" s="22">
        <v>20</v>
      </c>
      <c r="AX23" s="1">
        <v>1.0296118109414238</v>
      </c>
      <c r="AY23" s="1">
        <v>1.2989999999999995</v>
      </c>
      <c r="AZ23" s="22">
        <v>20</v>
      </c>
      <c r="BA23" s="1">
        <v>1.017091991644268</v>
      </c>
      <c r="BB23" s="23">
        <v>1.0630000000000024</v>
      </c>
      <c r="BC23" s="22">
        <f t="shared" si="8"/>
        <v>20</v>
      </c>
      <c r="BD23" s="1">
        <f t="shared" si="8"/>
        <v>1.023351901292846</v>
      </c>
      <c r="BE23" s="1">
        <f t="shared" si="8"/>
        <v>1.1810000000000009</v>
      </c>
      <c r="BF23" s="1">
        <f t="shared" si="9"/>
        <v>0</v>
      </c>
      <c r="BG23" s="1">
        <f t="shared" si="9"/>
        <v>8.8528491242490914E-3</v>
      </c>
      <c r="BH23" s="23">
        <f t="shared" si="9"/>
        <v>0.16687720036002315</v>
      </c>
      <c r="BJ23" s="89">
        <v>20</v>
      </c>
      <c r="BK23" s="90">
        <v>0.9052481007093276</v>
      </c>
      <c r="BL23" s="90">
        <v>1.056200000000004</v>
      </c>
      <c r="BM23" s="89">
        <v>20</v>
      </c>
      <c r="BN23" s="90">
        <v>0.90394263889651105</v>
      </c>
      <c r="BO23" s="90">
        <v>1.0257000000000005</v>
      </c>
      <c r="BP23" s="22">
        <f t="shared" si="10"/>
        <v>20</v>
      </c>
      <c r="BQ23" s="1">
        <f t="shared" si="10"/>
        <v>0.90459536980291932</v>
      </c>
      <c r="BR23" s="1">
        <f t="shared" si="10"/>
        <v>1.0409500000000023</v>
      </c>
      <c r="BS23" s="1">
        <f t="shared" si="11"/>
        <v>0</v>
      </c>
      <c r="BT23" s="1">
        <f t="shared" si="11"/>
        <v>9.2310090042266172E-4</v>
      </c>
      <c r="BU23" s="1">
        <f t="shared" si="11"/>
        <v>2.156675682619219E-2</v>
      </c>
      <c r="BV23" s="89">
        <v>20</v>
      </c>
      <c r="BW23" s="90">
        <v>0.9133714316204169</v>
      </c>
      <c r="BX23" s="90">
        <v>1.3064999999999998</v>
      </c>
      <c r="BY23" s="89">
        <v>20</v>
      </c>
      <c r="BZ23" s="90">
        <v>0.90771469513154801</v>
      </c>
      <c r="CA23" s="90">
        <v>1.4037000000000006</v>
      </c>
      <c r="CB23" s="22">
        <f t="shared" si="12"/>
        <v>20</v>
      </c>
      <c r="CC23" s="1">
        <f t="shared" si="12"/>
        <v>0.91054306337598245</v>
      </c>
      <c r="CD23" s="1">
        <f t="shared" si="12"/>
        <v>1.3551000000000002</v>
      </c>
      <c r="CE23" s="1">
        <f t="shared" si="13"/>
        <v>0</v>
      </c>
      <c r="CF23" s="1">
        <f t="shared" si="13"/>
        <v>3.9999167306645697E-3</v>
      </c>
      <c r="CG23" s="1">
        <f t="shared" si="13"/>
        <v>6.873077913133302E-2</v>
      </c>
      <c r="CH23" s="89">
        <v>20</v>
      </c>
      <c r="CI23" s="90">
        <v>0.90966581656846301</v>
      </c>
      <c r="CJ23" s="90">
        <v>1.0955000000000013</v>
      </c>
      <c r="CK23" s="89">
        <v>20</v>
      </c>
      <c r="CL23" s="90">
        <v>0.91203135358940834</v>
      </c>
      <c r="CM23" s="91">
        <v>1.208599999999997</v>
      </c>
      <c r="CN23" s="1">
        <f t="shared" si="14"/>
        <v>20</v>
      </c>
      <c r="CO23" s="1">
        <f t="shared" si="14"/>
        <v>0.91084858507893562</v>
      </c>
      <c r="CP23" s="1">
        <f t="shared" si="14"/>
        <v>1.1520499999999991</v>
      </c>
      <c r="CQ23" s="1">
        <f t="shared" si="15"/>
        <v>0</v>
      </c>
      <c r="CR23" s="1">
        <f t="shared" si="15"/>
        <v>1.6726872686582666E-3</v>
      </c>
      <c r="CS23" s="1">
        <f t="shared" si="15"/>
        <v>7.9973776952195527E-2</v>
      </c>
      <c r="CT23" s="89">
        <v>20</v>
      </c>
      <c r="CU23" s="90">
        <v>0.92837665970163008</v>
      </c>
      <c r="CV23" s="90">
        <v>0.9527000000000001</v>
      </c>
      <c r="CW23" s="89">
        <v>20</v>
      </c>
      <c r="CX23" s="90">
        <v>0.93236974922075355</v>
      </c>
      <c r="CY23" s="90">
        <v>0.94019999999999726</v>
      </c>
      <c r="CZ23" s="22">
        <f t="shared" si="16"/>
        <v>20</v>
      </c>
      <c r="DA23" s="1">
        <f t="shared" si="16"/>
        <v>0.93037320446119187</v>
      </c>
      <c r="DB23" s="1">
        <f t="shared" si="16"/>
        <v>0.94644999999999868</v>
      </c>
      <c r="DC23" s="1">
        <f t="shared" si="17"/>
        <v>0</v>
      </c>
      <c r="DD23" s="1">
        <f t="shared" si="17"/>
        <v>2.8235406768571366E-3</v>
      </c>
      <c r="DE23" s="23">
        <f t="shared" si="17"/>
        <v>8.8388347648338528E-3</v>
      </c>
    </row>
    <row r="24" spans="1:109" x14ac:dyDescent="0.25">
      <c r="A24" s="22">
        <v>21</v>
      </c>
      <c r="B24" s="1">
        <v>0.9275343183381457</v>
      </c>
      <c r="C24" s="1">
        <v>1.4339000000000013</v>
      </c>
      <c r="D24" s="22">
        <v>21</v>
      </c>
      <c r="E24" s="1">
        <v>0.93309679237954457</v>
      </c>
      <c r="F24" s="1">
        <v>1.4183999999999983</v>
      </c>
      <c r="G24" s="22">
        <f t="shared" si="0"/>
        <v>21</v>
      </c>
      <c r="H24" s="1">
        <f t="shared" si="0"/>
        <v>0.93031555535884514</v>
      </c>
      <c r="I24" s="1">
        <f t="shared" si="0"/>
        <v>1.4261499999999998</v>
      </c>
      <c r="J24" s="1">
        <f t="shared" si="1"/>
        <v>0</v>
      </c>
      <c r="K24" s="1">
        <f t="shared" si="1"/>
        <v>3.9332631148472803E-3</v>
      </c>
      <c r="L24" s="1">
        <f t="shared" si="1"/>
        <v>1.0960155108393576E-2</v>
      </c>
      <c r="M24" s="22">
        <v>21</v>
      </c>
      <c r="N24" s="1">
        <v>0.94107084256127871</v>
      </c>
      <c r="O24" s="1">
        <v>0.86079999999999757</v>
      </c>
      <c r="P24" s="22">
        <v>21</v>
      </c>
      <c r="Q24" s="1">
        <v>0.94172964242213608</v>
      </c>
      <c r="R24" s="1">
        <v>0.83850000000000335</v>
      </c>
      <c r="S24" s="22">
        <f t="shared" si="2"/>
        <v>21</v>
      </c>
      <c r="T24" s="1">
        <f t="shared" si="2"/>
        <v>0.9414002424917074</v>
      </c>
      <c r="U24" s="1">
        <f t="shared" si="2"/>
        <v>0.84965000000000046</v>
      </c>
      <c r="V24" s="1">
        <f t="shared" si="3"/>
        <v>0</v>
      </c>
      <c r="W24" s="1">
        <f t="shared" si="3"/>
        <v>4.6584184905700243E-4</v>
      </c>
      <c r="X24" s="1">
        <f t="shared" si="3"/>
        <v>1.5768481220455918E-2</v>
      </c>
      <c r="Y24" s="22">
        <v>21</v>
      </c>
      <c r="Z24" s="1">
        <v>0.96145912649326126</v>
      </c>
      <c r="AA24" s="1">
        <v>1.0870000000000033</v>
      </c>
      <c r="AB24" s="22">
        <v>21</v>
      </c>
      <c r="AC24" s="1">
        <v>0.94716416804612691</v>
      </c>
      <c r="AD24" s="23">
        <v>1.4204000000000008</v>
      </c>
      <c r="AE24" s="1">
        <f t="shared" si="4"/>
        <v>21</v>
      </c>
      <c r="AF24" s="1">
        <f t="shared" si="4"/>
        <v>0.95431164726969409</v>
      </c>
      <c r="AG24" s="1">
        <f t="shared" si="4"/>
        <v>1.253700000000002</v>
      </c>
      <c r="AH24" s="1">
        <f t="shared" si="5"/>
        <v>0</v>
      </c>
      <c r="AI24" s="1">
        <f t="shared" si="5"/>
        <v>1.0108062054748622E-2</v>
      </c>
      <c r="AJ24" s="1">
        <f t="shared" si="5"/>
        <v>0.23574940084759335</v>
      </c>
      <c r="AK24" s="22">
        <v>21</v>
      </c>
      <c r="AL24" s="1">
        <v>0.98037583898090508</v>
      </c>
      <c r="AM24" s="1">
        <v>1.3074000000000012</v>
      </c>
      <c r="AN24" s="22">
        <v>21</v>
      </c>
      <c r="AO24" s="1">
        <v>0.97308755168609329</v>
      </c>
      <c r="AP24" s="23">
        <v>0.89339999999999975</v>
      </c>
      <c r="AQ24" s="22">
        <f t="shared" si="6"/>
        <v>21</v>
      </c>
      <c r="AR24" s="1">
        <f t="shared" si="6"/>
        <v>0.97673169533349924</v>
      </c>
      <c r="AS24" s="1">
        <f t="shared" si="6"/>
        <v>1.1004000000000005</v>
      </c>
      <c r="AT24" s="1">
        <f t="shared" si="7"/>
        <v>0</v>
      </c>
      <c r="AU24" s="1">
        <f t="shared" si="7"/>
        <v>5.1535973693971754E-3</v>
      </c>
      <c r="AV24" s="23">
        <f t="shared" si="7"/>
        <v>0.29274220741123191</v>
      </c>
      <c r="AW24" s="22">
        <v>21</v>
      </c>
      <c r="AX24" s="1">
        <v>1.0372749050162882</v>
      </c>
      <c r="AY24" s="1">
        <v>1.3547999999999973</v>
      </c>
      <c r="AZ24" s="22">
        <v>21</v>
      </c>
      <c r="BA24" s="1">
        <v>1.0211605845005747</v>
      </c>
      <c r="BB24" s="23">
        <v>1.0596000000000032</v>
      </c>
      <c r="BC24" s="22">
        <f t="shared" si="8"/>
        <v>21</v>
      </c>
      <c r="BD24" s="1">
        <f t="shared" si="8"/>
        <v>1.0292177447584314</v>
      </c>
      <c r="BE24" s="1">
        <f t="shared" si="8"/>
        <v>1.2072000000000003</v>
      </c>
      <c r="BF24" s="1">
        <f t="shared" si="9"/>
        <v>0</v>
      </c>
      <c r="BG24" s="1">
        <f t="shared" si="9"/>
        <v>1.1394545310874511E-2</v>
      </c>
      <c r="BH24" s="23">
        <f t="shared" si="9"/>
        <v>0.20873792180626558</v>
      </c>
      <c r="BJ24" s="89">
        <v>21</v>
      </c>
      <c r="BK24" s="90">
        <v>0.90574995481812715</v>
      </c>
      <c r="BL24" s="90">
        <v>1.056200000000004</v>
      </c>
      <c r="BM24" s="89">
        <v>21</v>
      </c>
      <c r="BN24" s="90">
        <v>0.90452635704398709</v>
      </c>
      <c r="BO24" s="90">
        <v>1.0257000000000005</v>
      </c>
      <c r="BP24" s="22">
        <f t="shared" si="10"/>
        <v>21</v>
      </c>
      <c r="BQ24" s="1">
        <f t="shared" si="10"/>
        <v>0.90513815593105718</v>
      </c>
      <c r="BR24" s="1">
        <f t="shared" si="10"/>
        <v>1.0409500000000023</v>
      </c>
      <c r="BS24" s="1">
        <f t="shared" si="11"/>
        <v>0</v>
      </c>
      <c r="BT24" s="1">
        <f t="shared" si="11"/>
        <v>8.6521428353919538E-4</v>
      </c>
      <c r="BU24" s="1">
        <f t="shared" si="11"/>
        <v>2.156675682619219E-2</v>
      </c>
      <c r="BV24" s="89">
        <v>21</v>
      </c>
      <c r="BW24" s="90">
        <v>0.91422153529341754</v>
      </c>
      <c r="BX24" s="90">
        <v>1.5006999999999948</v>
      </c>
      <c r="BY24" s="89">
        <v>21</v>
      </c>
      <c r="BZ24" s="90">
        <v>0.90815314398946034</v>
      </c>
      <c r="CA24" s="90">
        <v>1.1974000000000018</v>
      </c>
      <c r="CB24" s="22">
        <f t="shared" si="12"/>
        <v>21</v>
      </c>
      <c r="CC24" s="1">
        <f t="shared" si="12"/>
        <v>0.91118733964143894</v>
      </c>
      <c r="CD24" s="1">
        <f t="shared" si="12"/>
        <v>1.3490499999999983</v>
      </c>
      <c r="CE24" s="1">
        <f t="shared" si="13"/>
        <v>0</v>
      </c>
      <c r="CF24" s="1">
        <f t="shared" si="13"/>
        <v>4.291000641921611E-3</v>
      </c>
      <c r="CG24" s="1">
        <f t="shared" si="13"/>
        <v>0.21446548673387461</v>
      </c>
      <c r="CH24" s="89">
        <v>21</v>
      </c>
      <c r="CI24" s="90">
        <v>0.91087908766072367</v>
      </c>
      <c r="CJ24" s="90">
        <v>1.0989999999999966</v>
      </c>
      <c r="CK24" s="89">
        <v>21</v>
      </c>
      <c r="CL24" s="90">
        <v>0.91331330300157942</v>
      </c>
      <c r="CM24" s="91">
        <v>0.89649999999999608</v>
      </c>
      <c r="CN24" s="1">
        <f t="shared" si="14"/>
        <v>21</v>
      </c>
      <c r="CO24" s="1">
        <f t="shared" si="14"/>
        <v>0.91209619533115149</v>
      </c>
      <c r="CP24" s="1">
        <f t="shared" si="14"/>
        <v>0.99774999999999636</v>
      </c>
      <c r="CQ24" s="1">
        <f t="shared" si="15"/>
        <v>0</v>
      </c>
      <c r="CR24" s="1">
        <f t="shared" si="15"/>
        <v>1.7212501743874239E-3</v>
      </c>
      <c r="CS24" s="1">
        <f t="shared" si="15"/>
        <v>0.1431891231902761</v>
      </c>
      <c r="CT24" s="89">
        <v>21</v>
      </c>
      <c r="CU24" s="90">
        <v>0.92941372230577846</v>
      </c>
      <c r="CV24" s="90">
        <v>0.9527000000000001</v>
      </c>
      <c r="CW24" s="89">
        <v>21</v>
      </c>
      <c r="CX24" s="90">
        <v>0.93425147924814445</v>
      </c>
      <c r="CY24" s="90">
        <v>0.94019999999999726</v>
      </c>
      <c r="CZ24" s="22">
        <f t="shared" si="16"/>
        <v>21</v>
      </c>
      <c r="DA24" s="1">
        <f t="shared" si="16"/>
        <v>0.93183260077696151</v>
      </c>
      <c r="DB24" s="1">
        <f t="shared" si="16"/>
        <v>0.94644999999999868</v>
      </c>
      <c r="DC24" s="1">
        <f t="shared" si="17"/>
        <v>0</v>
      </c>
      <c r="DD24" s="1">
        <f t="shared" si="17"/>
        <v>3.420810739679289E-3</v>
      </c>
      <c r="DE24" s="23">
        <f t="shared" si="17"/>
        <v>8.8388347648338528E-3</v>
      </c>
    </row>
    <row r="25" spans="1:109" x14ac:dyDescent="0.25">
      <c r="A25" s="22">
        <v>22</v>
      </c>
      <c r="B25" s="1">
        <v>0.92899813939113052</v>
      </c>
      <c r="C25" s="1">
        <v>1.427500000000002</v>
      </c>
      <c r="D25" s="22">
        <v>22</v>
      </c>
      <c r="E25" s="1">
        <v>0.93455335757721825</v>
      </c>
      <c r="F25" s="1">
        <v>1.4857000000000014</v>
      </c>
      <c r="G25" s="22">
        <f t="shared" si="0"/>
        <v>22</v>
      </c>
      <c r="H25" s="1">
        <f t="shared" si="0"/>
        <v>0.93177574848417444</v>
      </c>
      <c r="I25" s="1">
        <f t="shared" si="0"/>
        <v>1.4566000000000017</v>
      </c>
      <c r="J25" s="1">
        <f t="shared" si="1"/>
        <v>0</v>
      </c>
      <c r="K25" s="1">
        <f t="shared" si="1"/>
        <v>3.9281324503534654E-3</v>
      </c>
      <c r="L25" s="1">
        <f t="shared" si="1"/>
        <v>4.1153614665056619E-2</v>
      </c>
      <c r="M25" s="22">
        <v>22</v>
      </c>
      <c r="N25" s="1">
        <v>0.94313309009378388</v>
      </c>
      <c r="O25" s="1">
        <v>0.86079999999999757</v>
      </c>
      <c r="P25" s="22">
        <v>22</v>
      </c>
      <c r="Q25" s="1">
        <v>0.94374044767060827</v>
      </c>
      <c r="R25" s="1">
        <v>0.82900000000000063</v>
      </c>
      <c r="S25" s="22">
        <f t="shared" si="2"/>
        <v>22</v>
      </c>
      <c r="T25" s="1">
        <f t="shared" si="2"/>
        <v>0.94343676888219608</v>
      </c>
      <c r="U25" s="1">
        <f t="shared" si="2"/>
        <v>0.8448999999999991</v>
      </c>
      <c r="V25" s="1">
        <f t="shared" si="3"/>
        <v>0</v>
      </c>
      <c r="W25" s="1">
        <f t="shared" si="3"/>
        <v>4.2946666117756033E-4</v>
      </c>
      <c r="X25" s="1">
        <f t="shared" si="3"/>
        <v>2.2485995641730049E-2</v>
      </c>
      <c r="Y25" s="22">
        <v>22</v>
      </c>
      <c r="Z25" s="1">
        <v>0.96388660729971476</v>
      </c>
      <c r="AA25" s="1">
        <v>1.422699999999999</v>
      </c>
      <c r="AB25" s="22">
        <v>22</v>
      </c>
      <c r="AC25" s="1">
        <v>0.94817737425195325</v>
      </c>
      <c r="AD25" s="23">
        <v>1.2819999999999965</v>
      </c>
      <c r="AE25" s="1">
        <f t="shared" si="4"/>
        <v>22</v>
      </c>
      <c r="AF25" s="1">
        <f t="shared" si="4"/>
        <v>0.95603199077583401</v>
      </c>
      <c r="AG25" s="1">
        <f t="shared" si="4"/>
        <v>1.3523499999999977</v>
      </c>
      <c r="AH25" s="1">
        <f t="shared" si="5"/>
        <v>0</v>
      </c>
      <c r="AI25" s="1">
        <f t="shared" si="5"/>
        <v>1.1108105215311977E-2</v>
      </c>
      <c r="AJ25" s="1">
        <f t="shared" si="5"/>
        <v>9.9489924112948991E-2</v>
      </c>
      <c r="AK25" s="22">
        <v>22</v>
      </c>
      <c r="AL25" s="1">
        <v>0.98376755256591797</v>
      </c>
      <c r="AM25" s="1">
        <v>1.3074000000000012</v>
      </c>
      <c r="AN25" s="22">
        <v>22</v>
      </c>
      <c r="AO25" s="1">
        <v>0.97759645968529851</v>
      </c>
      <c r="AP25" s="23">
        <v>0.89339999999999975</v>
      </c>
      <c r="AQ25" s="22">
        <f t="shared" si="6"/>
        <v>22</v>
      </c>
      <c r="AR25" s="1">
        <f t="shared" si="6"/>
        <v>0.9806820061256083</v>
      </c>
      <c r="AS25" s="1">
        <f t="shared" si="6"/>
        <v>1.1004000000000005</v>
      </c>
      <c r="AT25" s="1">
        <f t="shared" si="7"/>
        <v>0</v>
      </c>
      <c r="AU25" s="1">
        <f t="shared" si="7"/>
        <v>4.3636216232180421E-3</v>
      </c>
      <c r="AV25" s="23">
        <f t="shared" si="7"/>
        <v>0.29274220741123191</v>
      </c>
      <c r="AW25" s="22">
        <v>22</v>
      </c>
      <c r="AX25" s="1">
        <v>1.0408320185185747</v>
      </c>
      <c r="AY25" s="1">
        <v>1.1591000000000022</v>
      </c>
      <c r="AZ25" s="22">
        <v>22</v>
      </c>
      <c r="BA25" s="1">
        <v>1.027073784727685</v>
      </c>
      <c r="BB25" s="23">
        <v>1.1296000000000035</v>
      </c>
      <c r="BC25" s="22">
        <f t="shared" si="8"/>
        <v>22</v>
      </c>
      <c r="BD25" s="1">
        <f t="shared" si="8"/>
        <v>1.0339529016231297</v>
      </c>
      <c r="BE25" s="1">
        <f t="shared" si="8"/>
        <v>1.1443500000000029</v>
      </c>
      <c r="BF25" s="1">
        <f t="shared" si="9"/>
        <v>0</v>
      </c>
      <c r="BG25" s="1">
        <f t="shared" si="9"/>
        <v>9.7285404106880052E-3</v>
      </c>
      <c r="BH25" s="23">
        <f t="shared" si="9"/>
        <v>2.0859650045002266E-2</v>
      </c>
      <c r="BJ25" s="89">
        <v>22</v>
      </c>
      <c r="BK25" s="90">
        <v>0.90638369366848981</v>
      </c>
      <c r="BL25" s="90">
        <v>1.056200000000004</v>
      </c>
      <c r="BM25" s="89">
        <v>22</v>
      </c>
      <c r="BN25" s="90">
        <v>0.90533458364891961</v>
      </c>
      <c r="BO25" s="90">
        <v>1.0257000000000005</v>
      </c>
      <c r="BP25" s="22">
        <f t="shared" si="10"/>
        <v>22</v>
      </c>
      <c r="BQ25" s="1">
        <f t="shared" si="10"/>
        <v>0.90585913865870471</v>
      </c>
      <c r="BR25" s="1">
        <f t="shared" si="10"/>
        <v>1.0409500000000023</v>
      </c>
      <c r="BS25" s="1">
        <f t="shared" si="11"/>
        <v>0</v>
      </c>
      <c r="BT25" s="1">
        <f t="shared" si="11"/>
        <v>7.4183280904883899E-4</v>
      </c>
      <c r="BU25" s="1">
        <f t="shared" si="11"/>
        <v>2.156675682619219E-2</v>
      </c>
      <c r="BV25" s="89">
        <v>22</v>
      </c>
      <c r="BW25" s="90">
        <v>0.91457379533396121</v>
      </c>
      <c r="BX25" s="90">
        <v>1.2327999999999975</v>
      </c>
      <c r="BY25" s="89">
        <v>22</v>
      </c>
      <c r="BZ25" s="90">
        <v>0.90835723795033052</v>
      </c>
      <c r="CA25" s="90">
        <v>1.1321000000000012</v>
      </c>
      <c r="CB25" s="22">
        <f t="shared" si="12"/>
        <v>22</v>
      </c>
      <c r="CC25" s="1">
        <f t="shared" si="12"/>
        <v>0.91146551664214592</v>
      </c>
      <c r="CD25" s="1">
        <f t="shared" si="12"/>
        <v>1.1824499999999993</v>
      </c>
      <c r="CE25" s="1">
        <f t="shared" si="13"/>
        <v>0</v>
      </c>
      <c r="CF25" s="1">
        <f t="shared" si="13"/>
        <v>4.395769881600565E-3</v>
      </c>
      <c r="CG25" s="1">
        <f t="shared" si="13"/>
        <v>7.120565286548268E-2</v>
      </c>
      <c r="CH25" s="89">
        <v>22</v>
      </c>
      <c r="CI25" s="90">
        <v>0.91147945623513849</v>
      </c>
      <c r="CJ25" s="90">
        <v>1.0955000000000013</v>
      </c>
      <c r="CK25" s="89">
        <v>22</v>
      </c>
      <c r="CL25" s="90">
        <v>0.91386381376491932</v>
      </c>
      <c r="CM25" s="91">
        <v>0.94930000000000092</v>
      </c>
      <c r="CN25" s="1">
        <f t="shared" si="14"/>
        <v>22</v>
      </c>
      <c r="CO25" s="1">
        <f t="shared" si="14"/>
        <v>0.9126716350000289</v>
      </c>
      <c r="CP25" s="1">
        <f t="shared" si="14"/>
        <v>1.0224000000000011</v>
      </c>
      <c r="CQ25" s="1">
        <f t="shared" si="15"/>
        <v>0</v>
      </c>
      <c r="CR25" s="1">
        <f t="shared" si="15"/>
        <v>1.685995378081233E-3</v>
      </c>
      <c r="CS25" s="1">
        <f t="shared" si="15"/>
        <v>0.10337901140947348</v>
      </c>
      <c r="CT25" s="89">
        <v>22</v>
      </c>
      <c r="CU25" s="90">
        <v>0.93111750326506904</v>
      </c>
      <c r="CV25" s="90">
        <v>0.81850000000000023</v>
      </c>
      <c r="CW25" s="89">
        <v>22</v>
      </c>
      <c r="CX25" s="90">
        <v>0.93453182247918354</v>
      </c>
      <c r="CY25" s="90">
        <v>0.94019999999999726</v>
      </c>
      <c r="CZ25" s="22">
        <f t="shared" si="16"/>
        <v>22</v>
      </c>
      <c r="DA25" s="1">
        <f t="shared" si="16"/>
        <v>0.93282466287212629</v>
      </c>
      <c r="DB25" s="1">
        <f t="shared" si="16"/>
        <v>0.87934999999999874</v>
      </c>
      <c r="DC25" s="1">
        <f t="shared" si="17"/>
        <v>0</v>
      </c>
      <c r="DD25" s="1">
        <f t="shared" si="17"/>
        <v>2.4142882694358886E-3</v>
      </c>
      <c r="DE25" s="23">
        <f t="shared" si="17"/>
        <v>8.6054895270400736E-2</v>
      </c>
    </row>
    <row r="26" spans="1:109" x14ac:dyDescent="0.25">
      <c r="A26" s="22">
        <v>23</v>
      </c>
      <c r="B26" s="1">
        <v>0.92998463162078182</v>
      </c>
      <c r="C26" s="1">
        <v>1.4211000000000027</v>
      </c>
      <c r="D26" s="22">
        <v>23</v>
      </c>
      <c r="E26" s="1">
        <v>0.93604336115108211</v>
      </c>
      <c r="F26" s="1">
        <v>1.5529000000000011</v>
      </c>
      <c r="G26" s="22">
        <f t="shared" si="0"/>
        <v>23</v>
      </c>
      <c r="H26" s="1">
        <f t="shared" si="0"/>
        <v>0.93301399638593197</v>
      </c>
      <c r="I26" s="1">
        <f t="shared" si="0"/>
        <v>1.4870000000000019</v>
      </c>
      <c r="J26" s="1">
        <f t="shared" si="1"/>
        <v>0</v>
      </c>
      <c r="K26" s="1">
        <f t="shared" si="1"/>
        <v>4.2841687362505203E-3</v>
      </c>
      <c r="L26" s="1">
        <f t="shared" si="1"/>
        <v>9.3196673760385804E-2</v>
      </c>
      <c r="M26" s="22">
        <v>23</v>
      </c>
      <c r="N26" s="1">
        <v>0.94432720295988737</v>
      </c>
      <c r="O26" s="1">
        <v>0.86079999999999757</v>
      </c>
      <c r="P26" s="22">
        <v>23</v>
      </c>
      <c r="Q26" s="1">
        <v>0.94531799278883688</v>
      </c>
      <c r="R26" s="1">
        <v>0.82900000000000063</v>
      </c>
      <c r="S26" s="22">
        <f t="shared" si="2"/>
        <v>23</v>
      </c>
      <c r="T26" s="1">
        <f t="shared" si="2"/>
        <v>0.94482259787436207</v>
      </c>
      <c r="U26" s="1">
        <f t="shared" si="2"/>
        <v>0.8448999999999991</v>
      </c>
      <c r="V26" s="1">
        <f t="shared" si="3"/>
        <v>0</v>
      </c>
      <c r="W26" s="1">
        <f t="shared" si="3"/>
        <v>7.0059420678085949E-4</v>
      </c>
      <c r="X26" s="1">
        <f t="shared" si="3"/>
        <v>2.2485995641730049E-2</v>
      </c>
      <c r="Y26" s="22">
        <v>23</v>
      </c>
      <c r="Z26" s="1">
        <v>0.96702484992394211</v>
      </c>
      <c r="AA26" s="1">
        <v>1.0870000000000033</v>
      </c>
      <c r="AB26" s="22">
        <v>23</v>
      </c>
      <c r="AC26" s="1">
        <v>0.9500494924066013</v>
      </c>
      <c r="AD26" s="23">
        <v>1.4168999999999983</v>
      </c>
      <c r="AE26" s="1">
        <f t="shared" si="4"/>
        <v>23</v>
      </c>
      <c r="AF26" s="1">
        <f t="shared" si="4"/>
        <v>0.95853717116527171</v>
      </c>
      <c r="AG26" s="1">
        <f t="shared" si="4"/>
        <v>1.2519500000000008</v>
      </c>
      <c r="AH26" s="1">
        <f t="shared" si="5"/>
        <v>0</v>
      </c>
      <c r="AI26" s="1">
        <f t="shared" si="5"/>
        <v>1.200339041357772E-2</v>
      </c>
      <c r="AJ26" s="1">
        <f t="shared" si="5"/>
        <v>0.23327452711343896</v>
      </c>
      <c r="AK26" s="22">
        <v>23</v>
      </c>
      <c r="AL26" s="1">
        <v>0.98836220080493509</v>
      </c>
      <c r="AM26" s="1">
        <v>1.3166000000000011</v>
      </c>
      <c r="AN26" s="22">
        <v>23</v>
      </c>
      <c r="AO26" s="1">
        <v>0.98039164346706631</v>
      </c>
      <c r="AP26" s="23">
        <v>0.89339999999999975</v>
      </c>
      <c r="AQ26" s="22">
        <f t="shared" si="6"/>
        <v>23</v>
      </c>
      <c r="AR26" s="1">
        <f t="shared" si="6"/>
        <v>0.9843769221360007</v>
      </c>
      <c r="AS26" s="1">
        <f t="shared" si="6"/>
        <v>1.1050000000000004</v>
      </c>
      <c r="AT26" s="1">
        <f t="shared" si="7"/>
        <v>0</v>
      </c>
      <c r="AU26" s="1">
        <f t="shared" si="7"/>
        <v>5.636035143443208E-3</v>
      </c>
      <c r="AV26" s="23">
        <f t="shared" si="7"/>
        <v>0.2992475897981477</v>
      </c>
      <c r="AW26" s="22">
        <v>23</v>
      </c>
      <c r="AX26" s="1">
        <v>1.0471360962593961</v>
      </c>
      <c r="AY26" s="1">
        <v>1.2254999999999967</v>
      </c>
      <c r="AZ26" s="22">
        <v>23</v>
      </c>
      <c r="BA26" s="1">
        <v>1.0321580161018562</v>
      </c>
      <c r="BB26" s="23">
        <v>0.9964999999999975</v>
      </c>
      <c r="BC26" s="22">
        <f t="shared" si="8"/>
        <v>23</v>
      </c>
      <c r="BD26" s="1">
        <f t="shared" si="8"/>
        <v>1.0396470561806261</v>
      </c>
      <c r="BE26" s="1">
        <f t="shared" si="8"/>
        <v>1.1109999999999971</v>
      </c>
      <c r="BF26" s="1">
        <f t="shared" si="9"/>
        <v>0</v>
      </c>
      <c r="BG26" s="1">
        <f t="shared" si="9"/>
        <v>1.0591102048552117E-2</v>
      </c>
      <c r="BH26" s="23">
        <f t="shared" si="9"/>
        <v>0.16192745289171931</v>
      </c>
      <c r="BJ26" s="89">
        <v>23</v>
      </c>
      <c r="BK26" s="90">
        <v>0.90727452240945972</v>
      </c>
      <c r="BL26" s="90">
        <v>1.056200000000004</v>
      </c>
      <c r="BM26" s="89">
        <v>23</v>
      </c>
      <c r="BN26" s="90">
        <v>0.90618891732300832</v>
      </c>
      <c r="BO26" s="90">
        <v>1.0257000000000005</v>
      </c>
      <c r="BP26" s="22">
        <f t="shared" si="10"/>
        <v>23</v>
      </c>
      <c r="BQ26" s="1">
        <f t="shared" si="10"/>
        <v>0.90673171986623402</v>
      </c>
      <c r="BR26" s="1">
        <f t="shared" si="10"/>
        <v>1.0409500000000023</v>
      </c>
      <c r="BS26" s="1">
        <f t="shared" si="11"/>
        <v>0</v>
      </c>
      <c r="BT26" s="1">
        <f t="shared" si="11"/>
        <v>7.6763871832038685E-4</v>
      </c>
      <c r="BU26" s="1">
        <f t="shared" si="11"/>
        <v>2.156675682619219E-2</v>
      </c>
      <c r="BV26" s="89">
        <v>23</v>
      </c>
      <c r="BW26" s="90">
        <v>0.9154460043697451</v>
      </c>
      <c r="BX26" s="90">
        <v>1.3666999999999945</v>
      </c>
      <c r="BY26" s="89">
        <v>23</v>
      </c>
      <c r="BZ26" s="90">
        <v>0.90963385040917688</v>
      </c>
      <c r="CA26" s="90">
        <v>1.1321000000000012</v>
      </c>
      <c r="CB26" s="22">
        <f t="shared" si="12"/>
        <v>23</v>
      </c>
      <c r="CC26" s="1">
        <f t="shared" si="12"/>
        <v>0.91253992738946099</v>
      </c>
      <c r="CD26" s="1">
        <f t="shared" si="12"/>
        <v>1.2493999999999978</v>
      </c>
      <c r="CE26" s="1">
        <f t="shared" si="13"/>
        <v>0</v>
      </c>
      <c r="CF26" s="1">
        <f t="shared" si="13"/>
        <v>4.1098134788180394E-3</v>
      </c>
      <c r="CG26" s="1">
        <f t="shared" si="13"/>
        <v>0.16588725086635928</v>
      </c>
      <c r="CH26" s="89">
        <v>23</v>
      </c>
      <c r="CI26" s="90">
        <v>0.91272799476412736</v>
      </c>
      <c r="CJ26" s="90">
        <v>1.0955000000000013</v>
      </c>
      <c r="CK26" s="89">
        <v>23</v>
      </c>
      <c r="CL26" s="90">
        <v>0.9141699399381028</v>
      </c>
      <c r="CM26" s="91">
        <v>0.95960000000000178</v>
      </c>
      <c r="CN26" s="1">
        <f t="shared" si="14"/>
        <v>23</v>
      </c>
      <c r="CO26" s="1">
        <f t="shared" si="14"/>
        <v>0.91344896735111503</v>
      </c>
      <c r="CP26" s="1">
        <f t="shared" si="14"/>
        <v>1.0275500000000015</v>
      </c>
      <c r="CQ26" s="1">
        <f t="shared" si="15"/>
        <v>0</v>
      </c>
      <c r="CR26" s="1">
        <f t="shared" si="15"/>
        <v>1.0196092106172533E-3</v>
      </c>
      <c r="CS26" s="1">
        <f t="shared" si="15"/>
        <v>9.6095811563251435E-2</v>
      </c>
      <c r="CT26" s="89">
        <v>23</v>
      </c>
      <c r="CU26" s="90">
        <v>0.93290519413063855</v>
      </c>
      <c r="CV26" s="90">
        <v>0.95600000000000307</v>
      </c>
      <c r="CW26" s="89">
        <v>23</v>
      </c>
      <c r="CX26" s="90">
        <v>0.93501432368137871</v>
      </c>
      <c r="CY26" s="90">
        <v>0.94019999999999726</v>
      </c>
      <c r="CZ26" s="22">
        <f t="shared" si="16"/>
        <v>23</v>
      </c>
      <c r="DA26" s="1">
        <f t="shared" si="16"/>
        <v>0.93395975890600869</v>
      </c>
      <c r="DB26" s="1">
        <f t="shared" si="16"/>
        <v>0.94810000000000016</v>
      </c>
      <c r="DC26" s="1">
        <f t="shared" si="17"/>
        <v>0</v>
      </c>
      <c r="DD26" s="1">
        <f t="shared" si="17"/>
        <v>1.4913798077293057E-3</v>
      </c>
      <c r="DE26" s="23">
        <f t="shared" si="17"/>
        <v>1.1172287142751558E-2</v>
      </c>
    </row>
    <row r="27" spans="1:109" x14ac:dyDescent="0.25">
      <c r="A27" s="22">
        <v>24</v>
      </c>
      <c r="B27" s="1">
        <v>0.93141153262954401</v>
      </c>
      <c r="C27" s="1">
        <v>1.4147000000000034</v>
      </c>
      <c r="D27" s="22">
        <v>24</v>
      </c>
      <c r="E27" s="1">
        <v>0.93755744193508894</v>
      </c>
      <c r="F27" s="1">
        <v>1.4791999999999987</v>
      </c>
      <c r="G27" s="22">
        <f t="shared" si="0"/>
        <v>24</v>
      </c>
      <c r="H27" s="1">
        <f t="shared" si="0"/>
        <v>0.93448448728231648</v>
      </c>
      <c r="I27" s="1">
        <f t="shared" si="0"/>
        <v>1.4469500000000011</v>
      </c>
      <c r="J27" s="1">
        <f t="shared" si="1"/>
        <v>0</v>
      </c>
      <c r="K27" s="1">
        <f t="shared" si="1"/>
        <v>4.3458141465083236E-3</v>
      </c>
      <c r="L27" s="1">
        <f t="shared" si="1"/>
        <v>4.5608387386529017E-2</v>
      </c>
      <c r="M27" s="22">
        <v>24</v>
      </c>
      <c r="N27" s="1">
        <v>0.94650145525621154</v>
      </c>
      <c r="O27" s="1">
        <v>0.86079999999999757</v>
      </c>
      <c r="P27" s="22">
        <v>24</v>
      </c>
      <c r="Q27" s="1">
        <v>0.94692631558512985</v>
      </c>
      <c r="R27" s="1">
        <v>0.76149999999999807</v>
      </c>
      <c r="S27" s="22">
        <f t="shared" si="2"/>
        <v>24</v>
      </c>
      <c r="T27" s="1">
        <f t="shared" si="2"/>
        <v>0.9467138854206707</v>
      </c>
      <c r="U27" s="1">
        <f t="shared" si="2"/>
        <v>0.81114999999999782</v>
      </c>
      <c r="V27" s="1">
        <f t="shared" si="3"/>
        <v>0</v>
      </c>
      <c r="W27" s="1">
        <f t="shared" si="3"/>
        <v>3.0042161963528291E-4</v>
      </c>
      <c r="X27" s="1">
        <f t="shared" si="3"/>
        <v>7.0215703371823812E-2</v>
      </c>
      <c r="Y27" s="22">
        <v>24</v>
      </c>
      <c r="Z27" s="1">
        <v>0.97060402176659233</v>
      </c>
      <c r="AA27" s="1">
        <v>1.3012999999999977</v>
      </c>
      <c r="AB27" s="22">
        <v>24</v>
      </c>
      <c r="AC27" s="1">
        <v>0.95182141617929961</v>
      </c>
      <c r="AD27" s="23">
        <v>1.2286000000000001</v>
      </c>
      <c r="AE27" s="1">
        <f t="shared" si="4"/>
        <v>24</v>
      </c>
      <c r="AF27" s="1">
        <f t="shared" si="4"/>
        <v>0.96121271897294602</v>
      </c>
      <c r="AG27" s="1">
        <f t="shared" si="4"/>
        <v>1.2649499999999989</v>
      </c>
      <c r="AH27" s="1">
        <f t="shared" si="5"/>
        <v>0</v>
      </c>
      <c r="AI27" s="1">
        <f t="shared" si="5"/>
        <v>1.3281307779127021E-2</v>
      </c>
      <c r="AJ27" s="1">
        <f t="shared" si="5"/>
        <v>5.1406662992260273E-2</v>
      </c>
      <c r="AK27" s="22">
        <v>24</v>
      </c>
      <c r="AL27" s="1">
        <v>0.99264868893132951</v>
      </c>
      <c r="AM27" s="1">
        <v>1.3228000000000009</v>
      </c>
      <c r="AN27" s="22">
        <v>24</v>
      </c>
      <c r="AO27" s="1">
        <v>0.98364065741796658</v>
      </c>
      <c r="AP27" s="23">
        <v>0.89339999999999975</v>
      </c>
      <c r="AQ27" s="22">
        <f t="shared" si="6"/>
        <v>24</v>
      </c>
      <c r="AR27" s="1">
        <f t="shared" si="6"/>
        <v>0.98814467317464805</v>
      </c>
      <c r="AS27" s="1">
        <f t="shared" si="6"/>
        <v>1.1081000000000003</v>
      </c>
      <c r="AT27" s="1">
        <f t="shared" si="7"/>
        <v>0</v>
      </c>
      <c r="AU27" s="1">
        <f t="shared" si="7"/>
        <v>6.3696401682410498E-3</v>
      </c>
      <c r="AV27" s="23">
        <f t="shared" si="7"/>
        <v>0.30363165184150437</v>
      </c>
      <c r="AW27" s="22">
        <v>24</v>
      </c>
      <c r="AX27" s="1">
        <v>1.0524210923289616</v>
      </c>
      <c r="AY27" s="1">
        <v>1.1555999999999997</v>
      </c>
      <c r="AZ27" s="22">
        <v>24</v>
      </c>
      <c r="BA27" s="1">
        <v>1.0399388358326136</v>
      </c>
      <c r="BB27" s="23">
        <v>1.2627000000000024</v>
      </c>
      <c r="BC27" s="22">
        <f t="shared" si="8"/>
        <v>24</v>
      </c>
      <c r="BD27" s="1">
        <f t="shared" si="8"/>
        <v>1.0461799640807876</v>
      </c>
      <c r="BE27" s="1">
        <f t="shared" si="8"/>
        <v>1.2091500000000011</v>
      </c>
      <c r="BF27" s="1">
        <f t="shared" si="9"/>
        <v>0</v>
      </c>
      <c r="BG27" s="1">
        <f t="shared" si="9"/>
        <v>8.8262882130775364E-3</v>
      </c>
      <c r="BH27" s="23">
        <f t="shared" si="9"/>
        <v>7.57311362650811E-2</v>
      </c>
      <c r="BJ27" s="89">
        <v>24</v>
      </c>
      <c r="BK27" s="90">
        <v>0.90776614934613187</v>
      </c>
      <c r="BL27" s="90">
        <v>1.056200000000004</v>
      </c>
      <c r="BM27" s="89">
        <v>24</v>
      </c>
      <c r="BN27" s="90">
        <v>0.90660126722262768</v>
      </c>
      <c r="BO27" s="90">
        <v>1.0257000000000005</v>
      </c>
      <c r="BP27" s="22">
        <f t="shared" si="10"/>
        <v>24</v>
      </c>
      <c r="BQ27" s="1">
        <f t="shared" si="10"/>
        <v>0.90718370828437978</v>
      </c>
      <c r="BR27" s="1">
        <f t="shared" si="10"/>
        <v>1.0409500000000023</v>
      </c>
      <c r="BS27" s="1">
        <f t="shared" si="11"/>
        <v>0</v>
      </c>
      <c r="BT27" s="1">
        <f t="shared" si="11"/>
        <v>8.2369604881279458E-4</v>
      </c>
      <c r="BU27" s="1">
        <f t="shared" si="11"/>
        <v>2.156675682619219E-2</v>
      </c>
      <c r="BV27" s="89">
        <v>24</v>
      </c>
      <c r="BW27" s="90">
        <v>0.91645026751656722</v>
      </c>
      <c r="BX27" s="90">
        <v>1.567699999999995</v>
      </c>
      <c r="BY27" s="89">
        <v>24</v>
      </c>
      <c r="BZ27" s="90">
        <v>0.91060860649945974</v>
      </c>
      <c r="CA27" s="90">
        <v>1.2008999999999972</v>
      </c>
      <c r="CB27" s="22">
        <f t="shared" si="12"/>
        <v>24</v>
      </c>
      <c r="CC27" s="1">
        <f t="shared" si="12"/>
        <v>0.91352943700801348</v>
      </c>
      <c r="CD27" s="1">
        <f t="shared" si="12"/>
        <v>1.3842999999999961</v>
      </c>
      <c r="CE27" s="1">
        <f t="shared" si="13"/>
        <v>0</v>
      </c>
      <c r="CF27" s="1">
        <f t="shared" si="13"/>
        <v>4.1306781185898034E-3</v>
      </c>
      <c r="CG27" s="1">
        <f t="shared" si="13"/>
        <v>0.25936676733922398</v>
      </c>
      <c r="CH27" s="89">
        <v>24</v>
      </c>
      <c r="CI27" s="90">
        <v>0.91367428487908087</v>
      </c>
      <c r="CJ27" s="90">
        <v>1.1621000000000024</v>
      </c>
      <c r="CK27" s="89">
        <v>24</v>
      </c>
      <c r="CL27" s="90">
        <v>0.9152976677566218</v>
      </c>
      <c r="CM27" s="91">
        <v>1.2257999999999996</v>
      </c>
      <c r="CN27" s="1">
        <f t="shared" si="14"/>
        <v>24</v>
      </c>
      <c r="CO27" s="1">
        <f t="shared" si="14"/>
        <v>0.91448597631785133</v>
      </c>
      <c r="CP27" s="1">
        <f t="shared" si="14"/>
        <v>1.193950000000001</v>
      </c>
      <c r="CQ27" s="1">
        <f t="shared" si="15"/>
        <v>0</v>
      </c>
      <c r="CR27" s="1">
        <f t="shared" si="15"/>
        <v>1.147905041171326E-3</v>
      </c>
      <c r="CS27" s="1">
        <f t="shared" si="15"/>
        <v>4.5042701961581097E-2</v>
      </c>
      <c r="CT27" s="89">
        <v>24</v>
      </c>
      <c r="CU27" s="90">
        <v>0.93462446944051336</v>
      </c>
      <c r="CV27" s="90">
        <v>0.89200000000000301</v>
      </c>
      <c r="CW27" s="89">
        <v>24</v>
      </c>
      <c r="CX27" s="90">
        <v>0.93587576844838294</v>
      </c>
      <c r="CY27" s="90">
        <v>0.94019999999999726</v>
      </c>
      <c r="CZ27" s="22">
        <f t="shared" si="16"/>
        <v>24</v>
      </c>
      <c r="DA27" s="1">
        <f t="shared" si="16"/>
        <v>0.93525011894444821</v>
      </c>
      <c r="DB27" s="1">
        <f t="shared" si="16"/>
        <v>0.91610000000000014</v>
      </c>
      <c r="DC27" s="1">
        <f t="shared" si="17"/>
        <v>0</v>
      </c>
      <c r="DD27" s="1">
        <f t="shared" si="17"/>
        <v>8.8480201375657722E-4</v>
      </c>
      <c r="DE27" s="23">
        <f t="shared" si="17"/>
        <v>3.4082546853187526E-2</v>
      </c>
    </row>
    <row r="28" spans="1:109" x14ac:dyDescent="0.25">
      <c r="A28" s="22">
        <v>25</v>
      </c>
      <c r="B28" s="1">
        <v>0.9328861284275054</v>
      </c>
      <c r="C28" s="1">
        <v>1.4114999999999966</v>
      </c>
      <c r="D28" s="22">
        <v>25</v>
      </c>
      <c r="E28" s="1">
        <v>0.93885359442806982</v>
      </c>
      <c r="F28" s="1">
        <v>1.7064999999999984</v>
      </c>
      <c r="G28" s="22">
        <f t="shared" si="0"/>
        <v>25</v>
      </c>
      <c r="H28" s="1">
        <f t="shared" si="0"/>
        <v>0.93586986142778761</v>
      </c>
      <c r="I28" s="1">
        <f t="shared" si="0"/>
        <v>1.5589999999999975</v>
      </c>
      <c r="J28" s="1">
        <f t="shared" si="1"/>
        <v>0</v>
      </c>
      <c r="K28" s="1">
        <f t="shared" si="1"/>
        <v>4.2196356754992627E-3</v>
      </c>
      <c r="L28" s="1">
        <f t="shared" si="1"/>
        <v>0.20859650045003272</v>
      </c>
      <c r="M28" s="22">
        <v>25</v>
      </c>
      <c r="N28" s="1">
        <v>0.94807397281802386</v>
      </c>
      <c r="O28" s="1">
        <v>0.86079999999999757</v>
      </c>
      <c r="P28" s="22">
        <v>25</v>
      </c>
      <c r="Q28" s="1">
        <v>0.94872087471386879</v>
      </c>
      <c r="R28" s="1">
        <v>0.76149999999999807</v>
      </c>
      <c r="S28" s="22">
        <f t="shared" si="2"/>
        <v>25</v>
      </c>
      <c r="T28" s="1">
        <f t="shared" si="2"/>
        <v>0.94839742376594627</v>
      </c>
      <c r="U28" s="1">
        <f t="shared" si="2"/>
        <v>0.81114999999999782</v>
      </c>
      <c r="V28" s="1">
        <f t="shared" si="3"/>
        <v>0</v>
      </c>
      <c r="W28" s="1">
        <f t="shared" si="3"/>
        <v>4.5742871731438455E-4</v>
      </c>
      <c r="X28" s="1">
        <f t="shared" si="3"/>
        <v>7.0215703371823812E-2</v>
      </c>
      <c r="Y28" s="22">
        <v>25</v>
      </c>
      <c r="Z28" s="1">
        <v>0.97270316227558051</v>
      </c>
      <c r="AA28" s="1">
        <v>1.3815000000000026</v>
      </c>
      <c r="AB28" s="22">
        <v>25</v>
      </c>
      <c r="AC28" s="1">
        <v>0.95450074583146516</v>
      </c>
      <c r="AD28" s="23">
        <v>1.1075999999999979</v>
      </c>
      <c r="AE28" s="1">
        <f t="shared" si="4"/>
        <v>25</v>
      </c>
      <c r="AF28" s="1">
        <f t="shared" si="4"/>
        <v>0.96360195405352278</v>
      </c>
      <c r="AG28" s="1">
        <f t="shared" si="4"/>
        <v>1.2445500000000003</v>
      </c>
      <c r="AH28" s="1">
        <f t="shared" si="5"/>
        <v>0</v>
      </c>
      <c r="AI28" s="1">
        <f t="shared" si="5"/>
        <v>1.2871052101615489E-2</v>
      </c>
      <c r="AJ28" s="1">
        <f t="shared" si="5"/>
        <v>0.19367654736699888</v>
      </c>
      <c r="AK28" s="22">
        <v>25</v>
      </c>
      <c r="AL28" s="1">
        <v>0.99819929362742521</v>
      </c>
      <c r="AM28" s="1">
        <v>1.325800000000001</v>
      </c>
      <c r="AN28" s="22">
        <v>25</v>
      </c>
      <c r="AO28" s="1">
        <v>0.98751777629737303</v>
      </c>
      <c r="AP28" s="23">
        <v>0.89339999999999975</v>
      </c>
      <c r="AQ28" s="22">
        <f t="shared" si="6"/>
        <v>25</v>
      </c>
      <c r="AR28" s="1">
        <f t="shared" si="6"/>
        <v>0.99285853496239906</v>
      </c>
      <c r="AS28" s="1">
        <f t="shared" si="6"/>
        <v>1.1096000000000004</v>
      </c>
      <c r="AT28" s="1">
        <f t="shared" si="7"/>
        <v>0</v>
      </c>
      <c r="AU28" s="1">
        <f t="shared" si="7"/>
        <v>7.5529733374415228E-3</v>
      </c>
      <c r="AV28" s="23">
        <f t="shared" si="7"/>
        <v>0.30575297218506403</v>
      </c>
      <c r="AW28" s="22">
        <v>25</v>
      </c>
      <c r="AX28" s="1">
        <v>1.0565323473260806</v>
      </c>
      <c r="AY28" s="1">
        <v>1.1555999999999997</v>
      </c>
      <c r="AZ28" s="22">
        <v>25</v>
      </c>
      <c r="BA28" s="1">
        <v>1.0450315976489704</v>
      </c>
      <c r="BB28" s="23">
        <v>1.069899999999997</v>
      </c>
      <c r="BC28" s="22">
        <f t="shared" si="8"/>
        <v>25</v>
      </c>
      <c r="BD28" s="1">
        <f t="shared" si="8"/>
        <v>1.0507819724875254</v>
      </c>
      <c r="BE28" s="1">
        <f t="shared" si="8"/>
        <v>1.1127499999999984</v>
      </c>
      <c r="BF28" s="1">
        <f t="shared" si="9"/>
        <v>0</v>
      </c>
      <c r="BG28" s="1">
        <f t="shared" si="9"/>
        <v>8.132258085413643E-3</v>
      </c>
      <c r="BH28" s="23">
        <f t="shared" si="9"/>
        <v>6.0599051147689084E-2</v>
      </c>
      <c r="BJ28" s="89">
        <v>25</v>
      </c>
      <c r="BK28" s="90">
        <v>0.90817317716141188</v>
      </c>
      <c r="BL28" s="90">
        <v>1.056200000000004</v>
      </c>
      <c r="BM28" s="89">
        <v>25</v>
      </c>
      <c r="BN28" s="90">
        <v>0.90697337252181898</v>
      </c>
      <c r="BO28" s="90">
        <v>1.0257000000000005</v>
      </c>
      <c r="BP28" s="22">
        <f t="shared" si="10"/>
        <v>25</v>
      </c>
      <c r="BQ28" s="1">
        <f t="shared" si="10"/>
        <v>0.90757327484161543</v>
      </c>
      <c r="BR28" s="1">
        <f t="shared" si="10"/>
        <v>1.0409500000000023</v>
      </c>
      <c r="BS28" s="1">
        <f t="shared" si="11"/>
        <v>0</v>
      </c>
      <c r="BT28" s="1">
        <f t="shared" si="11"/>
        <v>8.4838999675522497E-4</v>
      </c>
      <c r="BU28" s="1">
        <f t="shared" si="11"/>
        <v>2.156675682619219E-2</v>
      </c>
      <c r="BV28" s="89">
        <v>25</v>
      </c>
      <c r="BW28" s="90">
        <v>0.91734076600988701</v>
      </c>
      <c r="BX28" s="90">
        <v>1.4336999999999946</v>
      </c>
      <c r="BY28" s="89">
        <v>25</v>
      </c>
      <c r="BZ28" s="90">
        <v>0.91147335692597675</v>
      </c>
      <c r="CA28" s="90">
        <v>1.2661999999999978</v>
      </c>
      <c r="CB28" s="22">
        <f t="shared" si="12"/>
        <v>25</v>
      </c>
      <c r="CC28" s="1">
        <f t="shared" si="12"/>
        <v>0.91440706146793183</v>
      </c>
      <c r="CD28" s="1">
        <f t="shared" si="12"/>
        <v>1.3499499999999962</v>
      </c>
      <c r="CE28" s="1">
        <f t="shared" si="13"/>
        <v>0</v>
      </c>
      <c r="CF28" s="1">
        <f t="shared" si="13"/>
        <v>4.148884751228492E-3</v>
      </c>
      <c r="CG28" s="1">
        <f t="shared" si="13"/>
        <v>0.1184403858487445</v>
      </c>
      <c r="CH28" s="89">
        <v>25</v>
      </c>
      <c r="CI28" s="90">
        <v>0.91440824525350684</v>
      </c>
      <c r="CJ28" s="90">
        <v>1.0955000000000013</v>
      </c>
      <c r="CK28" s="89">
        <v>25</v>
      </c>
      <c r="CL28" s="90">
        <v>0.91674268747256993</v>
      </c>
      <c r="CM28" s="91">
        <v>0.89649999999999608</v>
      </c>
      <c r="CN28" s="1">
        <f t="shared" si="14"/>
        <v>25</v>
      </c>
      <c r="CO28" s="1">
        <f t="shared" si="14"/>
        <v>0.91557546636303844</v>
      </c>
      <c r="CP28" s="1">
        <f t="shared" si="14"/>
        <v>0.99599999999999866</v>
      </c>
      <c r="CQ28" s="1">
        <f t="shared" si="15"/>
        <v>0</v>
      </c>
      <c r="CR28" s="1">
        <f t="shared" si="15"/>
        <v>1.6506999233876849E-3</v>
      </c>
      <c r="CS28" s="1">
        <f t="shared" si="15"/>
        <v>0.14071424945612662</v>
      </c>
      <c r="CT28" s="89">
        <v>25</v>
      </c>
      <c r="CU28" s="90">
        <v>0.93646458346493389</v>
      </c>
      <c r="CV28" s="90">
        <v>0.88880000000000337</v>
      </c>
      <c r="CW28" s="89">
        <v>25</v>
      </c>
      <c r="CX28" s="90">
        <v>0.93754207377945897</v>
      </c>
      <c r="CY28" s="90">
        <v>0.94019999999999726</v>
      </c>
      <c r="CZ28" s="22">
        <f t="shared" si="16"/>
        <v>25</v>
      </c>
      <c r="DA28" s="1">
        <f t="shared" si="16"/>
        <v>0.93700332862219637</v>
      </c>
      <c r="DB28" s="1">
        <f t="shared" si="16"/>
        <v>0.91450000000000031</v>
      </c>
      <c r="DC28" s="1">
        <f t="shared" si="17"/>
        <v>0</v>
      </c>
      <c r="DD28" s="1">
        <f t="shared" si="17"/>
        <v>7.6190070806351486E-4</v>
      </c>
      <c r="DE28" s="23">
        <f t="shared" si="17"/>
        <v>3.6345288552984224E-2</v>
      </c>
    </row>
    <row r="29" spans="1:109" x14ac:dyDescent="0.25">
      <c r="A29" s="22">
        <v>26</v>
      </c>
      <c r="B29" s="1">
        <v>0.93458545122619896</v>
      </c>
      <c r="C29" s="1">
        <v>1.4114999999999966</v>
      </c>
      <c r="D29" s="22">
        <v>26</v>
      </c>
      <c r="E29" s="1">
        <v>0.94042537809180871</v>
      </c>
      <c r="F29" s="1">
        <v>1.4857000000000014</v>
      </c>
      <c r="G29" s="22">
        <f t="shared" si="0"/>
        <v>26</v>
      </c>
      <c r="H29" s="1">
        <f t="shared" si="0"/>
        <v>0.93750541465900383</v>
      </c>
      <c r="I29" s="1">
        <f t="shared" si="0"/>
        <v>1.448599999999999</v>
      </c>
      <c r="J29" s="1">
        <f t="shared" si="1"/>
        <v>0</v>
      </c>
      <c r="K29" s="1">
        <f t="shared" si="1"/>
        <v>4.129451888306151E-3</v>
      </c>
      <c r="L29" s="1">
        <f t="shared" si="1"/>
        <v>5.2467323164045156E-2</v>
      </c>
      <c r="M29" s="22">
        <v>26</v>
      </c>
      <c r="N29" s="1">
        <v>0.94932553827364574</v>
      </c>
      <c r="O29" s="1">
        <v>0.86079999999999757</v>
      </c>
      <c r="P29" s="22">
        <v>26</v>
      </c>
      <c r="Q29" s="1">
        <v>0.94977823295784281</v>
      </c>
      <c r="R29" s="1">
        <v>0.76149999999999807</v>
      </c>
      <c r="S29" s="22">
        <f t="shared" si="2"/>
        <v>26</v>
      </c>
      <c r="T29" s="1">
        <f t="shared" si="2"/>
        <v>0.94955188561574433</v>
      </c>
      <c r="U29" s="1">
        <f t="shared" si="2"/>
        <v>0.81114999999999782</v>
      </c>
      <c r="V29" s="1">
        <f t="shared" si="3"/>
        <v>0</v>
      </c>
      <c r="W29" s="1">
        <f t="shared" si="3"/>
        <v>3.2010348100284624E-4</v>
      </c>
      <c r="X29" s="1">
        <f t="shared" si="3"/>
        <v>7.0215703371823812E-2</v>
      </c>
      <c r="Y29" s="22">
        <v>26</v>
      </c>
      <c r="Z29" s="1">
        <v>0.97346622589687104</v>
      </c>
      <c r="AA29" s="1">
        <v>1.3652999999999977</v>
      </c>
      <c r="AB29" s="22">
        <v>26</v>
      </c>
      <c r="AC29" s="1">
        <v>0.95726774651820523</v>
      </c>
      <c r="AD29" s="23">
        <v>1.1612000000000009</v>
      </c>
      <c r="AE29" s="1">
        <f t="shared" si="4"/>
        <v>26</v>
      </c>
      <c r="AF29" s="1">
        <f t="shared" si="4"/>
        <v>0.96536698620753814</v>
      </c>
      <c r="AG29" s="1">
        <f t="shared" si="4"/>
        <v>1.2632499999999993</v>
      </c>
      <c r="AH29" s="1">
        <f t="shared" si="5"/>
        <v>0</v>
      </c>
      <c r="AI29" s="1">
        <f t="shared" si="5"/>
        <v>1.1454054613565048E-2</v>
      </c>
      <c r="AJ29" s="1">
        <f t="shared" si="5"/>
        <v>0.14432049404017211</v>
      </c>
      <c r="AK29" s="22">
        <v>26</v>
      </c>
      <c r="AL29" s="1">
        <v>1.0008983781029994</v>
      </c>
      <c r="AM29" s="1">
        <v>1.3288999999999973</v>
      </c>
      <c r="AN29" s="22">
        <v>26</v>
      </c>
      <c r="AO29" s="1">
        <v>0.99055903933576794</v>
      </c>
      <c r="AP29" s="23">
        <v>0.89339999999999975</v>
      </c>
      <c r="AQ29" s="22">
        <f t="shared" si="6"/>
        <v>26</v>
      </c>
      <c r="AR29" s="1">
        <f t="shared" si="6"/>
        <v>0.99572870871938368</v>
      </c>
      <c r="AS29" s="1">
        <f t="shared" si="6"/>
        <v>1.1111499999999985</v>
      </c>
      <c r="AT29" s="1">
        <f t="shared" si="7"/>
        <v>0</v>
      </c>
      <c r="AU29" s="1">
        <f t="shared" si="7"/>
        <v>7.3110165552943357E-3</v>
      </c>
      <c r="AV29" s="23">
        <f t="shared" si="7"/>
        <v>0.30794500320674018</v>
      </c>
      <c r="AW29" s="22">
        <v>26</v>
      </c>
      <c r="AX29" s="1">
        <v>1.061541454064753</v>
      </c>
      <c r="AY29" s="1">
        <v>1.4423999999999992</v>
      </c>
      <c r="AZ29" s="22">
        <v>26</v>
      </c>
      <c r="BA29" s="1">
        <v>1.0510635210941981</v>
      </c>
      <c r="BB29" s="23">
        <v>1.2661000000000016</v>
      </c>
      <c r="BC29" s="22">
        <f t="shared" si="8"/>
        <v>26</v>
      </c>
      <c r="BD29" s="1">
        <f t="shared" si="8"/>
        <v>1.0563024875794755</v>
      </c>
      <c r="BE29" s="1">
        <f t="shared" si="8"/>
        <v>1.3542500000000004</v>
      </c>
      <c r="BF29" s="1">
        <f t="shared" si="9"/>
        <v>0</v>
      </c>
      <c r="BG29" s="1">
        <f t="shared" si="9"/>
        <v>7.4090174562974629E-3</v>
      </c>
      <c r="BH29" s="23">
        <f t="shared" si="9"/>
        <v>0.1246629255231867</v>
      </c>
      <c r="BJ29" s="89">
        <v>26</v>
      </c>
      <c r="BK29" s="90">
        <v>0.90892543363729417</v>
      </c>
      <c r="BL29" s="90">
        <v>1.056200000000004</v>
      </c>
      <c r="BM29" s="89">
        <v>26</v>
      </c>
      <c r="BN29" s="90">
        <v>0.90723884602672944</v>
      </c>
      <c r="BO29" s="90">
        <v>1.0257000000000005</v>
      </c>
      <c r="BP29" s="22">
        <f t="shared" si="10"/>
        <v>26</v>
      </c>
      <c r="BQ29" s="1">
        <f t="shared" si="10"/>
        <v>0.9080821398320118</v>
      </c>
      <c r="BR29" s="1">
        <f t="shared" si="10"/>
        <v>1.0409500000000023</v>
      </c>
      <c r="BS29" s="1">
        <f t="shared" si="11"/>
        <v>0</v>
      </c>
      <c r="BT29" s="1">
        <f t="shared" si="11"/>
        <v>1.1925975364955345E-3</v>
      </c>
      <c r="BU29" s="1">
        <f t="shared" si="11"/>
        <v>2.156675682619219E-2</v>
      </c>
      <c r="BV29" s="89">
        <v>26</v>
      </c>
      <c r="BW29" s="90">
        <v>0.91831011909070603</v>
      </c>
      <c r="BX29" s="90">
        <v>1.5006999999999948</v>
      </c>
      <c r="BY29" s="89">
        <v>26</v>
      </c>
      <c r="BZ29" s="90">
        <v>0.91262826130597952</v>
      </c>
      <c r="CA29" s="90">
        <v>1.4037000000000006</v>
      </c>
      <c r="CB29" s="22">
        <f t="shared" si="12"/>
        <v>26</v>
      </c>
      <c r="CC29" s="1">
        <f t="shared" si="12"/>
        <v>0.91546919019834272</v>
      </c>
      <c r="CD29" s="1">
        <f t="shared" si="12"/>
        <v>1.4521999999999977</v>
      </c>
      <c r="CE29" s="1">
        <f t="shared" si="13"/>
        <v>0</v>
      </c>
      <c r="CF29" s="1">
        <f t="shared" si="13"/>
        <v>4.0176801693176962E-3</v>
      </c>
      <c r="CG29" s="1">
        <f t="shared" si="13"/>
        <v>6.8589357775091009E-2</v>
      </c>
      <c r="CH29" s="89">
        <v>26</v>
      </c>
      <c r="CI29" s="90">
        <v>0.91499013403201712</v>
      </c>
      <c r="CJ29" s="90">
        <v>1.0955000000000013</v>
      </c>
      <c r="CK29" s="89">
        <v>26</v>
      </c>
      <c r="CL29" s="90">
        <v>0.91791434128723326</v>
      </c>
      <c r="CM29" s="91">
        <v>1.162700000000001</v>
      </c>
      <c r="CN29" s="1">
        <f t="shared" si="14"/>
        <v>26</v>
      </c>
      <c r="CO29" s="1">
        <f t="shared" si="14"/>
        <v>0.91645223765962514</v>
      </c>
      <c r="CP29" s="1">
        <f t="shared" si="14"/>
        <v>1.1291000000000011</v>
      </c>
      <c r="CQ29" s="1">
        <f t="shared" si="15"/>
        <v>0</v>
      </c>
      <c r="CR29" s="1">
        <f t="shared" si="15"/>
        <v>2.0677267797582321E-3</v>
      </c>
      <c r="CS29" s="1">
        <f t="shared" si="15"/>
        <v>4.7517575695735788E-2</v>
      </c>
      <c r="CT29" s="89">
        <v>26</v>
      </c>
      <c r="CU29" s="90">
        <v>0.93793502173317944</v>
      </c>
      <c r="CV29" s="90">
        <v>0.96880000000000166</v>
      </c>
      <c r="CW29" s="89">
        <v>26</v>
      </c>
      <c r="CX29" s="90">
        <v>0.93858900035439641</v>
      </c>
      <c r="CY29" s="90">
        <v>0.94019999999999726</v>
      </c>
      <c r="CZ29" s="22">
        <f t="shared" si="16"/>
        <v>26</v>
      </c>
      <c r="DA29" s="1">
        <f t="shared" si="16"/>
        <v>0.93826201104378792</v>
      </c>
      <c r="DB29" s="1">
        <f t="shared" si="16"/>
        <v>0.95449999999999946</v>
      </c>
      <c r="DC29" s="1">
        <f t="shared" si="17"/>
        <v>0</v>
      </c>
      <c r="DD29" s="1">
        <f t="shared" si="17"/>
        <v>4.624327178135454E-4</v>
      </c>
      <c r="DE29" s="23">
        <f t="shared" si="17"/>
        <v>2.0223253941938371E-2</v>
      </c>
    </row>
    <row r="30" spans="1:109" x14ac:dyDescent="0.25">
      <c r="A30" s="22">
        <v>27</v>
      </c>
      <c r="B30" s="1">
        <v>0.93572690264488989</v>
      </c>
      <c r="C30" s="1">
        <v>1.4084000000000003</v>
      </c>
      <c r="D30" s="22">
        <v>27</v>
      </c>
      <c r="E30" s="1">
        <v>0.94207069697730417</v>
      </c>
      <c r="F30" s="1">
        <v>1.7513999999999967</v>
      </c>
      <c r="G30" s="22">
        <f t="shared" si="0"/>
        <v>27</v>
      </c>
      <c r="H30" s="1">
        <f t="shared" si="0"/>
        <v>0.93889879981109703</v>
      </c>
      <c r="I30" s="1">
        <f t="shared" si="0"/>
        <v>1.5798999999999985</v>
      </c>
      <c r="J30" s="1">
        <f t="shared" si="1"/>
        <v>0</v>
      </c>
      <c r="K30" s="1">
        <f t="shared" si="1"/>
        <v>4.4857399909029221E-3</v>
      </c>
      <c r="L30" s="1">
        <f t="shared" si="1"/>
        <v>0.24253762594698408</v>
      </c>
      <c r="M30" s="22">
        <v>27</v>
      </c>
      <c r="N30" s="1">
        <v>0.95154876701104207</v>
      </c>
      <c r="O30" s="1">
        <v>0.86079999999999757</v>
      </c>
      <c r="P30" s="22">
        <v>27</v>
      </c>
      <c r="Q30" s="1">
        <v>0.95181976536885327</v>
      </c>
      <c r="R30" s="1">
        <v>0.82900000000000063</v>
      </c>
      <c r="S30" s="22">
        <f t="shared" si="2"/>
        <v>27</v>
      </c>
      <c r="T30" s="1">
        <f t="shared" si="2"/>
        <v>0.95168426618994761</v>
      </c>
      <c r="U30" s="1">
        <f t="shared" si="2"/>
        <v>0.8448999999999991</v>
      </c>
      <c r="V30" s="1">
        <f t="shared" si="3"/>
        <v>0</v>
      </c>
      <c r="W30" s="1">
        <f t="shared" si="3"/>
        <v>1.9162477649871214E-4</v>
      </c>
      <c r="X30" s="1">
        <f t="shared" si="3"/>
        <v>2.2485995641730049E-2</v>
      </c>
      <c r="Y30" s="22">
        <v>27</v>
      </c>
      <c r="Z30" s="1">
        <v>0.97736540991722776</v>
      </c>
      <c r="AA30" s="1">
        <v>1.5668000000000006</v>
      </c>
      <c r="AB30" s="22">
        <v>27</v>
      </c>
      <c r="AC30" s="1">
        <v>0.95848449681100201</v>
      </c>
      <c r="AD30" s="23">
        <v>1.3134999999999977</v>
      </c>
      <c r="AE30" s="1">
        <f t="shared" si="4"/>
        <v>27</v>
      </c>
      <c r="AF30" s="1">
        <f t="shared" si="4"/>
        <v>0.96792495336411488</v>
      </c>
      <c r="AG30" s="1">
        <f t="shared" si="4"/>
        <v>1.4401499999999992</v>
      </c>
      <c r="AH30" s="1">
        <f t="shared" si="5"/>
        <v>0</v>
      </c>
      <c r="AI30" s="1">
        <f t="shared" si="5"/>
        <v>1.3350821692406189E-2</v>
      </c>
      <c r="AJ30" s="1">
        <f t="shared" si="5"/>
        <v>0.17911014767455458</v>
      </c>
      <c r="AK30" s="22">
        <v>27</v>
      </c>
      <c r="AL30" s="1">
        <v>1.004634725812144</v>
      </c>
      <c r="AM30" s="1">
        <v>1.3318999999999974</v>
      </c>
      <c r="AN30" s="22">
        <v>27</v>
      </c>
      <c r="AO30" s="1">
        <v>0.9946389058018178</v>
      </c>
      <c r="AP30" s="23">
        <v>0.89339999999999975</v>
      </c>
      <c r="AQ30" s="22">
        <f t="shared" si="6"/>
        <v>27</v>
      </c>
      <c r="AR30" s="1">
        <f t="shared" si="6"/>
        <v>0.99963681580698083</v>
      </c>
      <c r="AS30" s="1">
        <f t="shared" si="6"/>
        <v>1.1126499999999986</v>
      </c>
      <c r="AT30" s="1">
        <f t="shared" si="7"/>
        <v>0</v>
      </c>
      <c r="AU30" s="1">
        <f t="shared" si="7"/>
        <v>7.0681121128218219E-3</v>
      </c>
      <c r="AV30" s="23">
        <f t="shared" si="7"/>
        <v>0.31006632355029956</v>
      </c>
      <c r="AW30" s="22">
        <v>27</v>
      </c>
      <c r="AX30" s="1">
        <v>1.0667232395120232</v>
      </c>
      <c r="AY30" s="1">
        <v>1.3059999999999974</v>
      </c>
      <c r="AZ30" s="22">
        <v>27</v>
      </c>
      <c r="BA30" s="1">
        <v>1.059009909250421</v>
      </c>
      <c r="BB30" s="23">
        <v>1.4131</v>
      </c>
      <c r="BC30" s="22">
        <f t="shared" si="8"/>
        <v>27</v>
      </c>
      <c r="BD30" s="1">
        <f t="shared" si="8"/>
        <v>1.0628665743812222</v>
      </c>
      <c r="BE30" s="1">
        <f t="shared" si="8"/>
        <v>1.3595499999999987</v>
      </c>
      <c r="BF30" s="1">
        <f t="shared" si="9"/>
        <v>0</v>
      </c>
      <c r="BG30" s="1">
        <f t="shared" si="9"/>
        <v>5.4541481335102851E-3</v>
      </c>
      <c r="BH30" s="23">
        <f t="shared" si="9"/>
        <v>7.57311362650811E-2</v>
      </c>
      <c r="BJ30" s="89">
        <v>27</v>
      </c>
      <c r="BK30" s="90">
        <v>0.90952898572323904</v>
      </c>
      <c r="BL30" s="90">
        <v>1.056200000000004</v>
      </c>
      <c r="BM30" s="89">
        <v>27</v>
      </c>
      <c r="BN30" s="90">
        <v>0.90784300338676427</v>
      </c>
      <c r="BO30" s="90">
        <v>1.0257000000000005</v>
      </c>
      <c r="BP30" s="22">
        <f t="shared" si="10"/>
        <v>27</v>
      </c>
      <c r="BQ30" s="1">
        <f t="shared" si="10"/>
        <v>0.90868599455500165</v>
      </c>
      <c r="BR30" s="1">
        <f t="shared" si="10"/>
        <v>1.0409500000000023</v>
      </c>
      <c r="BS30" s="1">
        <f t="shared" si="11"/>
        <v>0</v>
      </c>
      <c r="BT30" s="1">
        <f t="shared" si="11"/>
        <v>1.1921695430820473E-3</v>
      </c>
      <c r="BU30" s="1">
        <f t="shared" si="11"/>
        <v>2.156675682619219E-2</v>
      </c>
      <c r="BV30" s="89">
        <v>27</v>
      </c>
      <c r="BW30" s="90">
        <v>0.91877579102594575</v>
      </c>
      <c r="BX30" s="90">
        <v>1.567699999999995</v>
      </c>
      <c r="BY30" s="89">
        <v>27</v>
      </c>
      <c r="BZ30" s="90">
        <v>0.91325362475801974</v>
      </c>
      <c r="CA30" s="90">
        <v>1.1974000000000018</v>
      </c>
      <c r="CB30" s="22">
        <f t="shared" si="12"/>
        <v>27</v>
      </c>
      <c r="CC30" s="1">
        <f t="shared" si="12"/>
        <v>0.91601470789198269</v>
      </c>
      <c r="CD30" s="1">
        <f t="shared" si="12"/>
        <v>1.3825499999999984</v>
      </c>
      <c r="CE30" s="1">
        <f t="shared" si="13"/>
        <v>0</v>
      </c>
      <c r="CF30" s="1">
        <f t="shared" si="13"/>
        <v>3.9047612148900906E-3</v>
      </c>
      <c r="CG30" s="1">
        <f t="shared" si="13"/>
        <v>0.26184164107337438</v>
      </c>
      <c r="CH30" s="89">
        <v>27</v>
      </c>
      <c r="CI30" s="90">
        <v>0.91606397531646144</v>
      </c>
      <c r="CJ30" s="90">
        <v>1.1129000000000033</v>
      </c>
      <c r="CK30" s="89">
        <v>27</v>
      </c>
      <c r="CL30" s="90">
        <v>0.91895814518351771</v>
      </c>
      <c r="CM30" s="91">
        <v>0.96300000000000097</v>
      </c>
      <c r="CN30" s="1">
        <f t="shared" si="14"/>
        <v>27</v>
      </c>
      <c r="CO30" s="1">
        <f t="shared" si="14"/>
        <v>0.91751106024998963</v>
      </c>
      <c r="CP30" s="1">
        <f t="shared" si="14"/>
        <v>1.0379500000000021</v>
      </c>
      <c r="CQ30" s="1">
        <f t="shared" si="15"/>
        <v>0</v>
      </c>
      <c r="CR30" s="1">
        <f t="shared" si="15"/>
        <v>2.0464871389012517E-3</v>
      </c>
      <c r="CS30" s="1">
        <f t="shared" si="15"/>
        <v>0.10599530649986515</v>
      </c>
      <c r="CT30" s="89">
        <v>27</v>
      </c>
      <c r="CU30" s="90">
        <v>0.94000471423957888</v>
      </c>
      <c r="CV30" s="90">
        <v>0.95920000000000272</v>
      </c>
      <c r="CW30" s="89">
        <v>27</v>
      </c>
      <c r="CX30" s="90">
        <v>0.94008418896307389</v>
      </c>
      <c r="CY30" s="90">
        <v>0.94019999999999726</v>
      </c>
      <c r="CZ30" s="22">
        <f t="shared" si="16"/>
        <v>27</v>
      </c>
      <c r="DA30" s="1">
        <f t="shared" si="16"/>
        <v>0.94004445160132644</v>
      </c>
      <c r="DB30" s="1">
        <f t="shared" si="16"/>
        <v>0.94969999999999999</v>
      </c>
      <c r="DC30" s="1">
        <f t="shared" si="17"/>
        <v>0</v>
      </c>
      <c r="DD30" s="1">
        <f t="shared" si="17"/>
        <v>5.6197115916247369E-5</v>
      </c>
      <c r="DE30" s="23">
        <f t="shared" si="17"/>
        <v>1.3435028842548262E-2</v>
      </c>
    </row>
    <row r="31" spans="1:109" x14ac:dyDescent="0.25">
      <c r="A31" s="22">
        <v>28</v>
      </c>
      <c r="B31" s="1">
        <v>0.93726738545637456</v>
      </c>
      <c r="C31" s="1">
        <v>1.2062999999999988</v>
      </c>
      <c r="D31" s="22">
        <v>28</v>
      </c>
      <c r="E31" s="1">
        <v>0.94404486011896471</v>
      </c>
      <c r="F31" s="1">
        <v>1.6137000000000015</v>
      </c>
      <c r="G31" s="22">
        <f t="shared" si="0"/>
        <v>28</v>
      </c>
      <c r="H31" s="1">
        <f t="shared" si="0"/>
        <v>0.94065612278766964</v>
      </c>
      <c r="I31" s="1">
        <f t="shared" si="0"/>
        <v>1.4100000000000001</v>
      </c>
      <c r="J31" s="1">
        <f t="shared" si="1"/>
        <v>0</v>
      </c>
      <c r="K31" s="1">
        <f t="shared" si="1"/>
        <v>4.792398293237507E-3</v>
      </c>
      <c r="L31" s="1">
        <f t="shared" si="1"/>
        <v>0.2880753026554011</v>
      </c>
      <c r="M31" s="22">
        <v>28</v>
      </c>
      <c r="N31" s="1">
        <v>0.95387497849267777</v>
      </c>
      <c r="O31" s="1">
        <v>0.86079999999999757</v>
      </c>
      <c r="P31" s="22">
        <v>28</v>
      </c>
      <c r="Q31" s="1">
        <v>0.95372571758920954</v>
      </c>
      <c r="R31" s="1">
        <v>0.82900000000000063</v>
      </c>
      <c r="S31" s="22">
        <f t="shared" si="2"/>
        <v>28</v>
      </c>
      <c r="T31" s="1">
        <f t="shared" si="2"/>
        <v>0.9538003480409436</v>
      </c>
      <c r="U31" s="1">
        <f t="shared" si="2"/>
        <v>0.8448999999999991</v>
      </c>
      <c r="V31" s="1">
        <f t="shared" si="3"/>
        <v>0</v>
      </c>
      <c r="W31" s="1">
        <f t="shared" si="3"/>
        <v>1.0554339700841544E-4</v>
      </c>
      <c r="X31" s="1">
        <f t="shared" si="3"/>
        <v>2.2485995641730049E-2</v>
      </c>
      <c r="Y31" s="22">
        <v>28</v>
      </c>
      <c r="Z31" s="1">
        <v>0.98065631200804826</v>
      </c>
      <c r="AA31" s="1">
        <v>1.5159999999999982</v>
      </c>
      <c r="AB31" s="22">
        <v>28</v>
      </c>
      <c r="AC31" s="1">
        <v>0.96160400121083978</v>
      </c>
      <c r="AD31" s="23">
        <v>1.3843999999999994</v>
      </c>
      <c r="AE31" s="1">
        <f t="shared" si="4"/>
        <v>28</v>
      </c>
      <c r="AF31" s="1">
        <f t="shared" si="4"/>
        <v>0.97113015660944402</v>
      </c>
      <c r="AG31" s="1">
        <f t="shared" si="4"/>
        <v>1.4501999999999988</v>
      </c>
      <c r="AH31" s="1">
        <f t="shared" si="5"/>
        <v>0</v>
      </c>
      <c r="AI31" s="1">
        <f t="shared" si="5"/>
        <v>1.3472018161979795E-2</v>
      </c>
      <c r="AJ31" s="1">
        <f t="shared" si="5"/>
        <v>9.305525240414883E-2</v>
      </c>
      <c r="AK31" s="22">
        <v>28</v>
      </c>
      <c r="AL31" s="1">
        <v>1.0099916689150379</v>
      </c>
      <c r="AM31" s="1">
        <v>1.3318999999999974</v>
      </c>
      <c r="AN31" s="22">
        <v>28</v>
      </c>
      <c r="AO31" s="1">
        <v>0.99937927052298692</v>
      </c>
      <c r="AP31" s="23">
        <v>0.89339999999999975</v>
      </c>
      <c r="AQ31" s="22">
        <f t="shared" si="6"/>
        <v>28</v>
      </c>
      <c r="AR31" s="1">
        <f t="shared" si="6"/>
        <v>1.0046854697190124</v>
      </c>
      <c r="AS31" s="1">
        <f t="shared" si="6"/>
        <v>1.1126499999999986</v>
      </c>
      <c r="AT31" s="1">
        <f t="shared" si="7"/>
        <v>0</v>
      </c>
      <c r="AU31" s="1">
        <f t="shared" si="7"/>
        <v>7.5040988676724537E-3</v>
      </c>
      <c r="AV31" s="23">
        <f t="shared" si="7"/>
        <v>0.31006632355029956</v>
      </c>
      <c r="AW31" s="22">
        <v>28</v>
      </c>
      <c r="AX31" s="1">
        <v>1.071955861622637</v>
      </c>
      <c r="AY31" s="1">
        <v>1.3200999999999965</v>
      </c>
      <c r="AZ31" s="22">
        <v>28</v>
      </c>
      <c r="BA31" s="1">
        <v>1.0628421954633618</v>
      </c>
      <c r="BB31" s="23">
        <v>1.4590999999999994</v>
      </c>
      <c r="BC31" s="22">
        <f t="shared" si="8"/>
        <v>28</v>
      </c>
      <c r="BD31" s="1">
        <f t="shared" si="8"/>
        <v>1.0673990285429995</v>
      </c>
      <c r="BE31" s="1">
        <f t="shared" si="8"/>
        <v>1.3895999999999979</v>
      </c>
      <c r="BF31" s="1">
        <f t="shared" si="9"/>
        <v>0</v>
      </c>
      <c r="BG31" s="1">
        <f t="shared" si="9"/>
        <v>6.4443351426938696E-3</v>
      </c>
      <c r="BH31" s="23">
        <f t="shared" si="9"/>
        <v>9.8287842584932159E-2</v>
      </c>
      <c r="BJ31" s="89">
        <v>28</v>
      </c>
      <c r="BK31" s="90">
        <v>0.9103436965957572</v>
      </c>
      <c r="BL31" s="90">
        <v>1.056200000000004</v>
      </c>
      <c r="BM31" s="89">
        <v>28</v>
      </c>
      <c r="BN31" s="90">
        <v>0.90878979743732757</v>
      </c>
      <c r="BO31" s="90">
        <v>1.0257000000000005</v>
      </c>
      <c r="BP31" s="22">
        <f t="shared" si="10"/>
        <v>28</v>
      </c>
      <c r="BQ31" s="1">
        <f t="shared" si="10"/>
        <v>0.90956674701654239</v>
      </c>
      <c r="BR31" s="1">
        <f t="shared" si="10"/>
        <v>1.0409500000000023</v>
      </c>
      <c r="BS31" s="1">
        <f t="shared" si="11"/>
        <v>0</v>
      </c>
      <c r="BT31" s="1">
        <f t="shared" si="11"/>
        <v>1.0987726322056594E-3</v>
      </c>
      <c r="BU31" s="1">
        <f t="shared" si="11"/>
        <v>2.156675682619219E-2</v>
      </c>
      <c r="BV31" s="89">
        <v>28</v>
      </c>
      <c r="BW31" s="90">
        <v>0.91960814233290156</v>
      </c>
      <c r="BX31" s="90">
        <v>1.5006999999999948</v>
      </c>
      <c r="BY31" s="89">
        <v>28</v>
      </c>
      <c r="BZ31" s="90">
        <v>0.91425378833675708</v>
      </c>
      <c r="CA31" s="90">
        <v>1.2661999999999978</v>
      </c>
      <c r="CB31" s="22">
        <f t="shared" si="12"/>
        <v>28</v>
      </c>
      <c r="CC31" s="1">
        <f t="shared" si="12"/>
        <v>0.91693096533482932</v>
      </c>
      <c r="CD31" s="1">
        <f t="shared" si="12"/>
        <v>1.3834499999999963</v>
      </c>
      <c r="CE31" s="1">
        <f t="shared" si="13"/>
        <v>0</v>
      </c>
      <c r="CF31" s="1">
        <f t="shared" si="13"/>
        <v>3.7861000195470503E-3</v>
      </c>
      <c r="CG31" s="1">
        <f t="shared" si="13"/>
        <v>0.16581654018824332</v>
      </c>
      <c r="CH31" s="89">
        <v>28</v>
      </c>
      <c r="CI31" s="90">
        <v>0.91726351430150266</v>
      </c>
      <c r="CJ31" s="90">
        <v>1.2286000000000001</v>
      </c>
      <c r="CK31" s="89">
        <v>28</v>
      </c>
      <c r="CL31" s="90">
        <v>0.91994931896815824</v>
      </c>
      <c r="CM31" s="91">
        <v>1.0961999999999961</v>
      </c>
      <c r="CN31" s="1">
        <f t="shared" si="14"/>
        <v>28</v>
      </c>
      <c r="CO31" s="1">
        <f t="shared" si="14"/>
        <v>0.91860641663483045</v>
      </c>
      <c r="CP31" s="1">
        <f t="shared" si="14"/>
        <v>1.1623999999999981</v>
      </c>
      <c r="CQ31" s="1">
        <f t="shared" si="15"/>
        <v>0</v>
      </c>
      <c r="CR31" s="1">
        <f t="shared" si="15"/>
        <v>1.899150692734634E-3</v>
      </c>
      <c r="CS31" s="1">
        <f t="shared" si="15"/>
        <v>9.3620937829101775E-2</v>
      </c>
      <c r="CT31" s="89">
        <v>28</v>
      </c>
      <c r="CU31" s="90">
        <v>0.94130508287517811</v>
      </c>
      <c r="CV31" s="90">
        <v>0.97209999999999752</v>
      </c>
      <c r="CW31" s="89">
        <v>28</v>
      </c>
      <c r="CX31" s="90">
        <v>0.9405367594495635</v>
      </c>
      <c r="CY31" s="90">
        <v>0.94019999999999726</v>
      </c>
      <c r="CZ31" s="22">
        <f t="shared" si="16"/>
        <v>28</v>
      </c>
      <c r="DA31" s="1">
        <f t="shared" si="16"/>
        <v>0.9409209211623708</v>
      </c>
      <c r="DB31" s="1">
        <f t="shared" si="16"/>
        <v>0.95614999999999739</v>
      </c>
      <c r="DC31" s="1">
        <f t="shared" si="17"/>
        <v>0</v>
      </c>
      <c r="DD31" s="1">
        <f t="shared" si="17"/>
        <v>5.432867043965717E-4</v>
      </c>
      <c r="DE31" s="23">
        <f t="shared" si="17"/>
        <v>2.2556706319851051E-2</v>
      </c>
    </row>
    <row r="32" spans="1:109" x14ac:dyDescent="0.25">
      <c r="A32" s="22">
        <v>29</v>
      </c>
      <c r="B32" s="1">
        <v>0.93875092574235941</v>
      </c>
      <c r="C32" s="1">
        <v>1.2736999999999981</v>
      </c>
      <c r="D32" s="22">
        <v>29</v>
      </c>
      <c r="E32" s="1">
        <v>0.94547688956433495</v>
      </c>
      <c r="F32" s="1">
        <v>1.5465000000000018</v>
      </c>
      <c r="G32" s="22">
        <f t="shared" si="0"/>
        <v>29</v>
      </c>
      <c r="H32" s="1">
        <f t="shared" si="0"/>
        <v>0.94211390765334713</v>
      </c>
      <c r="I32" s="1">
        <f t="shared" si="0"/>
        <v>1.4100999999999999</v>
      </c>
      <c r="J32" s="1">
        <f t="shared" si="1"/>
        <v>0</v>
      </c>
      <c r="K32" s="1">
        <f t="shared" si="1"/>
        <v>4.7559746285342963E-3</v>
      </c>
      <c r="L32" s="1">
        <f t="shared" si="1"/>
        <v>0.1928987299076928</v>
      </c>
      <c r="M32" s="22">
        <v>29</v>
      </c>
      <c r="N32" s="1">
        <v>0.9553383160327058</v>
      </c>
      <c r="O32" s="1">
        <v>0.86079999999999757</v>
      </c>
      <c r="P32" s="22">
        <v>29</v>
      </c>
      <c r="Q32" s="1">
        <v>0.95524829949716183</v>
      </c>
      <c r="R32" s="1">
        <v>0.82900000000000063</v>
      </c>
      <c r="S32" s="22">
        <f t="shared" si="2"/>
        <v>29</v>
      </c>
      <c r="T32" s="1">
        <f t="shared" si="2"/>
        <v>0.95529330776493382</v>
      </c>
      <c r="U32" s="1">
        <f t="shared" si="2"/>
        <v>0.8448999999999991</v>
      </c>
      <c r="V32" s="1">
        <f t="shared" si="3"/>
        <v>0</v>
      </c>
      <c r="W32" s="1">
        <f t="shared" si="3"/>
        <v>6.3651302702060091E-5</v>
      </c>
      <c r="X32" s="1">
        <f t="shared" si="3"/>
        <v>2.2485995641730049E-2</v>
      </c>
      <c r="Y32" s="22">
        <v>29</v>
      </c>
      <c r="Z32" s="1">
        <v>0.98292017547580279</v>
      </c>
      <c r="AA32" s="1">
        <v>1.4519999999999982</v>
      </c>
      <c r="AB32" s="22">
        <v>29</v>
      </c>
      <c r="AC32" s="1">
        <v>0.96267324232839979</v>
      </c>
      <c r="AD32" s="23">
        <v>1.451900000000002</v>
      </c>
      <c r="AE32" s="1">
        <f t="shared" si="4"/>
        <v>29</v>
      </c>
      <c r="AF32" s="1">
        <f t="shared" si="4"/>
        <v>0.97279670890210124</v>
      </c>
      <c r="AG32" s="1">
        <f t="shared" si="4"/>
        <v>1.4519500000000001</v>
      </c>
      <c r="AH32" s="1">
        <f t="shared" si="5"/>
        <v>0</v>
      </c>
      <c r="AI32" s="1">
        <f t="shared" si="5"/>
        <v>1.431674372675935E-2</v>
      </c>
      <c r="AJ32" s="1">
        <f t="shared" si="5"/>
        <v>7.0710678115977805E-5</v>
      </c>
      <c r="AK32" s="22">
        <v>29</v>
      </c>
      <c r="AL32" s="1">
        <v>1.0128840437531941</v>
      </c>
      <c r="AM32" s="1">
        <v>1.3318999999999974</v>
      </c>
      <c r="AN32" s="22">
        <v>29</v>
      </c>
      <c r="AO32" s="1">
        <v>1.0029706828005089</v>
      </c>
      <c r="AP32" s="23">
        <v>0.90879999999999939</v>
      </c>
      <c r="AQ32" s="22">
        <f t="shared" si="6"/>
        <v>29</v>
      </c>
      <c r="AR32" s="1">
        <f t="shared" si="6"/>
        <v>1.0079273632768515</v>
      </c>
      <c r="AS32" s="1">
        <f t="shared" si="6"/>
        <v>1.1203499999999984</v>
      </c>
      <c r="AT32" s="1">
        <f t="shared" si="7"/>
        <v>0</v>
      </c>
      <c r="AU32" s="1">
        <f t="shared" si="7"/>
        <v>7.0098047539935921E-3</v>
      </c>
      <c r="AV32" s="23">
        <f t="shared" si="7"/>
        <v>0.29917687912002688</v>
      </c>
      <c r="AW32" s="22">
        <v>29</v>
      </c>
      <c r="AX32" s="1">
        <v>1.0752471087149547</v>
      </c>
      <c r="AY32" s="1">
        <v>1.1906999999999996</v>
      </c>
      <c r="AZ32" s="22">
        <v>29</v>
      </c>
      <c r="BA32" s="1">
        <v>1.068998409899055</v>
      </c>
      <c r="BB32" s="23">
        <v>1.2203000000000017</v>
      </c>
      <c r="BC32" s="22">
        <f t="shared" si="8"/>
        <v>29</v>
      </c>
      <c r="BD32" s="1">
        <f t="shared" si="8"/>
        <v>1.0721227593070048</v>
      </c>
      <c r="BE32" s="1">
        <f t="shared" si="8"/>
        <v>1.2055000000000007</v>
      </c>
      <c r="BF32" s="1">
        <f t="shared" si="9"/>
        <v>0</v>
      </c>
      <c r="BG32" s="1">
        <f t="shared" si="9"/>
        <v>4.4184973063149729E-3</v>
      </c>
      <c r="BH32" s="23">
        <f t="shared" si="9"/>
        <v>2.0930360723123268E-2</v>
      </c>
      <c r="BJ32" s="89">
        <v>29</v>
      </c>
      <c r="BK32" s="90">
        <v>0.91100008510963459</v>
      </c>
      <c r="BL32" s="90">
        <v>1.056200000000004</v>
      </c>
      <c r="BM32" s="89">
        <v>29</v>
      </c>
      <c r="BN32" s="90">
        <v>0.90964442089567388</v>
      </c>
      <c r="BO32" s="90">
        <v>1.0257000000000005</v>
      </c>
      <c r="BP32" s="22">
        <f t="shared" si="10"/>
        <v>29</v>
      </c>
      <c r="BQ32" s="1">
        <f t="shared" si="10"/>
        <v>0.91032225300265424</v>
      </c>
      <c r="BR32" s="1">
        <f t="shared" si="10"/>
        <v>1.0409500000000023</v>
      </c>
      <c r="BS32" s="1">
        <f t="shared" si="11"/>
        <v>0</v>
      </c>
      <c r="BT32" s="1">
        <f t="shared" si="11"/>
        <v>9.5859935870355338E-4</v>
      </c>
      <c r="BU32" s="1">
        <f t="shared" si="11"/>
        <v>2.156675682619219E-2</v>
      </c>
      <c r="BV32" s="89">
        <v>29</v>
      </c>
      <c r="BW32" s="90">
        <v>0.92022527160081269</v>
      </c>
      <c r="BX32" s="90">
        <v>1.567699999999995</v>
      </c>
      <c r="BY32" s="89">
        <v>29</v>
      </c>
      <c r="BZ32" s="90">
        <v>0.91483937601630438</v>
      </c>
      <c r="CA32" s="90">
        <v>1.4072000000000031</v>
      </c>
      <c r="CB32" s="22">
        <f t="shared" si="12"/>
        <v>29</v>
      </c>
      <c r="CC32" s="1">
        <f t="shared" si="12"/>
        <v>0.91753232380855854</v>
      </c>
      <c r="CD32" s="1">
        <f t="shared" si="12"/>
        <v>1.4874499999999991</v>
      </c>
      <c r="CE32" s="1">
        <f t="shared" si="13"/>
        <v>0</v>
      </c>
      <c r="CF32" s="1">
        <f t="shared" si="13"/>
        <v>3.808403290568506E-3</v>
      </c>
      <c r="CG32" s="1">
        <f t="shared" si="13"/>
        <v>0.11349063838043513</v>
      </c>
      <c r="CH32" s="89">
        <v>29</v>
      </c>
      <c r="CI32" s="90">
        <v>0.91791072202755819</v>
      </c>
      <c r="CJ32" s="90">
        <v>1.0989999999999966</v>
      </c>
      <c r="CK32" s="89">
        <v>29</v>
      </c>
      <c r="CL32" s="90">
        <v>0.92106694831295799</v>
      </c>
      <c r="CM32" s="91">
        <v>1.162700000000001</v>
      </c>
      <c r="CN32" s="1">
        <f t="shared" si="14"/>
        <v>29</v>
      </c>
      <c r="CO32" s="1">
        <f t="shared" si="14"/>
        <v>0.91948883517025815</v>
      </c>
      <c r="CP32" s="1">
        <f t="shared" si="14"/>
        <v>1.1308499999999988</v>
      </c>
      <c r="CQ32" s="1">
        <f t="shared" si="15"/>
        <v>0</v>
      </c>
      <c r="CR32" s="1">
        <f t="shared" si="15"/>
        <v>2.2317890093654256E-3</v>
      </c>
      <c r="CS32" s="1">
        <f t="shared" si="15"/>
        <v>4.5042701961586128E-2</v>
      </c>
      <c r="CT32" s="89">
        <v>29</v>
      </c>
      <c r="CU32" s="90">
        <v>0.94282630437948367</v>
      </c>
      <c r="CV32" s="90">
        <v>0.95600000000000307</v>
      </c>
      <c r="CW32" s="89">
        <v>29</v>
      </c>
      <c r="CX32" s="90">
        <v>0.94204157435689095</v>
      </c>
      <c r="CY32" s="90">
        <v>0.94019999999999726</v>
      </c>
      <c r="CZ32" s="22">
        <f t="shared" si="16"/>
        <v>29</v>
      </c>
      <c r="DA32" s="1">
        <f t="shared" si="16"/>
        <v>0.94243393936818731</v>
      </c>
      <c r="DB32" s="1">
        <f t="shared" si="16"/>
        <v>0.94810000000000016</v>
      </c>
      <c r="DC32" s="1">
        <f t="shared" si="17"/>
        <v>0</v>
      </c>
      <c r="DD32" s="1">
        <f t="shared" si="17"/>
        <v>5.5488792037598268E-4</v>
      </c>
      <c r="DE32" s="23">
        <f t="shared" si="17"/>
        <v>1.1172287142751558E-2</v>
      </c>
    </row>
    <row r="33" spans="1:109" x14ac:dyDescent="0.25">
      <c r="A33" s="22">
        <v>30</v>
      </c>
      <c r="B33" s="1">
        <v>0.93983930011221339</v>
      </c>
      <c r="C33" s="1">
        <v>1.1390000000000029</v>
      </c>
      <c r="D33" s="22">
        <v>30</v>
      </c>
      <c r="E33" s="1">
        <v>0.94708080363958769</v>
      </c>
      <c r="F33" s="1">
        <v>1.7481999999999971</v>
      </c>
      <c r="G33" s="22">
        <f t="shared" si="0"/>
        <v>30</v>
      </c>
      <c r="H33" s="1">
        <f t="shared" si="0"/>
        <v>0.94346005187590054</v>
      </c>
      <c r="I33" s="1">
        <f t="shared" si="0"/>
        <v>1.4436</v>
      </c>
      <c r="J33" s="1">
        <f t="shared" si="1"/>
        <v>0</v>
      </c>
      <c r="K33" s="1">
        <f t="shared" si="1"/>
        <v>5.1205162501926664E-3</v>
      </c>
      <c r="L33" s="1">
        <f t="shared" si="1"/>
        <v>0.43076945109884046</v>
      </c>
      <c r="M33" s="22">
        <v>30</v>
      </c>
      <c r="N33" s="1">
        <v>0.95688861942464187</v>
      </c>
      <c r="O33" s="1">
        <v>0.86079999999999757</v>
      </c>
      <c r="P33" s="22">
        <v>30</v>
      </c>
      <c r="Q33" s="1">
        <v>0.95735986038178966</v>
      </c>
      <c r="R33" s="1">
        <v>0.83220000000000027</v>
      </c>
      <c r="S33" s="22">
        <f t="shared" si="2"/>
        <v>30</v>
      </c>
      <c r="T33" s="1">
        <f t="shared" si="2"/>
        <v>0.95712423990321582</v>
      </c>
      <c r="U33" s="1">
        <f t="shared" si="2"/>
        <v>0.84649999999999892</v>
      </c>
      <c r="V33" s="1">
        <f t="shared" si="3"/>
        <v>0</v>
      </c>
      <c r="W33" s="1">
        <f t="shared" si="3"/>
        <v>3.3321767637204113E-4</v>
      </c>
      <c r="X33" s="1">
        <f t="shared" si="3"/>
        <v>2.0223253941933347E-2</v>
      </c>
      <c r="Y33" s="22">
        <v>30</v>
      </c>
      <c r="Z33" s="1">
        <v>0.98508236025165563</v>
      </c>
      <c r="AA33" s="1">
        <v>1.5863999999999976</v>
      </c>
      <c r="AB33" s="22">
        <v>30</v>
      </c>
      <c r="AC33" s="1">
        <v>0.96628154089936691</v>
      </c>
      <c r="AD33" s="23">
        <v>1.5193000000000012</v>
      </c>
      <c r="AE33" s="1">
        <f t="shared" si="4"/>
        <v>30</v>
      </c>
      <c r="AF33" s="1">
        <f t="shared" si="4"/>
        <v>0.97568195057551121</v>
      </c>
      <c r="AG33" s="1">
        <f t="shared" si="4"/>
        <v>1.5528499999999994</v>
      </c>
      <c r="AH33" s="1">
        <f t="shared" si="5"/>
        <v>0</v>
      </c>
      <c r="AI33" s="1">
        <f t="shared" si="5"/>
        <v>1.3294186855866629E-2</v>
      </c>
      <c r="AJ33" s="1">
        <f t="shared" si="5"/>
        <v>4.7446865017614782E-2</v>
      </c>
      <c r="AK33" s="22">
        <v>30</v>
      </c>
      <c r="AL33" s="1">
        <v>1.0162705754105488</v>
      </c>
      <c r="AM33" s="1">
        <v>1.3318999999999974</v>
      </c>
      <c r="AN33" s="22">
        <v>30</v>
      </c>
      <c r="AO33" s="1">
        <v>1.0061642707679173</v>
      </c>
      <c r="AP33" s="23">
        <v>0.99099999999999966</v>
      </c>
      <c r="AQ33" s="22">
        <f t="shared" si="6"/>
        <v>30</v>
      </c>
      <c r="AR33" s="1">
        <f t="shared" si="6"/>
        <v>1.011217423089233</v>
      </c>
      <c r="AS33" s="1">
        <f t="shared" si="6"/>
        <v>1.1614499999999985</v>
      </c>
      <c r="AT33" s="1">
        <f t="shared" si="7"/>
        <v>0</v>
      </c>
      <c r="AU33" s="1">
        <f t="shared" si="7"/>
        <v>7.1462365455418316E-3</v>
      </c>
      <c r="AV33" s="23">
        <f t="shared" si="7"/>
        <v>0.24105270170649262</v>
      </c>
      <c r="AW33" s="22">
        <v>30</v>
      </c>
      <c r="AX33" s="1">
        <v>1.0828770494154212</v>
      </c>
      <c r="AY33" s="1">
        <v>1.2571999999999974</v>
      </c>
      <c r="AZ33" s="22">
        <v>30</v>
      </c>
      <c r="BA33" s="1">
        <v>1.0744227654410983</v>
      </c>
      <c r="BB33" s="23">
        <v>1.0767999999999986</v>
      </c>
      <c r="BC33" s="22">
        <f t="shared" si="8"/>
        <v>30</v>
      </c>
      <c r="BD33" s="1">
        <f t="shared" si="8"/>
        <v>1.0786499074282596</v>
      </c>
      <c r="BE33" s="1">
        <f t="shared" si="8"/>
        <v>1.166999999999998</v>
      </c>
      <c r="BF33" s="1">
        <f t="shared" si="9"/>
        <v>0</v>
      </c>
      <c r="BG33" s="1">
        <f t="shared" si="9"/>
        <v>5.9780815283204825E-3</v>
      </c>
      <c r="BH33" s="23">
        <f t="shared" si="9"/>
        <v>0.1275620633260523</v>
      </c>
      <c r="BJ33" s="89">
        <v>30</v>
      </c>
      <c r="BK33" s="90">
        <v>0.91166593507089488</v>
      </c>
      <c r="BL33" s="90">
        <v>1.056200000000004</v>
      </c>
      <c r="BM33" s="89">
        <v>30</v>
      </c>
      <c r="BN33" s="90">
        <v>0.91043938142599257</v>
      </c>
      <c r="BO33" s="90">
        <v>1.0257000000000005</v>
      </c>
      <c r="BP33" s="22">
        <f t="shared" si="10"/>
        <v>30</v>
      </c>
      <c r="BQ33" s="1">
        <f t="shared" si="10"/>
        <v>0.91105265824844373</v>
      </c>
      <c r="BR33" s="1">
        <f t="shared" si="10"/>
        <v>1.0409500000000023</v>
      </c>
      <c r="BS33" s="1">
        <f t="shared" si="11"/>
        <v>0</v>
      </c>
      <c r="BT33" s="1">
        <f t="shared" si="11"/>
        <v>8.6730439979950519E-4</v>
      </c>
      <c r="BU33" s="1">
        <f t="shared" si="11"/>
        <v>2.156675682619219E-2</v>
      </c>
      <c r="BV33" s="89">
        <v>30</v>
      </c>
      <c r="BW33" s="90">
        <v>0.92110403208284575</v>
      </c>
      <c r="BX33" s="90">
        <v>1.7015999999999991</v>
      </c>
      <c r="BY33" s="89">
        <v>30</v>
      </c>
      <c r="BZ33" s="90">
        <v>0.91574880383182344</v>
      </c>
      <c r="CA33" s="90">
        <v>1.1355999999999966</v>
      </c>
      <c r="CB33" s="22">
        <f t="shared" si="12"/>
        <v>30</v>
      </c>
      <c r="CC33" s="1">
        <f t="shared" si="12"/>
        <v>0.9184264179573346</v>
      </c>
      <c r="CD33" s="1">
        <f t="shared" si="12"/>
        <v>1.4185999999999979</v>
      </c>
      <c r="CE33" s="1">
        <f t="shared" si="13"/>
        <v>0</v>
      </c>
      <c r="CF33" s="1">
        <f t="shared" si="13"/>
        <v>3.7867182110996457E-3</v>
      </c>
      <c r="CG33" s="1">
        <f t="shared" si="13"/>
        <v>0.4002224381515872</v>
      </c>
      <c r="CH33" s="89">
        <v>30</v>
      </c>
      <c r="CI33" s="90">
        <v>0.91920788131354625</v>
      </c>
      <c r="CJ33" s="90">
        <v>1.3686999999999969</v>
      </c>
      <c r="CK33" s="89">
        <v>30</v>
      </c>
      <c r="CL33" s="90">
        <v>0.92159566222304223</v>
      </c>
      <c r="CM33" s="91">
        <v>0.89649999999999608</v>
      </c>
      <c r="CN33" s="1">
        <f t="shared" si="14"/>
        <v>30</v>
      </c>
      <c r="CO33" s="1">
        <f t="shared" si="14"/>
        <v>0.92040177176829419</v>
      </c>
      <c r="CP33" s="1">
        <f t="shared" si="14"/>
        <v>1.1325999999999965</v>
      </c>
      <c r="CQ33" s="1">
        <f t="shared" si="15"/>
        <v>0</v>
      </c>
      <c r="CR33" s="1">
        <f t="shared" si="15"/>
        <v>1.6884160730923927E-3</v>
      </c>
      <c r="CS33" s="1">
        <f t="shared" si="15"/>
        <v>0.33389582207628821</v>
      </c>
      <c r="CT33" s="89">
        <v>30</v>
      </c>
      <c r="CU33" s="90">
        <v>0.9453005766807927</v>
      </c>
      <c r="CV33" s="90">
        <v>0.95920000000000272</v>
      </c>
      <c r="CW33" s="89">
        <v>30</v>
      </c>
      <c r="CX33" s="90">
        <v>0.94299765599039553</v>
      </c>
      <c r="CY33" s="90">
        <v>0.94019999999999726</v>
      </c>
      <c r="CZ33" s="22">
        <f t="shared" si="16"/>
        <v>30</v>
      </c>
      <c r="DA33" s="1">
        <f t="shared" si="16"/>
        <v>0.94414911633559417</v>
      </c>
      <c r="DB33" s="1">
        <f t="shared" si="16"/>
        <v>0.94969999999999999</v>
      </c>
      <c r="DC33" s="1">
        <f t="shared" si="17"/>
        <v>0</v>
      </c>
      <c r="DD33" s="1">
        <f t="shared" si="17"/>
        <v>1.6284108367146447E-3</v>
      </c>
      <c r="DE33" s="23">
        <f t="shared" si="17"/>
        <v>1.3435028842548262E-2</v>
      </c>
    </row>
    <row r="34" spans="1:109" x14ac:dyDescent="0.25">
      <c r="A34" s="22">
        <v>31</v>
      </c>
      <c r="B34" s="1">
        <v>0.94134926230329408</v>
      </c>
      <c r="C34" s="1">
        <v>1.402000000000001</v>
      </c>
      <c r="D34" s="22">
        <v>31</v>
      </c>
      <c r="E34" s="1">
        <v>0.94896717473799841</v>
      </c>
      <c r="F34" s="1">
        <v>1.4791999999999987</v>
      </c>
      <c r="G34" s="22">
        <f t="shared" si="0"/>
        <v>31</v>
      </c>
      <c r="H34" s="1">
        <f t="shared" si="0"/>
        <v>0.94515821852064619</v>
      </c>
      <c r="I34" s="1">
        <f t="shared" si="0"/>
        <v>1.4405999999999999</v>
      </c>
      <c r="J34" s="1">
        <f t="shared" si="1"/>
        <v>0</v>
      </c>
      <c r="K34" s="1">
        <f t="shared" si="1"/>
        <v>5.3866775410647558E-3</v>
      </c>
      <c r="L34" s="1">
        <f t="shared" si="1"/>
        <v>5.458864350759985E-2</v>
      </c>
      <c r="M34" s="22">
        <v>31</v>
      </c>
      <c r="N34" s="1">
        <v>0.95905398122563434</v>
      </c>
      <c r="O34" s="1">
        <v>0.86079999999999757</v>
      </c>
      <c r="P34" s="22">
        <v>31</v>
      </c>
      <c r="Q34" s="1">
        <v>0.95900388587075125</v>
      </c>
      <c r="R34" s="1">
        <v>0.83220000000000027</v>
      </c>
      <c r="S34" s="22">
        <f t="shared" si="2"/>
        <v>31</v>
      </c>
      <c r="T34" s="1">
        <f t="shared" si="2"/>
        <v>0.95902893354819274</v>
      </c>
      <c r="U34" s="1">
        <f t="shared" si="2"/>
        <v>0.84649999999999892</v>
      </c>
      <c r="V34" s="1">
        <f t="shared" si="3"/>
        <v>0</v>
      </c>
      <c r="W34" s="1">
        <f t="shared" si="3"/>
        <v>3.5422765143783192E-5</v>
      </c>
      <c r="X34" s="1">
        <f t="shared" si="3"/>
        <v>2.0223253941933347E-2</v>
      </c>
      <c r="Y34" s="22">
        <v>31</v>
      </c>
      <c r="Z34" s="1">
        <v>0.98719496284366204</v>
      </c>
      <c r="AA34" s="1">
        <v>1.3847999999999985</v>
      </c>
      <c r="AB34" s="22">
        <v>31</v>
      </c>
      <c r="AC34" s="1">
        <v>0.96867118699154608</v>
      </c>
      <c r="AD34" s="23">
        <v>1.4983000000000004</v>
      </c>
      <c r="AE34" s="1">
        <f t="shared" si="4"/>
        <v>31</v>
      </c>
      <c r="AF34" s="1">
        <f t="shared" si="4"/>
        <v>0.97793307491760406</v>
      </c>
      <c r="AG34" s="1">
        <f t="shared" si="4"/>
        <v>1.4415499999999994</v>
      </c>
      <c r="AH34" s="1">
        <f t="shared" si="5"/>
        <v>0</v>
      </c>
      <c r="AI34" s="1">
        <f t="shared" si="5"/>
        <v>1.3098287518210808E-2</v>
      </c>
      <c r="AJ34" s="1">
        <f t="shared" si="5"/>
        <v>8.0256619664674511E-2</v>
      </c>
      <c r="AK34" s="22">
        <v>31</v>
      </c>
      <c r="AL34" s="1">
        <v>1.0203460431235862</v>
      </c>
      <c r="AM34" s="1">
        <v>1.3318999999999974</v>
      </c>
      <c r="AN34" s="22">
        <v>31</v>
      </c>
      <c r="AO34" s="1">
        <v>1.0090725110574805</v>
      </c>
      <c r="AP34" s="23">
        <v>0.92419999999999902</v>
      </c>
      <c r="AQ34" s="22">
        <f t="shared" si="6"/>
        <v>31</v>
      </c>
      <c r="AR34" s="1">
        <f t="shared" si="6"/>
        <v>1.0147092770905335</v>
      </c>
      <c r="AS34" s="1">
        <f t="shared" si="6"/>
        <v>1.1280499999999982</v>
      </c>
      <c r="AT34" s="1">
        <f t="shared" si="7"/>
        <v>0</v>
      </c>
      <c r="AU34" s="1">
        <f t="shared" si="7"/>
        <v>7.9715909718673355E-3</v>
      </c>
      <c r="AV34" s="23">
        <f t="shared" si="7"/>
        <v>0.28828743468975382</v>
      </c>
      <c r="AW34" s="22">
        <v>31</v>
      </c>
      <c r="AX34" s="1">
        <v>1.090616047925816</v>
      </c>
      <c r="AY34" s="1">
        <v>1.3237000000000023</v>
      </c>
      <c r="AZ34" s="22">
        <v>31</v>
      </c>
      <c r="BA34" s="1">
        <v>1.0812704157651383</v>
      </c>
      <c r="BB34" s="23">
        <v>1.5394000000000005</v>
      </c>
      <c r="BC34" s="22">
        <f t="shared" si="8"/>
        <v>31</v>
      </c>
      <c r="BD34" s="1">
        <f t="shared" si="8"/>
        <v>1.0859432318454771</v>
      </c>
      <c r="BE34" s="1">
        <f t="shared" si="8"/>
        <v>1.4315500000000014</v>
      </c>
      <c r="BF34" s="1">
        <f t="shared" si="9"/>
        <v>0</v>
      </c>
      <c r="BG34" s="1">
        <f t="shared" si="9"/>
        <v>6.6083598752903171E-3</v>
      </c>
      <c r="BH34" s="23">
        <f t="shared" si="9"/>
        <v>0.15252293270193704</v>
      </c>
      <c r="BJ34" s="89">
        <v>31</v>
      </c>
      <c r="BK34" s="90">
        <v>0.91253977458310065</v>
      </c>
      <c r="BL34" s="90">
        <v>1.056200000000004</v>
      </c>
      <c r="BM34" s="89">
        <v>31</v>
      </c>
      <c r="BN34" s="90">
        <v>0.91064035971223944</v>
      </c>
      <c r="BO34" s="90">
        <v>1.0257000000000005</v>
      </c>
      <c r="BP34" s="22">
        <f t="shared" si="10"/>
        <v>31</v>
      </c>
      <c r="BQ34" s="1">
        <f t="shared" si="10"/>
        <v>0.91159006714766999</v>
      </c>
      <c r="BR34" s="1">
        <f t="shared" si="10"/>
        <v>1.0409500000000023</v>
      </c>
      <c r="BS34" s="1">
        <f t="shared" si="11"/>
        <v>0</v>
      </c>
      <c r="BT34" s="1">
        <f t="shared" si="11"/>
        <v>1.3430891354725282E-3</v>
      </c>
      <c r="BU34" s="1">
        <f t="shared" si="11"/>
        <v>2.156675682619219E-2</v>
      </c>
      <c r="BV34" s="89">
        <v>31</v>
      </c>
      <c r="BW34" s="90">
        <v>0.92201048419752474</v>
      </c>
      <c r="BX34" s="90">
        <v>1.7015999999999991</v>
      </c>
      <c r="BY34" s="89">
        <v>31</v>
      </c>
      <c r="BZ34" s="90">
        <v>0.9166393073510033</v>
      </c>
      <c r="CA34" s="90">
        <v>1.4724999999999966</v>
      </c>
      <c r="CB34" s="22">
        <f t="shared" si="12"/>
        <v>31</v>
      </c>
      <c r="CC34" s="1">
        <f t="shared" si="12"/>
        <v>0.91932489577426402</v>
      </c>
      <c r="CD34" s="1">
        <f t="shared" si="12"/>
        <v>1.5870499999999979</v>
      </c>
      <c r="CE34" s="1">
        <f t="shared" si="13"/>
        <v>0</v>
      </c>
      <c r="CF34" s="1">
        <f t="shared" si="13"/>
        <v>3.7979955711274875E-3</v>
      </c>
      <c r="CG34" s="1">
        <f t="shared" si="13"/>
        <v>0.16199816356983981</v>
      </c>
      <c r="CH34" s="89">
        <v>31</v>
      </c>
      <c r="CI34" s="90">
        <v>0.9198578367537108</v>
      </c>
      <c r="CJ34" s="90">
        <v>1.1024999999999991</v>
      </c>
      <c r="CK34" s="89">
        <v>31</v>
      </c>
      <c r="CL34" s="90">
        <v>0.92308435122757837</v>
      </c>
      <c r="CM34" s="91">
        <v>1.0296000000000021</v>
      </c>
      <c r="CN34" s="1">
        <f t="shared" si="14"/>
        <v>31</v>
      </c>
      <c r="CO34" s="1">
        <f t="shared" si="14"/>
        <v>0.92147109399064453</v>
      </c>
      <c r="CP34" s="1">
        <f t="shared" si="14"/>
        <v>1.0660500000000006</v>
      </c>
      <c r="CQ34" s="1">
        <f t="shared" si="15"/>
        <v>0</v>
      </c>
      <c r="CR34" s="1">
        <f t="shared" si="15"/>
        <v>2.2814902640683043E-3</v>
      </c>
      <c r="CS34" s="1">
        <f t="shared" si="15"/>
        <v>5.1548084348497253E-2</v>
      </c>
      <c r="CT34" s="89">
        <v>31</v>
      </c>
      <c r="CU34" s="90">
        <v>0.94554860896374793</v>
      </c>
      <c r="CV34" s="90">
        <v>0.96880000000000166</v>
      </c>
      <c r="CW34" s="89">
        <v>31</v>
      </c>
      <c r="CX34" s="90">
        <v>0.94403197617238321</v>
      </c>
      <c r="CY34" s="90">
        <v>0.94019999999999726</v>
      </c>
      <c r="CZ34" s="22">
        <f t="shared" si="16"/>
        <v>31</v>
      </c>
      <c r="DA34" s="1">
        <f t="shared" si="16"/>
        <v>0.94479029256806557</v>
      </c>
      <c r="DB34" s="1">
        <f t="shared" si="16"/>
        <v>0.95449999999999946</v>
      </c>
      <c r="DC34" s="1">
        <f t="shared" si="17"/>
        <v>0</v>
      </c>
      <c r="DD34" s="1">
        <f t="shared" si="17"/>
        <v>1.0724213313438714E-3</v>
      </c>
      <c r="DE34" s="23">
        <f t="shared" si="17"/>
        <v>2.0223253941938371E-2</v>
      </c>
    </row>
    <row r="35" spans="1:109" x14ac:dyDescent="0.25">
      <c r="A35" s="22">
        <v>32</v>
      </c>
      <c r="B35" s="1">
        <v>0.94262302136179921</v>
      </c>
      <c r="C35" s="1">
        <v>1.4052000000000007</v>
      </c>
      <c r="D35" s="22">
        <v>32</v>
      </c>
      <c r="E35" s="1">
        <v>0.95001730727600331</v>
      </c>
      <c r="F35" s="1">
        <v>1.4791999999999987</v>
      </c>
      <c r="G35" s="22">
        <f t="shared" ref="G35:I66" si="18">AVERAGE(A35,D35)</f>
        <v>32</v>
      </c>
      <c r="H35" s="1">
        <f t="shared" si="18"/>
        <v>0.9463201643189012</v>
      </c>
      <c r="I35" s="1">
        <f t="shared" si="18"/>
        <v>1.4421999999999997</v>
      </c>
      <c r="J35" s="1">
        <f t="shared" ref="J35:L66" si="19">STDEVA(A35,D35)</f>
        <v>0</v>
      </c>
      <c r="K35" s="1">
        <f t="shared" si="19"/>
        <v>5.2285497119658906E-3</v>
      </c>
      <c r="L35" s="1">
        <f t="shared" si="19"/>
        <v>5.2325901807803152E-2</v>
      </c>
      <c r="M35" s="22">
        <v>32</v>
      </c>
      <c r="N35" s="1">
        <v>0.96076923464725883</v>
      </c>
      <c r="O35" s="1">
        <v>0.86079999999999757</v>
      </c>
      <c r="P35" s="22">
        <v>32</v>
      </c>
      <c r="Q35" s="1">
        <v>0.95983861751583954</v>
      </c>
      <c r="R35" s="1">
        <v>0.85419999999999874</v>
      </c>
      <c r="S35" s="22">
        <f t="shared" ref="S35:U66" si="20">AVERAGE(M35,P35)</f>
        <v>32</v>
      </c>
      <c r="T35" s="1">
        <f t="shared" si="20"/>
        <v>0.96030392608154913</v>
      </c>
      <c r="U35" s="1">
        <f t="shared" si="20"/>
        <v>0.85749999999999815</v>
      </c>
      <c r="V35" s="1">
        <f t="shared" ref="V35:X66" si="21">STDEVA(M35,P35)</f>
        <v>0</v>
      </c>
      <c r="W35" s="1">
        <f t="shared" si="21"/>
        <v>6.580456843149502E-4</v>
      </c>
      <c r="X35" s="1">
        <f t="shared" si="21"/>
        <v>4.6669047558303856E-3</v>
      </c>
      <c r="Y35" s="22">
        <v>32</v>
      </c>
      <c r="Z35" s="1">
        <v>0.98839764933703167</v>
      </c>
      <c r="AA35" s="1">
        <v>1.6567999999999969</v>
      </c>
      <c r="AB35" s="22">
        <v>32</v>
      </c>
      <c r="AC35" s="1">
        <v>0.97075552470452775</v>
      </c>
      <c r="AD35" s="23">
        <v>1.5018000000000029</v>
      </c>
      <c r="AE35" s="1">
        <f t="shared" ref="AE35:AG66" si="22">AVERAGE(Y35,AB35)</f>
        <v>32</v>
      </c>
      <c r="AF35" s="1">
        <f t="shared" si="22"/>
        <v>0.97957658702077977</v>
      </c>
      <c r="AG35" s="1">
        <f t="shared" si="22"/>
        <v>1.5792999999999999</v>
      </c>
      <c r="AH35" s="1">
        <f t="shared" ref="AH35:AJ66" si="23">STDEVA(Y35,AB35)</f>
        <v>0</v>
      </c>
      <c r="AI35" s="1">
        <f t="shared" si="23"/>
        <v>1.2474865962181749E-2</v>
      </c>
      <c r="AJ35" s="1">
        <f t="shared" si="23"/>
        <v>0.10960155108391065</v>
      </c>
      <c r="AK35" s="22">
        <v>32</v>
      </c>
      <c r="AL35" s="1">
        <v>1.024070663628081</v>
      </c>
      <c r="AM35" s="1">
        <v>1.3288999999999973</v>
      </c>
      <c r="AN35" s="22">
        <v>32</v>
      </c>
      <c r="AO35" s="1">
        <v>1.0139908456692139</v>
      </c>
      <c r="AP35" s="23">
        <v>0.92419999999999902</v>
      </c>
      <c r="AQ35" s="22">
        <f t="shared" ref="AQ35:AS63" si="24">AVERAGE(AK35,AN35)</f>
        <v>32</v>
      </c>
      <c r="AR35" s="1">
        <f t="shared" si="24"/>
        <v>1.0190307546486475</v>
      </c>
      <c r="AS35" s="1">
        <f t="shared" si="24"/>
        <v>1.1265499999999982</v>
      </c>
      <c r="AT35" s="1">
        <f t="shared" ref="AT35:AV63" si="25">STDEVA(AK35,AN35)</f>
        <v>0</v>
      </c>
      <c r="AU35" s="1">
        <f t="shared" si="25"/>
        <v>7.1275076318408227E-3</v>
      </c>
      <c r="AV35" s="23">
        <f t="shared" si="25"/>
        <v>0.28616611434619404</v>
      </c>
      <c r="AW35" s="22">
        <v>32</v>
      </c>
      <c r="AX35" s="1">
        <v>1.0946368293617721</v>
      </c>
      <c r="AY35" s="1">
        <v>1.2606999999999999</v>
      </c>
      <c r="AZ35" s="22">
        <v>32</v>
      </c>
      <c r="BA35" s="1">
        <v>1.0851364648549953</v>
      </c>
      <c r="BB35" s="23">
        <v>1.4727999999999994</v>
      </c>
      <c r="BC35" s="22">
        <f t="shared" ref="BC35:BE62" si="26">AVERAGE(AW35,AZ35)</f>
        <v>32</v>
      </c>
      <c r="BD35" s="1">
        <f t="shared" si="26"/>
        <v>1.0898866471083837</v>
      </c>
      <c r="BE35" s="1">
        <f t="shared" si="26"/>
        <v>1.3667499999999997</v>
      </c>
      <c r="BF35" s="1">
        <f t="shared" ref="BF35:BH62" si="27">STDEVA(AW35,AZ35)</f>
        <v>0</v>
      </c>
      <c r="BG35" s="1">
        <f t="shared" si="27"/>
        <v>6.7177721664858836E-3</v>
      </c>
      <c r="BH35" s="23">
        <f t="shared" si="27"/>
        <v>0.14997734828966638</v>
      </c>
      <c r="BJ35" s="89">
        <v>32</v>
      </c>
      <c r="BK35" s="90">
        <v>0.9133435825829781</v>
      </c>
      <c r="BL35" s="90">
        <v>1.056200000000004</v>
      </c>
      <c r="BM35" s="89">
        <v>32</v>
      </c>
      <c r="BN35" s="90">
        <v>0.91130074124798477</v>
      </c>
      <c r="BO35" s="90">
        <v>1.0257000000000005</v>
      </c>
      <c r="BP35" s="22">
        <f t="shared" ref="BP35:BR66" si="28">AVERAGE(BJ35,BM35)</f>
        <v>32</v>
      </c>
      <c r="BQ35" s="1">
        <f t="shared" si="28"/>
        <v>0.91232216191548143</v>
      </c>
      <c r="BR35" s="1">
        <f t="shared" si="28"/>
        <v>1.0409500000000023</v>
      </c>
      <c r="BS35" s="1">
        <f t="shared" ref="BS35:BU66" si="29">STDEVA(BJ35,BM35)</f>
        <v>0</v>
      </c>
      <c r="BT35" s="1">
        <f t="shared" si="29"/>
        <v>1.4445069608619622E-3</v>
      </c>
      <c r="BU35" s="1">
        <f t="shared" si="29"/>
        <v>2.156675682619219E-2</v>
      </c>
      <c r="BV35" s="89">
        <v>32</v>
      </c>
      <c r="BW35" s="90">
        <v>0.922825362378347</v>
      </c>
      <c r="BX35" s="90">
        <v>1.7015999999999991</v>
      </c>
      <c r="BY35" s="89">
        <v>32</v>
      </c>
      <c r="BZ35" s="90">
        <v>0.91784184426074122</v>
      </c>
      <c r="CA35" s="90">
        <v>1.197499999999998</v>
      </c>
      <c r="CB35" s="22">
        <f t="shared" ref="CB35:CD66" si="30">AVERAGE(BV35,BY35)</f>
        <v>32</v>
      </c>
      <c r="CC35" s="1">
        <f t="shared" si="30"/>
        <v>0.92033360331954417</v>
      </c>
      <c r="CD35" s="1">
        <f t="shared" si="30"/>
        <v>1.4495499999999986</v>
      </c>
      <c r="CE35" s="1">
        <f t="shared" ref="CE35:CG66" si="31">STDEVA(BV35,BY35)</f>
        <v>0</v>
      </c>
      <c r="CF35" s="1">
        <f t="shared" si="31"/>
        <v>3.5238794551250645E-3</v>
      </c>
      <c r="CG35" s="1">
        <f t="shared" si="31"/>
        <v>0.35645252839613939</v>
      </c>
      <c r="CH35" s="89">
        <v>32</v>
      </c>
      <c r="CI35" s="90">
        <v>0.92063279266975862</v>
      </c>
      <c r="CJ35" s="90">
        <v>1.0955000000000013</v>
      </c>
      <c r="CK35" s="89">
        <v>32</v>
      </c>
      <c r="CL35" s="90">
        <v>0.92392799206450316</v>
      </c>
      <c r="CM35" s="91">
        <v>1.162700000000001</v>
      </c>
      <c r="CN35" s="1">
        <f t="shared" ref="CN35:CP66" si="32">AVERAGE(CH35,CK35)</f>
        <v>32</v>
      </c>
      <c r="CO35" s="1">
        <f t="shared" si="32"/>
        <v>0.92228039236713089</v>
      </c>
      <c r="CP35" s="1">
        <f t="shared" si="32"/>
        <v>1.1291000000000011</v>
      </c>
      <c r="CQ35" s="1">
        <f t="shared" ref="CQ35:CS66" si="33">STDEVA(CH35,CK35)</f>
        <v>0</v>
      </c>
      <c r="CR35" s="1">
        <f t="shared" si="33"/>
        <v>2.330057837385672E-3</v>
      </c>
      <c r="CS35" s="1">
        <f t="shared" si="33"/>
        <v>4.7517575695735788E-2</v>
      </c>
      <c r="CT35" s="89">
        <v>32</v>
      </c>
      <c r="CU35" s="90">
        <v>0.94832020908489667</v>
      </c>
      <c r="CV35" s="90">
        <v>0.97849999999999682</v>
      </c>
      <c r="CW35" s="89">
        <v>32</v>
      </c>
      <c r="CX35" s="90">
        <v>0.94487420892915086</v>
      </c>
      <c r="CY35" s="90">
        <v>0.94019999999999726</v>
      </c>
      <c r="CZ35" s="22">
        <f t="shared" ref="CZ35:DB63" si="34">AVERAGE(CT35,CW35)</f>
        <v>32</v>
      </c>
      <c r="DA35" s="1">
        <f t="shared" si="34"/>
        <v>0.94659720900702382</v>
      </c>
      <c r="DB35" s="1">
        <f t="shared" si="34"/>
        <v>0.95934999999999704</v>
      </c>
      <c r="DC35" s="1">
        <f t="shared" ref="DC35:DE63" si="35">STDEVA(CT35,CW35)</f>
        <v>0</v>
      </c>
      <c r="DD35" s="1">
        <f t="shared" si="35"/>
        <v>2.4366900780977609E-3</v>
      </c>
      <c r="DE35" s="23">
        <f t="shared" si="35"/>
        <v>2.7082189719444455E-2</v>
      </c>
    </row>
    <row r="36" spans="1:109" x14ac:dyDescent="0.25">
      <c r="A36" s="22">
        <v>33</v>
      </c>
      <c r="B36" s="1">
        <v>0.94389823256961281</v>
      </c>
      <c r="C36" s="1">
        <v>1.3956000000000017</v>
      </c>
      <c r="D36" s="22">
        <v>33</v>
      </c>
      <c r="E36" s="1">
        <v>0.9515075831762122</v>
      </c>
      <c r="F36" s="1">
        <v>1.5465000000000018</v>
      </c>
      <c r="G36" s="22">
        <f t="shared" si="18"/>
        <v>33</v>
      </c>
      <c r="H36" s="1">
        <f t="shared" si="18"/>
        <v>0.94770290787291245</v>
      </c>
      <c r="I36" s="1">
        <f t="shared" si="18"/>
        <v>1.4710500000000017</v>
      </c>
      <c r="J36" s="1">
        <f t="shared" si="19"/>
        <v>0</v>
      </c>
      <c r="K36" s="1">
        <f t="shared" si="19"/>
        <v>5.3806234143524024E-3</v>
      </c>
      <c r="L36" s="1">
        <f t="shared" si="19"/>
        <v>0.10670241328105004</v>
      </c>
      <c r="M36" s="22">
        <v>33</v>
      </c>
      <c r="N36" s="1">
        <v>0.9625936448187703</v>
      </c>
      <c r="O36" s="1">
        <v>0.86079999999999757</v>
      </c>
      <c r="P36" s="22">
        <v>33</v>
      </c>
      <c r="Q36" s="1">
        <v>0.96233886891288711</v>
      </c>
      <c r="R36" s="1">
        <v>0.84479999999999933</v>
      </c>
      <c r="S36" s="22">
        <f t="shared" si="20"/>
        <v>33</v>
      </c>
      <c r="T36" s="1">
        <f t="shared" si="20"/>
        <v>0.96246625686582865</v>
      </c>
      <c r="U36" s="1">
        <f t="shared" si="20"/>
        <v>0.85279999999999845</v>
      </c>
      <c r="V36" s="1">
        <f t="shared" si="21"/>
        <v>0</v>
      </c>
      <c r="W36" s="1">
        <f t="shared" si="21"/>
        <v>1.801537707329469E-4</v>
      </c>
      <c r="X36" s="1">
        <f t="shared" si="21"/>
        <v>1.1313708498983515E-2</v>
      </c>
      <c r="Y36" s="22">
        <v>33</v>
      </c>
      <c r="Z36" s="1">
        <v>0.99047591295859461</v>
      </c>
      <c r="AA36" s="1">
        <v>1.5895999999999972</v>
      </c>
      <c r="AB36" s="22">
        <v>33</v>
      </c>
      <c r="AC36" s="1">
        <v>0.97342985090695633</v>
      </c>
      <c r="AD36" s="23">
        <v>1.451900000000002</v>
      </c>
      <c r="AE36" s="1">
        <f t="shared" si="22"/>
        <v>33</v>
      </c>
      <c r="AF36" s="1">
        <f t="shared" si="22"/>
        <v>0.98195288193277541</v>
      </c>
      <c r="AG36" s="1">
        <f t="shared" si="22"/>
        <v>1.5207499999999996</v>
      </c>
      <c r="AH36" s="1">
        <f t="shared" si="23"/>
        <v>0</v>
      </c>
      <c r="AI36" s="1">
        <f t="shared" si="23"/>
        <v>1.2053386069240099E-2</v>
      </c>
      <c r="AJ36" s="1">
        <f t="shared" si="23"/>
        <v>9.7368603769384249E-2</v>
      </c>
      <c r="AK36" s="22">
        <v>33</v>
      </c>
      <c r="AL36" s="1">
        <v>1.0285765463419572</v>
      </c>
      <c r="AM36" s="1">
        <v>1.3318999999999974</v>
      </c>
      <c r="AN36" s="22">
        <v>33</v>
      </c>
      <c r="AO36" s="1">
        <v>1.019828301881847</v>
      </c>
      <c r="AP36" s="23">
        <v>0.99099999999999966</v>
      </c>
      <c r="AQ36" s="22">
        <f t="shared" si="24"/>
        <v>33</v>
      </c>
      <c r="AR36" s="1">
        <f t="shared" si="24"/>
        <v>1.0242024241119021</v>
      </c>
      <c r="AS36" s="1">
        <f t="shared" si="24"/>
        <v>1.1614499999999985</v>
      </c>
      <c r="AT36" s="1">
        <f t="shared" si="25"/>
        <v>0</v>
      </c>
      <c r="AU36" s="1">
        <f t="shared" si="25"/>
        <v>6.1859429812215223E-3</v>
      </c>
      <c r="AV36" s="23">
        <f t="shared" si="25"/>
        <v>0.24105270170649262</v>
      </c>
      <c r="AW36" s="22">
        <v>33</v>
      </c>
      <c r="AX36" s="1">
        <v>1.0980249094879242</v>
      </c>
      <c r="AY36" s="1">
        <v>1.2712999999999965</v>
      </c>
      <c r="AZ36" s="22">
        <v>33</v>
      </c>
      <c r="BA36" s="1">
        <v>1.0886830127815608</v>
      </c>
      <c r="BB36" s="23">
        <v>1.5955000000000013</v>
      </c>
      <c r="BC36" s="22">
        <f t="shared" si="26"/>
        <v>33</v>
      </c>
      <c r="BD36" s="1">
        <f t="shared" si="26"/>
        <v>1.0933539611347425</v>
      </c>
      <c r="BE36" s="1">
        <f t="shared" si="26"/>
        <v>1.4333999999999989</v>
      </c>
      <c r="BF36" s="1">
        <f t="shared" si="27"/>
        <v>0</v>
      </c>
      <c r="BG36" s="1">
        <f t="shared" si="27"/>
        <v>6.6057185102138538E-3</v>
      </c>
      <c r="BH36" s="23">
        <f t="shared" si="27"/>
        <v>0.22924401846068221</v>
      </c>
      <c r="BJ36" s="89">
        <v>33</v>
      </c>
      <c r="BK36" s="90">
        <v>0.9140663501231121</v>
      </c>
      <c r="BL36" s="90">
        <v>1.056200000000004</v>
      </c>
      <c r="BM36" s="89">
        <v>33</v>
      </c>
      <c r="BN36" s="90">
        <v>0.91178874154670819</v>
      </c>
      <c r="BO36" s="90">
        <v>1.0257000000000005</v>
      </c>
      <c r="BP36" s="22">
        <f t="shared" si="28"/>
        <v>33</v>
      </c>
      <c r="BQ36" s="1">
        <f t="shared" si="28"/>
        <v>0.9129275458349102</v>
      </c>
      <c r="BR36" s="1">
        <f t="shared" si="28"/>
        <v>1.0409500000000023</v>
      </c>
      <c r="BS36" s="1">
        <f t="shared" si="29"/>
        <v>0</v>
      </c>
      <c r="BT36" s="1">
        <f t="shared" si="29"/>
        <v>1.6105124692638445E-3</v>
      </c>
      <c r="BU36" s="1">
        <f t="shared" si="29"/>
        <v>2.156675682619219E-2</v>
      </c>
      <c r="BV36" s="89">
        <v>33</v>
      </c>
      <c r="BW36" s="90">
        <v>0.92369267593501803</v>
      </c>
      <c r="BX36" s="90">
        <v>1.8355999999999995</v>
      </c>
      <c r="BY36" s="89">
        <v>33</v>
      </c>
      <c r="BZ36" s="90">
        <v>0.91973497224625334</v>
      </c>
      <c r="CA36" s="90">
        <v>1.5412000000000035</v>
      </c>
      <c r="CB36" s="22">
        <f t="shared" si="30"/>
        <v>33</v>
      </c>
      <c r="CC36" s="1">
        <f t="shared" si="30"/>
        <v>0.92171382409063574</v>
      </c>
      <c r="CD36" s="1">
        <f t="shared" si="30"/>
        <v>1.6884000000000015</v>
      </c>
      <c r="CE36" s="1">
        <f t="shared" si="31"/>
        <v>0</v>
      </c>
      <c r="CF36" s="1">
        <f t="shared" si="31"/>
        <v>2.7985191162525264E-3</v>
      </c>
      <c r="CG36" s="1">
        <f t="shared" si="31"/>
        <v>0.20817223638131677</v>
      </c>
      <c r="CH36" s="89">
        <v>33</v>
      </c>
      <c r="CI36" s="90">
        <v>0.92181322965975299</v>
      </c>
      <c r="CJ36" s="90">
        <v>1.309199999999997</v>
      </c>
      <c r="CK36" s="89">
        <v>33</v>
      </c>
      <c r="CL36" s="90">
        <v>0.92505524821434093</v>
      </c>
      <c r="CM36" s="91">
        <v>1.0961999999999961</v>
      </c>
      <c r="CN36" s="1">
        <f t="shared" si="32"/>
        <v>33</v>
      </c>
      <c r="CO36" s="1">
        <f t="shared" si="32"/>
        <v>0.9234342389370469</v>
      </c>
      <c r="CP36" s="1">
        <f t="shared" si="32"/>
        <v>1.2026999999999965</v>
      </c>
      <c r="CQ36" s="1">
        <f t="shared" si="33"/>
        <v>0</v>
      </c>
      <c r="CR36" s="1">
        <f t="shared" si="33"/>
        <v>2.2924533046817445E-3</v>
      </c>
      <c r="CS36" s="1">
        <f t="shared" si="33"/>
        <v>0.15061374439273531</v>
      </c>
      <c r="CT36" s="89">
        <v>33</v>
      </c>
      <c r="CU36" s="90">
        <v>0.94996884649747038</v>
      </c>
      <c r="CV36" s="90">
        <v>0.9527000000000001</v>
      </c>
      <c r="CW36" s="89">
        <v>33</v>
      </c>
      <c r="CX36" s="90">
        <v>0.94623929081291636</v>
      </c>
      <c r="CY36" s="90">
        <v>0.94019999999999726</v>
      </c>
      <c r="CZ36" s="22">
        <f t="shared" si="34"/>
        <v>33</v>
      </c>
      <c r="DA36" s="1">
        <f t="shared" si="34"/>
        <v>0.94810406865519337</v>
      </c>
      <c r="DB36" s="1">
        <f t="shared" si="34"/>
        <v>0.94644999999999868</v>
      </c>
      <c r="DC36" s="1">
        <f t="shared" si="35"/>
        <v>0</v>
      </c>
      <c r="DD36" s="1">
        <f t="shared" si="35"/>
        <v>2.637194115360984E-3</v>
      </c>
      <c r="DE36" s="23">
        <f t="shared" si="35"/>
        <v>8.8388347648338528E-3</v>
      </c>
    </row>
    <row r="37" spans="1:109" x14ac:dyDescent="0.25">
      <c r="A37" s="22">
        <v>34</v>
      </c>
      <c r="B37" s="1">
        <v>0.94548686267721138</v>
      </c>
      <c r="C37" s="1">
        <v>1.3892999999999986</v>
      </c>
      <c r="D37" s="22">
        <v>34</v>
      </c>
      <c r="E37" s="1">
        <v>0.95303228487815939</v>
      </c>
      <c r="F37" s="1">
        <v>1.6073000000000022</v>
      </c>
      <c r="G37" s="22">
        <f t="shared" si="18"/>
        <v>34</v>
      </c>
      <c r="H37" s="1">
        <f t="shared" si="18"/>
        <v>0.94925957377768544</v>
      </c>
      <c r="I37" s="1">
        <f t="shared" si="18"/>
        <v>1.4983000000000004</v>
      </c>
      <c r="J37" s="1">
        <f t="shared" si="19"/>
        <v>0</v>
      </c>
      <c r="K37" s="1">
        <f t="shared" si="19"/>
        <v>5.3354192052058585E-3</v>
      </c>
      <c r="L37" s="1">
        <f t="shared" si="19"/>
        <v>0.15414927829866984</v>
      </c>
      <c r="M37" s="22">
        <v>34</v>
      </c>
      <c r="N37" s="1">
        <v>0.96434686460925179</v>
      </c>
      <c r="O37" s="1">
        <v>0.86079999999999757</v>
      </c>
      <c r="P37" s="22">
        <v>34</v>
      </c>
      <c r="Q37" s="1">
        <v>0.96412867335383523</v>
      </c>
      <c r="R37" s="1">
        <v>0.83220000000000027</v>
      </c>
      <c r="S37" s="22">
        <f t="shared" si="20"/>
        <v>34</v>
      </c>
      <c r="T37" s="1">
        <f t="shared" si="20"/>
        <v>0.96423776898154356</v>
      </c>
      <c r="U37" s="1">
        <f t="shared" si="20"/>
        <v>0.84649999999999892</v>
      </c>
      <c r="V37" s="1">
        <f t="shared" si="21"/>
        <v>0</v>
      </c>
      <c r="W37" s="1">
        <f t="shared" si="21"/>
        <v>1.5428451630065241E-4</v>
      </c>
      <c r="X37" s="1">
        <f t="shared" si="21"/>
        <v>2.0223253941933347E-2</v>
      </c>
      <c r="Y37" s="22">
        <v>34</v>
      </c>
      <c r="Z37" s="1">
        <v>0.99281592363160553</v>
      </c>
      <c r="AA37" s="1">
        <v>1.5863999999999976</v>
      </c>
      <c r="AB37" s="22">
        <v>34</v>
      </c>
      <c r="AC37" s="1">
        <v>0.97572311936302325</v>
      </c>
      <c r="AD37" s="23">
        <v>1.5193000000000012</v>
      </c>
      <c r="AE37" s="1">
        <f t="shared" si="22"/>
        <v>34</v>
      </c>
      <c r="AF37" s="1">
        <f t="shared" si="22"/>
        <v>0.98426952149731439</v>
      </c>
      <c r="AG37" s="1">
        <f t="shared" si="22"/>
        <v>1.5528499999999994</v>
      </c>
      <c r="AH37" s="1">
        <f t="shared" si="23"/>
        <v>0</v>
      </c>
      <c r="AI37" s="1">
        <f t="shared" si="23"/>
        <v>1.2086437807808898E-2</v>
      </c>
      <c r="AJ37" s="1">
        <f t="shared" si="23"/>
        <v>4.7446865017614782E-2</v>
      </c>
      <c r="AK37" s="22">
        <v>34</v>
      </c>
      <c r="AL37" s="1">
        <v>1.0331948087693366</v>
      </c>
      <c r="AM37" s="1">
        <v>1.3318999999999974</v>
      </c>
      <c r="AN37" s="22">
        <v>34</v>
      </c>
      <c r="AO37" s="1">
        <v>1.0225833018226265</v>
      </c>
      <c r="AP37" s="23">
        <v>0.99099999999999966</v>
      </c>
      <c r="AQ37" s="22">
        <f t="shared" si="24"/>
        <v>34</v>
      </c>
      <c r="AR37" s="1">
        <f t="shared" si="24"/>
        <v>1.0278890552959816</v>
      </c>
      <c r="AS37" s="1">
        <f t="shared" si="24"/>
        <v>1.1614499999999985</v>
      </c>
      <c r="AT37" s="1">
        <f t="shared" si="25"/>
        <v>0</v>
      </c>
      <c r="AU37" s="1">
        <f t="shared" si="25"/>
        <v>7.5034685206268621E-3</v>
      </c>
      <c r="AV37" s="23">
        <f t="shared" si="25"/>
        <v>0.24105270170649262</v>
      </c>
      <c r="AW37" s="22">
        <v>34</v>
      </c>
      <c r="AX37" s="1">
        <v>1.1058036441364443</v>
      </c>
      <c r="AY37" s="1">
        <v>1.2047999999999988</v>
      </c>
      <c r="AZ37" s="22">
        <v>34</v>
      </c>
      <c r="BA37" s="1">
        <v>1.0933896022431604</v>
      </c>
      <c r="BB37" s="23">
        <v>1.5955000000000013</v>
      </c>
      <c r="BC37" s="22">
        <f t="shared" si="26"/>
        <v>34</v>
      </c>
      <c r="BD37" s="1">
        <f t="shared" si="26"/>
        <v>1.0995966231898024</v>
      </c>
      <c r="BE37" s="1">
        <f t="shared" si="26"/>
        <v>1.40015</v>
      </c>
      <c r="BF37" s="1">
        <f t="shared" si="27"/>
        <v>0</v>
      </c>
      <c r="BG37" s="1">
        <f t="shared" si="27"/>
        <v>8.7780532046749186E-3</v>
      </c>
      <c r="BH37" s="23">
        <f t="shared" si="27"/>
        <v>0.27626661940958608</v>
      </c>
      <c r="BJ37" s="89">
        <v>34</v>
      </c>
      <c r="BK37" s="90">
        <v>0.91468392575618196</v>
      </c>
      <c r="BL37" s="90">
        <v>1.056200000000004</v>
      </c>
      <c r="BM37" s="89">
        <v>34</v>
      </c>
      <c r="BN37" s="90">
        <v>0.91185136992893923</v>
      </c>
      <c r="BO37" s="90">
        <v>1.0257000000000005</v>
      </c>
      <c r="BP37" s="22">
        <f t="shared" si="28"/>
        <v>34</v>
      </c>
      <c r="BQ37" s="1">
        <f t="shared" si="28"/>
        <v>0.91326764784256054</v>
      </c>
      <c r="BR37" s="1">
        <f t="shared" si="28"/>
        <v>1.0409500000000023</v>
      </c>
      <c r="BS37" s="1">
        <f t="shared" si="29"/>
        <v>0</v>
      </c>
      <c r="BT37" s="1">
        <f t="shared" si="29"/>
        <v>2.0029194335328074E-3</v>
      </c>
      <c r="BU37" s="1">
        <f t="shared" si="29"/>
        <v>2.156675682619219E-2</v>
      </c>
      <c r="BV37" s="89">
        <v>34</v>
      </c>
      <c r="BW37" s="90">
        <v>0.92460868950542341</v>
      </c>
      <c r="BX37" s="90">
        <v>1.5641999999999996</v>
      </c>
      <c r="BY37" s="89">
        <v>34</v>
      </c>
      <c r="BZ37" s="90">
        <v>0.92189868859152335</v>
      </c>
      <c r="CA37" s="90">
        <v>1.4037000000000006</v>
      </c>
      <c r="CB37" s="22">
        <f t="shared" si="30"/>
        <v>34</v>
      </c>
      <c r="CC37" s="1">
        <f t="shared" si="30"/>
        <v>0.92325368904847338</v>
      </c>
      <c r="CD37" s="1">
        <f t="shared" si="30"/>
        <v>1.4839500000000001</v>
      </c>
      <c r="CE37" s="1">
        <f t="shared" si="31"/>
        <v>0</v>
      </c>
      <c r="CF37" s="1">
        <f t="shared" si="31"/>
        <v>1.9162600232404713E-3</v>
      </c>
      <c r="CG37" s="1">
        <f t="shared" si="31"/>
        <v>0.11349063838044016</v>
      </c>
      <c r="CH37" s="89">
        <v>34</v>
      </c>
      <c r="CI37" s="90">
        <v>0.92277846211515691</v>
      </c>
      <c r="CJ37" s="90">
        <v>1.1233000000000004</v>
      </c>
      <c r="CK37" s="89">
        <v>34</v>
      </c>
      <c r="CL37" s="90">
        <v>0.92605956538495449</v>
      </c>
      <c r="CM37" s="91">
        <v>1.0995999999999952</v>
      </c>
      <c r="CN37" s="1">
        <f t="shared" si="32"/>
        <v>34</v>
      </c>
      <c r="CO37" s="1">
        <f t="shared" si="32"/>
        <v>0.92441901375005564</v>
      </c>
      <c r="CP37" s="1">
        <f t="shared" si="32"/>
        <v>1.1114499999999978</v>
      </c>
      <c r="CQ37" s="1">
        <f t="shared" si="33"/>
        <v>0</v>
      </c>
      <c r="CR37" s="1">
        <f t="shared" si="33"/>
        <v>2.3200903718472235E-3</v>
      </c>
      <c r="CS37" s="1">
        <f t="shared" si="33"/>
        <v>1.6758430714124826E-2</v>
      </c>
      <c r="CT37" s="89">
        <v>34</v>
      </c>
      <c r="CU37" s="90">
        <v>0.95134320661673466</v>
      </c>
      <c r="CV37" s="90">
        <v>0.95600000000000307</v>
      </c>
      <c r="CW37" s="89">
        <v>34</v>
      </c>
      <c r="CX37" s="90">
        <v>0.94720780399048177</v>
      </c>
      <c r="CY37" s="90">
        <v>0.94019999999999726</v>
      </c>
      <c r="CZ37" s="22">
        <f t="shared" si="34"/>
        <v>34</v>
      </c>
      <c r="DA37" s="1">
        <f t="shared" si="34"/>
        <v>0.94927550530360816</v>
      </c>
      <c r="DB37" s="1">
        <f t="shared" si="34"/>
        <v>0.94810000000000016</v>
      </c>
      <c r="DC37" s="1">
        <f t="shared" si="35"/>
        <v>0</v>
      </c>
      <c r="DD37" s="1">
        <f t="shared" si="35"/>
        <v>2.9241712399600784E-3</v>
      </c>
      <c r="DE37" s="23">
        <f t="shared" si="35"/>
        <v>1.1172287142751558E-2</v>
      </c>
    </row>
    <row r="38" spans="1:109" x14ac:dyDescent="0.25">
      <c r="A38" s="22">
        <v>35</v>
      </c>
      <c r="B38" s="1">
        <v>0.94653300697679033</v>
      </c>
      <c r="C38" s="1">
        <v>1.386099999999999</v>
      </c>
      <c r="D38" s="22">
        <v>35</v>
      </c>
      <c r="E38" s="1">
        <v>0.954081479280525</v>
      </c>
      <c r="F38" s="1">
        <v>1.8155000000000001</v>
      </c>
      <c r="G38" s="22">
        <f t="shared" si="18"/>
        <v>35</v>
      </c>
      <c r="H38" s="1">
        <f t="shared" si="18"/>
        <v>0.95030724312865766</v>
      </c>
      <c r="I38" s="1">
        <f t="shared" si="18"/>
        <v>1.6007999999999996</v>
      </c>
      <c r="J38" s="1">
        <f t="shared" si="19"/>
        <v>0</v>
      </c>
      <c r="K38" s="1">
        <f t="shared" si="19"/>
        <v>5.3375759535696302E-3</v>
      </c>
      <c r="L38" s="1">
        <f t="shared" si="19"/>
        <v>0.30363165184150437</v>
      </c>
      <c r="M38" s="22">
        <v>35</v>
      </c>
      <c r="N38" s="1">
        <v>0.96547603277331084</v>
      </c>
      <c r="O38" s="1">
        <v>0.86079999999999757</v>
      </c>
      <c r="P38" s="22">
        <v>35</v>
      </c>
      <c r="Q38" s="1">
        <v>0.96520234333375943</v>
      </c>
      <c r="R38" s="1">
        <v>0.83850000000000335</v>
      </c>
      <c r="S38" s="22">
        <f t="shared" si="20"/>
        <v>35</v>
      </c>
      <c r="T38" s="1">
        <f t="shared" si="20"/>
        <v>0.96533918805353514</v>
      </c>
      <c r="U38" s="1">
        <f t="shared" si="20"/>
        <v>0.84965000000000046</v>
      </c>
      <c r="V38" s="1">
        <f t="shared" si="21"/>
        <v>0</v>
      </c>
      <c r="W38" s="1">
        <f t="shared" si="21"/>
        <v>1.9352765864595243E-4</v>
      </c>
      <c r="X38" s="1">
        <f t="shared" si="21"/>
        <v>1.5768481220455918E-2</v>
      </c>
      <c r="Y38" s="22">
        <v>35</v>
      </c>
      <c r="Z38" s="1">
        <v>0.99604771869919295</v>
      </c>
      <c r="AA38" s="1">
        <v>1.6567999999999969</v>
      </c>
      <c r="AB38" s="22">
        <v>35</v>
      </c>
      <c r="AC38" s="1">
        <v>0.97693047172658698</v>
      </c>
      <c r="AD38" s="23">
        <v>1.2494999999999976</v>
      </c>
      <c r="AE38" s="1">
        <f t="shared" si="22"/>
        <v>35</v>
      </c>
      <c r="AF38" s="1">
        <f t="shared" si="22"/>
        <v>0.98648909521288997</v>
      </c>
      <c r="AG38" s="1">
        <f t="shared" si="22"/>
        <v>1.4531499999999973</v>
      </c>
      <c r="AH38" s="1">
        <f t="shared" si="23"/>
        <v>0</v>
      </c>
      <c r="AI38" s="1">
        <f t="shared" si="23"/>
        <v>1.3517934971947679E-2</v>
      </c>
      <c r="AJ38" s="1">
        <f t="shared" si="23"/>
        <v>0.28800459197728051</v>
      </c>
      <c r="AK38" s="22">
        <v>35</v>
      </c>
      <c r="AL38" s="1">
        <v>1.0382948454356467</v>
      </c>
      <c r="AM38" s="1">
        <v>1.325800000000001</v>
      </c>
      <c r="AN38" s="22">
        <v>35</v>
      </c>
      <c r="AO38" s="1">
        <v>1.0267986767271533</v>
      </c>
      <c r="AP38" s="23">
        <v>0.99410000000000309</v>
      </c>
      <c r="AQ38" s="22">
        <f t="shared" si="24"/>
        <v>35</v>
      </c>
      <c r="AR38" s="1">
        <f t="shared" si="24"/>
        <v>1.0325467610814001</v>
      </c>
      <c r="AS38" s="1">
        <f t="shared" si="24"/>
        <v>1.159950000000002</v>
      </c>
      <c r="AT38" s="1">
        <f t="shared" si="25"/>
        <v>0</v>
      </c>
      <c r="AU38" s="1">
        <f t="shared" si="25"/>
        <v>8.1290188514402412E-3</v>
      </c>
      <c r="AV38" s="23">
        <f t="shared" si="25"/>
        <v>0.23454731931957595</v>
      </c>
      <c r="AW38" s="22">
        <v>35</v>
      </c>
      <c r="AX38" s="1">
        <v>1.1135117850227776</v>
      </c>
      <c r="AY38" s="1">
        <v>1.4112999999999971</v>
      </c>
      <c r="AZ38" s="22">
        <v>35</v>
      </c>
      <c r="BA38" s="1">
        <v>1.1002159870427739</v>
      </c>
      <c r="BB38" s="23">
        <v>1.5989999999999966</v>
      </c>
      <c r="BC38" s="22">
        <f t="shared" si="26"/>
        <v>35</v>
      </c>
      <c r="BD38" s="1">
        <f t="shared" si="26"/>
        <v>1.1068638860327757</v>
      </c>
      <c r="BE38" s="1">
        <f t="shared" si="26"/>
        <v>1.5051499999999969</v>
      </c>
      <c r="BF38" s="1">
        <f t="shared" si="27"/>
        <v>0</v>
      </c>
      <c r="BG38" s="1">
        <f t="shared" si="27"/>
        <v>9.4015489129470071E-3</v>
      </c>
      <c r="BH38" s="23">
        <f t="shared" si="27"/>
        <v>0.13272394282871464</v>
      </c>
      <c r="BJ38" s="89">
        <v>35</v>
      </c>
      <c r="BK38" s="90">
        <v>0.91521376010025235</v>
      </c>
      <c r="BL38" s="90">
        <v>1.056200000000004</v>
      </c>
      <c r="BM38" s="89">
        <v>35</v>
      </c>
      <c r="BN38" s="90">
        <v>0.91286568952384239</v>
      </c>
      <c r="BO38" s="90">
        <v>1.0257000000000005</v>
      </c>
      <c r="BP38" s="22">
        <f t="shared" si="28"/>
        <v>35</v>
      </c>
      <c r="BQ38" s="1">
        <f t="shared" si="28"/>
        <v>0.91403972481204732</v>
      </c>
      <c r="BR38" s="1">
        <f t="shared" si="28"/>
        <v>1.0409500000000023</v>
      </c>
      <c r="BS38" s="1">
        <f t="shared" si="29"/>
        <v>0</v>
      </c>
      <c r="BT38" s="1">
        <f t="shared" si="29"/>
        <v>1.6603366272840848E-3</v>
      </c>
      <c r="BU38" s="1">
        <f t="shared" si="29"/>
        <v>2.156675682619219E-2</v>
      </c>
      <c r="BV38" s="89">
        <v>35</v>
      </c>
      <c r="BW38" s="90">
        <v>0.92545805714625895</v>
      </c>
      <c r="BX38" s="90">
        <v>1.4234999999999971</v>
      </c>
      <c r="BY38" s="89">
        <v>35</v>
      </c>
      <c r="BZ38" s="90">
        <v>0.92384679134527248</v>
      </c>
      <c r="CA38" s="90">
        <v>1.3350000000000009</v>
      </c>
      <c r="CB38" s="22">
        <f t="shared" si="30"/>
        <v>35</v>
      </c>
      <c r="CC38" s="1">
        <f t="shared" si="30"/>
        <v>0.92465242424576566</v>
      </c>
      <c r="CD38" s="1">
        <f t="shared" si="30"/>
        <v>1.379249999999999</v>
      </c>
      <c r="CE38" s="1">
        <f t="shared" si="31"/>
        <v>0</v>
      </c>
      <c r="CF38" s="1">
        <f t="shared" si="31"/>
        <v>1.1393369741715088E-3</v>
      </c>
      <c r="CG38" s="1">
        <f t="shared" si="31"/>
        <v>6.2578950135006806E-2</v>
      </c>
      <c r="CH38" s="89">
        <v>35</v>
      </c>
      <c r="CI38" s="90">
        <v>0.92362079693425769</v>
      </c>
      <c r="CJ38" s="90">
        <v>1.1268000000000029</v>
      </c>
      <c r="CK38" s="89">
        <v>35</v>
      </c>
      <c r="CL38" s="90">
        <v>0.92702678573450925</v>
      </c>
      <c r="CM38" s="91">
        <v>1.162700000000001</v>
      </c>
      <c r="CN38" s="1">
        <f t="shared" si="32"/>
        <v>35</v>
      </c>
      <c r="CO38" s="1">
        <f t="shared" si="32"/>
        <v>0.92532379133438347</v>
      </c>
      <c r="CP38" s="1">
        <f t="shared" si="32"/>
        <v>1.1447500000000019</v>
      </c>
      <c r="CQ38" s="1">
        <f t="shared" si="33"/>
        <v>0</v>
      </c>
      <c r="CR38" s="1">
        <f t="shared" si="33"/>
        <v>2.4083977773033099E-3</v>
      </c>
      <c r="CS38" s="1">
        <f t="shared" si="33"/>
        <v>2.5385133444595673E-2</v>
      </c>
      <c r="CT38" s="89">
        <v>35</v>
      </c>
      <c r="CU38" s="90">
        <v>0.95336712301225424</v>
      </c>
      <c r="CV38" s="90">
        <v>0.9527000000000001</v>
      </c>
      <c r="CW38" s="89">
        <v>35</v>
      </c>
      <c r="CX38" s="90">
        <v>0.94857940257181916</v>
      </c>
      <c r="CY38" s="90">
        <v>0.94019999999999726</v>
      </c>
      <c r="CZ38" s="22">
        <f t="shared" si="34"/>
        <v>35</v>
      </c>
      <c r="DA38" s="1">
        <f t="shared" si="34"/>
        <v>0.95097326279203664</v>
      </c>
      <c r="DB38" s="1">
        <f t="shared" si="34"/>
        <v>0.94644999999999868</v>
      </c>
      <c r="DC38" s="1">
        <f t="shared" si="35"/>
        <v>0</v>
      </c>
      <c r="DD38" s="1">
        <f t="shared" si="35"/>
        <v>3.3854295898570839E-3</v>
      </c>
      <c r="DE38" s="23">
        <f t="shared" si="35"/>
        <v>8.8388347648338528E-3</v>
      </c>
    </row>
    <row r="39" spans="1:109" x14ac:dyDescent="0.25">
      <c r="A39" s="22">
        <v>36</v>
      </c>
      <c r="B39" s="1">
        <v>0.94795030535389591</v>
      </c>
      <c r="C39" s="1">
        <v>1.3796999999999997</v>
      </c>
      <c r="D39" s="22">
        <v>36</v>
      </c>
      <c r="E39" s="1">
        <v>0.95577504261767954</v>
      </c>
      <c r="F39" s="1">
        <v>1.6809999999999974</v>
      </c>
      <c r="G39" s="22">
        <f t="shared" si="18"/>
        <v>36</v>
      </c>
      <c r="H39" s="1">
        <f t="shared" si="18"/>
        <v>0.95186267398578772</v>
      </c>
      <c r="I39" s="1">
        <f t="shared" si="18"/>
        <v>1.5303499999999985</v>
      </c>
      <c r="J39" s="1">
        <f t="shared" si="19"/>
        <v>0</v>
      </c>
      <c r="K39" s="1">
        <f t="shared" si="19"/>
        <v>5.5329247802244769E-3</v>
      </c>
      <c r="L39" s="1">
        <f t="shared" si="19"/>
        <v>0.21305127317150513</v>
      </c>
      <c r="M39" s="22">
        <v>36</v>
      </c>
      <c r="N39" s="1">
        <v>0.96774102339411117</v>
      </c>
      <c r="O39" s="1">
        <v>0.86079999999999757</v>
      </c>
      <c r="P39" s="22">
        <v>36</v>
      </c>
      <c r="Q39" s="1">
        <v>0.96708132659918722</v>
      </c>
      <c r="R39" s="1">
        <v>0.84159999999999968</v>
      </c>
      <c r="S39" s="22">
        <f t="shared" si="20"/>
        <v>36</v>
      </c>
      <c r="T39" s="1">
        <f t="shared" si="20"/>
        <v>0.96741117499664919</v>
      </c>
      <c r="U39" s="1">
        <f t="shared" si="20"/>
        <v>0.85119999999999862</v>
      </c>
      <c r="V39" s="1">
        <f t="shared" si="21"/>
        <v>0</v>
      </c>
      <c r="W39" s="1">
        <f t="shared" si="21"/>
        <v>4.6647607721775439E-4</v>
      </c>
      <c r="X39" s="1">
        <f t="shared" si="21"/>
        <v>1.3576450198780217E-2</v>
      </c>
      <c r="Y39" s="22">
        <v>36</v>
      </c>
      <c r="Z39" s="1">
        <v>0.99791248400759314</v>
      </c>
      <c r="AA39" s="1">
        <v>1.6567999999999969</v>
      </c>
      <c r="AB39" s="22">
        <v>36</v>
      </c>
      <c r="AC39" s="1">
        <v>0.97876607197545118</v>
      </c>
      <c r="AD39" s="23">
        <v>1.2494999999999976</v>
      </c>
      <c r="AE39" s="1">
        <f t="shared" si="22"/>
        <v>36</v>
      </c>
      <c r="AF39" s="1">
        <f t="shared" si="22"/>
        <v>0.9883392779915221</v>
      </c>
      <c r="AG39" s="1">
        <f t="shared" si="22"/>
        <v>1.4531499999999973</v>
      </c>
      <c r="AH39" s="1">
        <f t="shared" si="23"/>
        <v>0</v>
      </c>
      <c r="AI39" s="1">
        <f t="shared" si="23"/>
        <v>1.3538557783319284E-2</v>
      </c>
      <c r="AJ39" s="1">
        <f t="shared" si="23"/>
        <v>0.28800459197728051</v>
      </c>
      <c r="AK39" s="22">
        <v>36</v>
      </c>
      <c r="AL39" s="1">
        <v>1.0413938491033916</v>
      </c>
      <c r="AM39" s="1">
        <v>1.3288999999999973</v>
      </c>
      <c r="AN39" s="22">
        <v>36</v>
      </c>
      <c r="AO39" s="1">
        <v>1.032395713443458</v>
      </c>
      <c r="AP39" s="23">
        <v>1.0609999999999999</v>
      </c>
      <c r="AQ39" s="22">
        <f t="shared" si="24"/>
        <v>36</v>
      </c>
      <c r="AR39" s="1">
        <f t="shared" si="24"/>
        <v>1.0368947812734248</v>
      </c>
      <c r="AS39" s="1">
        <f t="shared" si="24"/>
        <v>1.1949499999999986</v>
      </c>
      <c r="AT39" s="1">
        <f t="shared" si="25"/>
        <v>0</v>
      </c>
      <c r="AU39" s="1">
        <f t="shared" si="25"/>
        <v>6.3626427431755176E-3</v>
      </c>
      <c r="AV39" s="23">
        <f t="shared" si="25"/>
        <v>0.189433906679875</v>
      </c>
      <c r="AW39" s="22">
        <v>36</v>
      </c>
      <c r="AX39" s="1">
        <v>1.1199030079118095</v>
      </c>
      <c r="AY39" s="1">
        <v>1.1906999999999996</v>
      </c>
      <c r="AZ39" s="22">
        <v>36</v>
      </c>
      <c r="BA39" s="1">
        <v>1.1056492576663042</v>
      </c>
      <c r="BB39" s="23">
        <v>1.4658000000000015</v>
      </c>
      <c r="BC39" s="22">
        <f t="shared" si="26"/>
        <v>36</v>
      </c>
      <c r="BD39" s="1">
        <f t="shared" si="26"/>
        <v>1.1127761327890568</v>
      </c>
      <c r="BE39" s="1">
        <f t="shared" si="26"/>
        <v>1.3282500000000006</v>
      </c>
      <c r="BF39" s="1">
        <f t="shared" si="27"/>
        <v>0</v>
      </c>
      <c r="BG39" s="1">
        <f t="shared" si="27"/>
        <v>1.0078923455936247E-2</v>
      </c>
      <c r="BH39" s="23">
        <f t="shared" si="27"/>
        <v>0.19452507550442052</v>
      </c>
      <c r="BJ39" s="89">
        <v>36</v>
      </c>
      <c r="BK39" s="90">
        <v>0.91615343765873003</v>
      </c>
      <c r="BL39" s="90">
        <v>1.056200000000004</v>
      </c>
      <c r="BM39" s="89">
        <v>36</v>
      </c>
      <c r="BN39" s="90">
        <v>0.91318793983682855</v>
      </c>
      <c r="BO39" s="90">
        <v>1.0257000000000005</v>
      </c>
      <c r="BP39" s="22">
        <f t="shared" si="28"/>
        <v>36</v>
      </c>
      <c r="BQ39" s="1">
        <f t="shared" si="28"/>
        <v>0.91467068874777935</v>
      </c>
      <c r="BR39" s="1">
        <f t="shared" si="28"/>
        <v>1.0409500000000023</v>
      </c>
      <c r="BS39" s="1">
        <f t="shared" si="29"/>
        <v>0</v>
      </c>
      <c r="BT39" s="1">
        <f t="shared" si="29"/>
        <v>2.0969236194604696E-3</v>
      </c>
      <c r="BU39" s="1">
        <f t="shared" si="29"/>
        <v>2.156675682619219E-2</v>
      </c>
      <c r="BV39" s="89">
        <v>36</v>
      </c>
      <c r="BW39" s="90">
        <v>0.9261835009436441</v>
      </c>
      <c r="BX39" s="90">
        <v>1.8116999999999948</v>
      </c>
      <c r="BY39" s="89">
        <v>36</v>
      </c>
      <c r="BZ39" s="90">
        <v>0.92380562690345858</v>
      </c>
      <c r="CA39" s="90">
        <v>1.197499999999998</v>
      </c>
      <c r="CB39" s="22">
        <f t="shared" si="30"/>
        <v>36</v>
      </c>
      <c r="CC39" s="1">
        <f t="shared" si="30"/>
        <v>0.92499456392355128</v>
      </c>
      <c r="CD39" s="1">
        <f t="shared" si="30"/>
        <v>1.5045999999999964</v>
      </c>
      <c r="CE39" s="1">
        <f t="shared" si="31"/>
        <v>0</v>
      </c>
      <c r="CF39" s="1">
        <f t="shared" si="31"/>
        <v>1.6814108586226369E-3</v>
      </c>
      <c r="CG39" s="1">
        <f t="shared" si="31"/>
        <v>0.4343049850047751</v>
      </c>
      <c r="CH39" s="89">
        <v>36</v>
      </c>
      <c r="CI39" s="90">
        <v>0.92462111318457263</v>
      </c>
      <c r="CJ39" s="90">
        <v>1.1726000000000028</v>
      </c>
      <c r="CK39" s="89">
        <v>36</v>
      </c>
      <c r="CL39" s="90">
        <v>0.92784606134736269</v>
      </c>
      <c r="CM39" s="91">
        <v>1.0330000000000013</v>
      </c>
      <c r="CN39" s="1">
        <f t="shared" si="32"/>
        <v>36</v>
      </c>
      <c r="CO39" s="1">
        <f t="shared" si="32"/>
        <v>0.92623358726596772</v>
      </c>
      <c r="CP39" s="1">
        <f t="shared" si="32"/>
        <v>1.102800000000002</v>
      </c>
      <c r="CQ39" s="1">
        <f t="shared" si="33"/>
        <v>0</v>
      </c>
      <c r="CR39" s="1">
        <f t="shared" si="33"/>
        <v>2.2803827148839525E-3</v>
      </c>
      <c r="CS39" s="1">
        <f t="shared" si="33"/>
        <v>9.8712106653643106E-2</v>
      </c>
      <c r="CT39" s="89">
        <v>36</v>
      </c>
      <c r="CU39" s="90">
        <v>0.95522360412725538</v>
      </c>
      <c r="CV39" s="90">
        <v>0.96240000000000236</v>
      </c>
      <c r="CW39" s="89">
        <v>36</v>
      </c>
      <c r="CX39" s="90">
        <v>0.95008062165180662</v>
      </c>
      <c r="CY39" s="90">
        <v>0.94019999999999726</v>
      </c>
      <c r="CZ39" s="22">
        <f t="shared" si="34"/>
        <v>36</v>
      </c>
      <c r="DA39" s="1">
        <f t="shared" si="34"/>
        <v>0.952652112889531</v>
      </c>
      <c r="DB39" s="1">
        <f t="shared" si="34"/>
        <v>0.95129999999999981</v>
      </c>
      <c r="DC39" s="1">
        <f t="shared" si="35"/>
        <v>0</v>
      </c>
      <c r="DD39" s="1">
        <f t="shared" si="35"/>
        <v>3.6366377839133907E-3</v>
      </c>
      <c r="DE39" s="23">
        <f t="shared" si="35"/>
        <v>1.5697770542344964E-2</v>
      </c>
    </row>
    <row r="40" spans="1:109" x14ac:dyDescent="0.25">
      <c r="A40" s="22">
        <v>37</v>
      </c>
      <c r="B40" s="1">
        <v>0.94947405435233889</v>
      </c>
      <c r="C40" s="1">
        <v>1.3765000000000001</v>
      </c>
      <c r="D40" s="22">
        <v>37</v>
      </c>
      <c r="E40" s="1">
        <v>0.95750485381674688</v>
      </c>
      <c r="F40" s="1">
        <v>1.7321999999999989</v>
      </c>
      <c r="G40" s="22">
        <f t="shared" si="18"/>
        <v>37</v>
      </c>
      <c r="H40" s="1">
        <f t="shared" si="18"/>
        <v>0.95348945408454289</v>
      </c>
      <c r="I40" s="1">
        <f t="shared" si="18"/>
        <v>1.5543499999999995</v>
      </c>
      <c r="J40" s="1">
        <f t="shared" si="19"/>
        <v>0</v>
      </c>
      <c r="K40" s="1">
        <f t="shared" si="19"/>
        <v>5.678632759632183E-3</v>
      </c>
      <c r="L40" s="1">
        <f t="shared" si="19"/>
        <v>0.25151788206805248</v>
      </c>
      <c r="M40" s="22">
        <v>37</v>
      </c>
      <c r="N40" s="1">
        <v>0.96940511402719554</v>
      </c>
      <c r="O40" s="1">
        <v>0.86079999999999757</v>
      </c>
      <c r="P40" s="22">
        <v>37</v>
      </c>
      <c r="Q40" s="1">
        <v>0.96841420614310336</v>
      </c>
      <c r="R40" s="1">
        <v>0.86050000000000182</v>
      </c>
      <c r="S40" s="22">
        <f t="shared" si="20"/>
        <v>37</v>
      </c>
      <c r="T40" s="1">
        <f t="shared" si="20"/>
        <v>0.96890966008514945</v>
      </c>
      <c r="U40" s="1">
        <f t="shared" si="20"/>
        <v>0.86064999999999969</v>
      </c>
      <c r="V40" s="1">
        <f t="shared" si="21"/>
        <v>0</v>
      </c>
      <c r="W40" s="1">
        <f t="shared" si="21"/>
        <v>7.0067768437278948E-4</v>
      </c>
      <c r="X40" s="1">
        <f t="shared" si="21"/>
        <v>2.1213203435295773E-4</v>
      </c>
      <c r="Y40" s="22">
        <v>37</v>
      </c>
      <c r="Z40" s="1">
        <v>0.99968186066751386</v>
      </c>
      <c r="AA40" s="1">
        <v>1.6567999999999969</v>
      </c>
      <c r="AB40" s="22">
        <v>37</v>
      </c>
      <c r="AC40" s="1">
        <v>0.98050478168151123</v>
      </c>
      <c r="AD40" s="23">
        <v>1.5228999999999999</v>
      </c>
      <c r="AE40" s="1">
        <f t="shared" si="22"/>
        <v>37</v>
      </c>
      <c r="AF40" s="1">
        <f t="shared" si="22"/>
        <v>0.99009332117451254</v>
      </c>
      <c r="AG40" s="1">
        <f t="shared" si="22"/>
        <v>1.5898499999999984</v>
      </c>
      <c r="AH40" s="1">
        <f t="shared" si="23"/>
        <v>0</v>
      </c>
      <c r="AI40" s="1">
        <f t="shared" si="23"/>
        <v>1.3560242594352498E-2</v>
      </c>
      <c r="AJ40" s="1">
        <f t="shared" si="23"/>
        <v>9.468159800087661E-2</v>
      </c>
      <c r="AK40" s="22">
        <v>37</v>
      </c>
      <c r="AL40" s="1">
        <v>1.0468366119956671</v>
      </c>
      <c r="AM40" s="1">
        <v>1.3318999999999974</v>
      </c>
      <c r="AN40" s="22">
        <v>37</v>
      </c>
      <c r="AO40" s="1">
        <v>1.0362683503381609</v>
      </c>
      <c r="AP40" s="23">
        <v>0.92419999999999902</v>
      </c>
      <c r="AQ40" s="22">
        <f t="shared" si="24"/>
        <v>37</v>
      </c>
      <c r="AR40" s="1">
        <f t="shared" si="24"/>
        <v>1.0415524811669141</v>
      </c>
      <c r="AS40" s="1">
        <f t="shared" si="24"/>
        <v>1.1280499999999982</v>
      </c>
      <c r="AT40" s="1">
        <f t="shared" si="25"/>
        <v>0</v>
      </c>
      <c r="AU40" s="1">
        <f t="shared" si="25"/>
        <v>7.4728894833764447E-3</v>
      </c>
      <c r="AV40" s="23">
        <f t="shared" si="25"/>
        <v>0.28828743468975382</v>
      </c>
      <c r="AW40" s="22">
        <v>37</v>
      </c>
      <c r="AX40" s="1">
        <v>1.1232647632675485</v>
      </c>
      <c r="AY40" s="1">
        <v>1.2606999999999999</v>
      </c>
      <c r="AZ40" s="22">
        <v>37</v>
      </c>
      <c r="BA40" s="1">
        <v>1.1100527093150379</v>
      </c>
      <c r="BB40" s="23">
        <v>1.6024999999999991</v>
      </c>
      <c r="BC40" s="22">
        <f t="shared" si="26"/>
        <v>37</v>
      </c>
      <c r="BD40" s="1">
        <f t="shared" si="26"/>
        <v>1.1166587362912932</v>
      </c>
      <c r="BE40" s="1">
        <f t="shared" si="26"/>
        <v>1.4315999999999995</v>
      </c>
      <c r="BF40" s="1">
        <f t="shared" si="27"/>
        <v>0</v>
      </c>
      <c r="BG40" s="1">
        <f t="shared" si="27"/>
        <v>9.3423329432228315E-3</v>
      </c>
      <c r="BH40" s="23">
        <f t="shared" si="27"/>
        <v>0.24168909780956296</v>
      </c>
      <c r="BJ40" s="89">
        <v>37</v>
      </c>
      <c r="BK40" s="90">
        <v>0.91688553196932332</v>
      </c>
      <c r="BL40" s="90">
        <v>1.056200000000004</v>
      </c>
      <c r="BM40" s="89">
        <v>37</v>
      </c>
      <c r="BN40" s="90">
        <v>0.91368224657697594</v>
      </c>
      <c r="BO40" s="90">
        <v>1.0257000000000005</v>
      </c>
      <c r="BP40" s="22">
        <f t="shared" si="28"/>
        <v>37</v>
      </c>
      <c r="BQ40" s="1">
        <f t="shared" si="28"/>
        <v>0.91528388927314963</v>
      </c>
      <c r="BR40" s="1">
        <f t="shared" si="28"/>
        <v>1.0409500000000023</v>
      </c>
      <c r="BS40" s="1">
        <f t="shared" si="29"/>
        <v>0</v>
      </c>
      <c r="BT40" s="1">
        <f t="shared" si="29"/>
        <v>2.2650648230046408E-3</v>
      </c>
      <c r="BU40" s="1">
        <f t="shared" si="29"/>
        <v>2.156675682619219E-2</v>
      </c>
      <c r="BV40" s="89">
        <v>37</v>
      </c>
      <c r="BW40" s="90">
        <v>0.92683202696643252</v>
      </c>
      <c r="BX40" s="90">
        <v>1.734499999999997</v>
      </c>
      <c r="BY40" s="89">
        <v>37</v>
      </c>
      <c r="BZ40" s="90">
        <v>0.92654583998424977</v>
      </c>
      <c r="CA40" s="90">
        <v>1.2661999999999978</v>
      </c>
      <c r="CB40" s="22">
        <f t="shared" si="30"/>
        <v>37</v>
      </c>
      <c r="CC40" s="1">
        <f t="shared" si="30"/>
        <v>0.9266889334753412</v>
      </c>
      <c r="CD40" s="1">
        <f t="shared" si="30"/>
        <v>1.5003499999999974</v>
      </c>
      <c r="CE40" s="1">
        <f t="shared" si="31"/>
        <v>0</v>
      </c>
      <c r="CF40" s="1">
        <f t="shared" si="31"/>
        <v>2.0236475578873307E-4</v>
      </c>
      <c r="CG40" s="1">
        <f t="shared" si="31"/>
        <v>0.33113810562966028</v>
      </c>
      <c r="CH40" s="89">
        <v>37</v>
      </c>
      <c r="CI40" s="90">
        <v>0.92546681693814337</v>
      </c>
      <c r="CJ40" s="90">
        <v>1.1968999999999994</v>
      </c>
      <c r="CK40" s="89">
        <v>37</v>
      </c>
      <c r="CL40" s="90">
        <v>0.92882478455378736</v>
      </c>
      <c r="CM40" s="91">
        <v>1.162700000000001</v>
      </c>
      <c r="CN40" s="1">
        <f t="shared" si="32"/>
        <v>37</v>
      </c>
      <c r="CO40" s="1">
        <f t="shared" si="32"/>
        <v>0.92714580074596542</v>
      </c>
      <c r="CP40" s="1">
        <f t="shared" si="32"/>
        <v>1.1798000000000002</v>
      </c>
      <c r="CQ40" s="1">
        <f t="shared" si="33"/>
        <v>0</v>
      </c>
      <c r="CR40" s="1">
        <f t="shared" si="33"/>
        <v>2.3744416720266927E-3</v>
      </c>
      <c r="CS40" s="1">
        <f t="shared" si="33"/>
        <v>2.4183051916578831E-2</v>
      </c>
      <c r="CT40" s="89">
        <v>37</v>
      </c>
      <c r="CU40" s="90">
        <v>0.95584322467721816</v>
      </c>
      <c r="CV40" s="90">
        <v>0.98490000000000322</v>
      </c>
      <c r="CW40" s="89">
        <v>37</v>
      </c>
      <c r="CX40" s="90">
        <v>0.95169385375382554</v>
      </c>
      <c r="CY40" s="90">
        <v>0.94019999999999726</v>
      </c>
      <c r="CZ40" s="22">
        <f t="shared" si="34"/>
        <v>37</v>
      </c>
      <c r="DA40" s="1">
        <f t="shared" si="34"/>
        <v>0.95376853921552185</v>
      </c>
      <c r="DB40" s="1">
        <f t="shared" si="34"/>
        <v>0.96255000000000024</v>
      </c>
      <c r="DC40" s="1">
        <f t="shared" si="35"/>
        <v>0</v>
      </c>
      <c r="DD40" s="1">
        <f t="shared" si="35"/>
        <v>2.9340483175892122E-3</v>
      </c>
      <c r="DE40" s="23">
        <f t="shared" si="35"/>
        <v>3.1607673119042889E-2</v>
      </c>
    </row>
    <row r="41" spans="1:109" x14ac:dyDescent="0.25">
      <c r="A41" s="22">
        <v>38</v>
      </c>
      <c r="B41" s="1">
        <v>0.95076427685826548</v>
      </c>
      <c r="C41" s="1">
        <v>1.4438000000000031</v>
      </c>
      <c r="D41" s="22">
        <v>38</v>
      </c>
      <c r="E41" s="1">
        <v>0.95907917605973447</v>
      </c>
      <c r="F41" s="1">
        <v>1.4538000000000011</v>
      </c>
      <c r="G41" s="22">
        <f t="shared" si="18"/>
        <v>38</v>
      </c>
      <c r="H41" s="1">
        <f t="shared" si="18"/>
        <v>0.95492172645899998</v>
      </c>
      <c r="I41" s="1">
        <f t="shared" si="18"/>
        <v>1.4488000000000021</v>
      </c>
      <c r="J41" s="1">
        <f t="shared" si="19"/>
        <v>0</v>
      </c>
      <c r="K41" s="1">
        <f t="shared" si="19"/>
        <v>5.8795216102413353E-3</v>
      </c>
      <c r="L41" s="1">
        <f t="shared" si="19"/>
        <v>7.0710678118640685E-3</v>
      </c>
      <c r="M41" s="22">
        <v>38</v>
      </c>
      <c r="N41" s="1">
        <v>0.97166559965457877</v>
      </c>
      <c r="O41" s="1">
        <v>0.86079999999999757</v>
      </c>
      <c r="P41" s="22">
        <v>38</v>
      </c>
      <c r="Q41" s="1">
        <v>0.97008237285816434</v>
      </c>
      <c r="R41" s="1">
        <v>0.85110000000000241</v>
      </c>
      <c r="S41" s="22">
        <f t="shared" si="20"/>
        <v>38</v>
      </c>
      <c r="T41" s="1">
        <f t="shared" si="20"/>
        <v>0.97087398625637156</v>
      </c>
      <c r="U41" s="1">
        <f t="shared" si="20"/>
        <v>0.85594999999999999</v>
      </c>
      <c r="V41" s="1">
        <f t="shared" si="21"/>
        <v>0</v>
      </c>
      <c r="W41" s="1">
        <f t="shared" si="21"/>
        <v>1.1195104039008954E-3</v>
      </c>
      <c r="X41" s="1">
        <f t="shared" si="21"/>
        <v>6.8589357775060865E-3</v>
      </c>
      <c r="Y41" s="22">
        <v>38</v>
      </c>
      <c r="Z41" s="1">
        <v>1.0027384678147877</v>
      </c>
      <c r="AA41" s="1">
        <v>1.5929000000000002</v>
      </c>
      <c r="AB41" s="22">
        <v>38</v>
      </c>
      <c r="AC41" s="1">
        <v>0.9827932447889266</v>
      </c>
      <c r="AD41" s="23">
        <v>1.402000000000001</v>
      </c>
      <c r="AE41" s="1">
        <f t="shared" si="22"/>
        <v>38</v>
      </c>
      <c r="AF41" s="1">
        <f t="shared" si="22"/>
        <v>0.9927658563018571</v>
      </c>
      <c r="AG41" s="1">
        <f t="shared" si="22"/>
        <v>1.4974500000000006</v>
      </c>
      <c r="AH41" s="1">
        <f t="shared" si="23"/>
        <v>0</v>
      </c>
      <c r="AI41" s="1">
        <f t="shared" si="23"/>
        <v>1.4103402453864456E-2</v>
      </c>
      <c r="AJ41" s="1">
        <f t="shared" si="23"/>
        <v>0.13498668452851134</v>
      </c>
      <c r="AK41" s="22">
        <v>38</v>
      </c>
      <c r="AL41" s="1">
        <v>1.0511169254910258</v>
      </c>
      <c r="AM41" s="1">
        <v>1.3228000000000009</v>
      </c>
      <c r="AN41" s="22">
        <v>38</v>
      </c>
      <c r="AO41" s="1">
        <v>1.0407600552823129</v>
      </c>
      <c r="AP41" s="23">
        <v>0.92419999999999902</v>
      </c>
      <c r="AQ41" s="22">
        <f t="shared" si="24"/>
        <v>38</v>
      </c>
      <c r="AR41" s="1">
        <f t="shared" si="24"/>
        <v>1.0459384903866693</v>
      </c>
      <c r="AS41" s="1">
        <f t="shared" si="24"/>
        <v>1.1234999999999999</v>
      </c>
      <c r="AT41" s="1">
        <f t="shared" si="25"/>
        <v>0</v>
      </c>
      <c r="AU41" s="1">
        <f t="shared" si="25"/>
        <v>7.3234131564498244E-3</v>
      </c>
      <c r="AV41" s="23">
        <f t="shared" si="25"/>
        <v>0.28185276298095902</v>
      </c>
      <c r="AW41" s="22">
        <v>38</v>
      </c>
      <c r="AX41" s="1">
        <v>1.1278562334994764</v>
      </c>
      <c r="AY41" s="1">
        <v>1.2783000000000015</v>
      </c>
      <c r="AZ41" s="22">
        <v>38</v>
      </c>
      <c r="BA41" s="1">
        <v>1.1141731518248295</v>
      </c>
      <c r="BB41" s="23">
        <v>1.5955000000000013</v>
      </c>
      <c r="BC41" s="22">
        <f t="shared" si="26"/>
        <v>38</v>
      </c>
      <c r="BD41" s="1">
        <f t="shared" si="26"/>
        <v>1.1210146926621529</v>
      </c>
      <c r="BE41" s="1">
        <f t="shared" si="26"/>
        <v>1.4369000000000014</v>
      </c>
      <c r="BF41" s="1">
        <f t="shared" si="27"/>
        <v>0</v>
      </c>
      <c r="BG41" s="1">
        <f t="shared" si="27"/>
        <v>9.6753998396722288E-3</v>
      </c>
      <c r="BH41" s="23">
        <f t="shared" si="27"/>
        <v>0.22429427099237251</v>
      </c>
      <c r="BJ41" s="89">
        <v>38</v>
      </c>
      <c r="BK41" s="90">
        <v>0.91763656853234599</v>
      </c>
      <c r="BL41" s="90">
        <v>1.056200000000004</v>
      </c>
      <c r="BM41" s="89">
        <v>38</v>
      </c>
      <c r="BN41" s="90">
        <v>0.91408579847712845</v>
      </c>
      <c r="BO41" s="90">
        <v>1.0257000000000005</v>
      </c>
      <c r="BP41" s="22">
        <f t="shared" si="28"/>
        <v>38</v>
      </c>
      <c r="BQ41" s="1">
        <f t="shared" si="28"/>
        <v>0.91586118350473722</v>
      </c>
      <c r="BR41" s="1">
        <f t="shared" si="28"/>
        <v>1.0409500000000023</v>
      </c>
      <c r="BS41" s="1">
        <f t="shared" si="29"/>
        <v>0</v>
      </c>
      <c r="BT41" s="1">
        <f t="shared" si="29"/>
        <v>2.51077358447845E-3</v>
      </c>
      <c r="BU41" s="1">
        <f t="shared" si="29"/>
        <v>2.156675682619219E-2</v>
      </c>
      <c r="BV41" s="89">
        <v>38</v>
      </c>
      <c r="BW41" s="90">
        <v>0.92774657128277616</v>
      </c>
      <c r="BX41" s="90">
        <v>1.734499999999997</v>
      </c>
      <c r="BY41" s="89">
        <v>38</v>
      </c>
      <c r="BZ41" s="90">
        <v>0.92879784240333974</v>
      </c>
      <c r="CA41" s="90">
        <v>1.2661999999999978</v>
      </c>
      <c r="CB41" s="22">
        <f t="shared" si="30"/>
        <v>38</v>
      </c>
      <c r="CC41" s="1">
        <f t="shared" si="30"/>
        <v>0.928272206843058</v>
      </c>
      <c r="CD41" s="1">
        <f t="shared" si="30"/>
        <v>1.5003499999999974</v>
      </c>
      <c r="CE41" s="1">
        <f t="shared" si="31"/>
        <v>0</v>
      </c>
      <c r="CF41" s="1">
        <f t="shared" si="31"/>
        <v>7.433609382160876E-4</v>
      </c>
      <c r="CG41" s="1">
        <f t="shared" si="31"/>
        <v>0.33113810562966028</v>
      </c>
      <c r="CH41" s="89">
        <v>38</v>
      </c>
      <c r="CI41" s="90">
        <v>0.92618845243194203</v>
      </c>
      <c r="CJ41" s="90">
        <v>1.1302999999999983</v>
      </c>
      <c r="CK41" s="89">
        <v>38</v>
      </c>
      <c r="CL41" s="90">
        <v>0.9297658384332983</v>
      </c>
      <c r="CM41" s="91">
        <v>1.0330000000000013</v>
      </c>
      <c r="CN41" s="1">
        <f t="shared" si="32"/>
        <v>38</v>
      </c>
      <c r="CO41" s="1">
        <f t="shared" si="32"/>
        <v>0.92797714543262022</v>
      </c>
      <c r="CP41" s="1">
        <f t="shared" si="32"/>
        <v>1.0816499999999998</v>
      </c>
      <c r="CQ41" s="1">
        <f t="shared" si="33"/>
        <v>0</v>
      </c>
      <c r="CR41" s="1">
        <f t="shared" si="33"/>
        <v>2.5295939004808424E-3</v>
      </c>
      <c r="CS41" s="1">
        <f t="shared" si="33"/>
        <v>6.8801489809448987E-2</v>
      </c>
      <c r="CT41" s="89">
        <v>38</v>
      </c>
      <c r="CU41" s="90">
        <v>0.95780976213075986</v>
      </c>
      <c r="CV41" s="90">
        <v>0.98169999999999646</v>
      </c>
      <c r="CW41" s="89">
        <v>38</v>
      </c>
      <c r="CX41" s="90">
        <v>0.95268187620599809</v>
      </c>
      <c r="CY41" s="90">
        <v>0.94019999999999726</v>
      </c>
      <c r="CZ41" s="22">
        <f t="shared" si="34"/>
        <v>38</v>
      </c>
      <c r="DA41" s="1">
        <f t="shared" si="34"/>
        <v>0.95524581916837903</v>
      </c>
      <c r="DB41" s="1">
        <f t="shared" si="34"/>
        <v>0.96094999999999686</v>
      </c>
      <c r="DC41" s="1">
        <f t="shared" si="35"/>
        <v>0</v>
      </c>
      <c r="DD41" s="1">
        <f t="shared" si="35"/>
        <v>3.6259629105500949E-3</v>
      </c>
      <c r="DE41" s="23">
        <f t="shared" si="35"/>
        <v>2.934493141924116E-2</v>
      </c>
    </row>
    <row r="42" spans="1:109" x14ac:dyDescent="0.25">
      <c r="A42" s="22">
        <v>39</v>
      </c>
      <c r="B42" s="1">
        <v>0.95185024379764005</v>
      </c>
      <c r="C42" s="1">
        <v>1.3765000000000001</v>
      </c>
      <c r="D42" s="22">
        <v>39</v>
      </c>
      <c r="E42" s="1">
        <v>0.96080068893877946</v>
      </c>
      <c r="F42" s="1">
        <v>1.8506</v>
      </c>
      <c r="G42" s="22">
        <f t="shared" si="18"/>
        <v>39</v>
      </c>
      <c r="H42" s="1">
        <f t="shared" si="18"/>
        <v>0.9563254663682097</v>
      </c>
      <c r="I42" s="1">
        <f t="shared" si="18"/>
        <v>1.61355</v>
      </c>
      <c r="J42" s="1">
        <f t="shared" si="19"/>
        <v>0</v>
      </c>
      <c r="K42" s="1">
        <f t="shared" si="19"/>
        <v>6.3289204539378596E-3</v>
      </c>
      <c r="L42" s="1">
        <f t="shared" si="19"/>
        <v>0.33523932496054143</v>
      </c>
      <c r="M42" s="22">
        <v>39</v>
      </c>
      <c r="N42" s="1">
        <v>0.97289334702162256</v>
      </c>
      <c r="O42" s="1">
        <v>0.86079999999999757</v>
      </c>
      <c r="P42" s="22">
        <v>39</v>
      </c>
      <c r="Q42" s="1">
        <v>0.97177426431675695</v>
      </c>
      <c r="R42" s="1">
        <v>0.86050000000000182</v>
      </c>
      <c r="S42" s="22">
        <f t="shared" si="20"/>
        <v>39</v>
      </c>
      <c r="T42" s="1">
        <f t="shared" si="20"/>
        <v>0.9723338056691897</v>
      </c>
      <c r="U42" s="1">
        <f t="shared" si="20"/>
        <v>0.86064999999999969</v>
      </c>
      <c r="V42" s="1">
        <f t="shared" si="21"/>
        <v>0</v>
      </c>
      <c r="W42" s="1">
        <f t="shared" si="21"/>
        <v>7.9131096931905225E-4</v>
      </c>
      <c r="X42" s="1">
        <f t="shared" si="21"/>
        <v>2.1213203435295773E-4</v>
      </c>
      <c r="Y42" s="22">
        <v>39</v>
      </c>
      <c r="Z42" s="1">
        <v>1.0041997654879053</v>
      </c>
      <c r="AA42" s="1">
        <v>1.6634000000000029</v>
      </c>
      <c r="AB42" s="22">
        <v>39</v>
      </c>
      <c r="AC42" s="1">
        <v>0.98461253473340726</v>
      </c>
      <c r="AD42" s="23">
        <v>1.5264000000000024</v>
      </c>
      <c r="AE42" s="1">
        <f t="shared" si="22"/>
        <v>39</v>
      </c>
      <c r="AF42" s="1">
        <f t="shared" si="22"/>
        <v>0.99440615011065625</v>
      </c>
      <c r="AG42" s="1">
        <f t="shared" si="22"/>
        <v>1.5949000000000026</v>
      </c>
      <c r="AH42" s="1">
        <f t="shared" si="23"/>
        <v>0</v>
      </c>
      <c r="AI42" s="1">
        <f t="shared" si="23"/>
        <v>1.3850263691171292E-2</v>
      </c>
      <c r="AJ42" s="1">
        <f t="shared" si="23"/>
        <v>9.6873629022557334E-2</v>
      </c>
      <c r="AK42" s="22">
        <v>39</v>
      </c>
      <c r="AL42" s="1">
        <v>1.0566577205004508</v>
      </c>
      <c r="AM42" s="1">
        <v>1.3288999999999973</v>
      </c>
      <c r="AN42" s="22">
        <v>39</v>
      </c>
      <c r="AO42" s="1">
        <v>1.0451811755270777</v>
      </c>
      <c r="AP42" s="23">
        <v>0.99099999999999966</v>
      </c>
      <c r="AQ42" s="22">
        <f t="shared" si="24"/>
        <v>39</v>
      </c>
      <c r="AR42" s="1">
        <f t="shared" si="24"/>
        <v>1.0509194480137642</v>
      </c>
      <c r="AS42" s="1">
        <f t="shared" si="24"/>
        <v>1.1599499999999985</v>
      </c>
      <c r="AT42" s="1">
        <f t="shared" si="25"/>
        <v>0</v>
      </c>
      <c r="AU42" s="1">
        <f t="shared" si="25"/>
        <v>8.1151427752645302E-3</v>
      </c>
      <c r="AV42" s="23">
        <f t="shared" si="25"/>
        <v>0.23893138136293232</v>
      </c>
      <c r="AW42" s="22">
        <v>39</v>
      </c>
      <c r="AX42" s="1">
        <v>1.1341781607223937</v>
      </c>
      <c r="AY42" s="1">
        <v>1.2188999999999979</v>
      </c>
      <c r="AZ42" s="22">
        <v>39</v>
      </c>
      <c r="BA42" s="1">
        <v>1.1196536978643381</v>
      </c>
      <c r="BB42" s="23">
        <v>1.535899999999998</v>
      </c>
      <c r="BC42" s="22">
        <f t="shared" si="26"/>
        <v>39</v>
      </c>
      <c r="BD42" s="1">
        <f t="shared" si="26"/>
        <v>1.1269159292933659</v>
      </c>
      <c r="BE42" s="1">
        <f t="shared" si="26"/>
        <v>1.377399999999998</v>
      </c>
      <c r="BF42" s="1">
        <f t="shared" si="27"/>
        <v>0</v>
      </c>
      <c r="BG42" s="1">
        <f t="shared" si="27"/>
        <v>1.0270346180023288E-2</v>
      </c>
      <c r="BH42" s="23">
        <f t="shared" si="27"/>
        <v>0.22415284963613513</v>
      </c>
      <c r="BJ42" s="89">
        <v>39</v>
      </c>
      <c r="BK42" s="90">
        <v>0.91804848175779408</v>
      </c>
      <c r="BL42" s="90">
        <v>1.056200000000004</v>
      </c>
      <c r="BM42" s="89">
        <v>39</v>
      </c>
      <c r="BN42" s="90">
        <v>0.91490831117077209</v>
      </c>
      <c r="BO42" s="90">
        <v>1.0257000000000005</v>
      </c>
      <c r="BP42" s="22">
        <f t="shared" si="28"/>
        <v>39</v>
      </c>
      <c r="BQ42" s="1">
        <f t="shared" si="28"/>
        <v>0.91647839646428308</v>
      </c>
      <c r="BR42" s="1">
        <f t="shared" si="28"/>
        <v>1.0409500000000023</v>
      </c>
      <c r="BS42" s="1">
        <f t="shared" si="29"/>
        <v>0</v>
      </c>
      <c r="BT42" s="1">
        <f t="shared" si="29"/>
        <v>2.2204359161657867E-3</v>
      </c>
      <c r="BU42" s="1">
        <f t="shared" si="29"/>
        <v>2.156675682619219E-2</v>
      </c>
      <c r="BV42" s="89">
        <v>39</v>
      </c>
      <c r="BW42" s="90">
        <v>0.9284672040745221</v>
      </c>
      <c r="BX42" s="90">
        <v>1.734499999999997</v>
      </c>
      <c r="BY42" s="89">
        <v>39</v>
      </c>
      <c r="BZ42" s="90">
        <v>0.9297741410150504</v>
      </c>
      <c r="CA42" s="90">
        <v>1.2661999999999978</v>
      </c>
      <c r="CB42" s="22">
        <f t="shared" si="30"/>
        <v>39</v>
      </c>
      <c r="CC42" s="1">
        <f t="shared" si="30"/>
        <v>0.92912067254478625</v>
      </c>
      <c r="CD42" s="1">
        <f t="shared" si="30"/>
        <v>1.5003499999999974</v>
      </c>
      <c r="CE42" s="1">
        <f t="shared" si="31"/>
        <v>0</v>
      </c>
      <c r="CF42" s="1">
        <f t="shared" si="31"/>
        <v>9.2414397323076236E-4</v>
      </c>
      <c r="CG42" s="1">
        <f t="shared" si="31"/>
        <v>0.33113810562966028</v>
      </c>
      <c r="CH42" s="89">
        <v>39</v>
      </c>
      <c r="CI42" s="90">
        <v>0.92700557064414246</v>
      </c>
      <c r="CJ42" s="90">
        <v>1.2635000000000005</v>
      </c>
      <c r="CK42" s="89">
        <v>39</v>
      </c>
      <c r="CL42" s="90">
        <v>0.93078029485334146</v>
      </c>
      <c r="CM42" s="91">
        <v>1.1799999999999997</v>
      </c>
      <c r="CN42" s="1">
        <f t="shared" si="32"/>
        <v>39</v>
      </c>
      <c r="CO42" s="1">
        <f t="shared" si="32"/>
        <v>0.92889293274874196</v>
      </c>
      <c r="CP42" s="1">
        <f t="shared" si="32"/>
        <v>1.2217500000000001</v>
      </c>
      <c r="CQ42" s="1">
        <f t="shared" si="33"/>
        <v>0</v>
      </c>
      <c r="CR42" s="1">
        <f t="shared" si="33"/>
        <v>2.6691330854336399E-3</v>
      </c>
      <c r="CS42" s="1">
        <f t="shared" si="33"/>
        <v>5.9043416229077279E-2</v>
      </c>
      <c r="CT42" s="89">
        <v>39</v>
      </c>
      <c r="CU42" s="90">
        <v>0.9600403820274217</v>
      </c>
      <c r="CV42" s="90">
        <v>0.98490000000000322</v>
      </c>
      <c r="CW42" s="89">
        <v>39</v>
      </c>
      <c r="CX42" s="90">
        <v>0.95399947716749034</v>
      </c>
      <c r="CY42" s="90">
        <v>0.94019999999999726</v>
      </c>
      <c r="CZ42" s="22">
        <f t="shared" si="34"/>
        <v>39</v>
      </c>
      <c r="DA42" s="1">
        <f t="shared" si="34"/>
        <v>0.95701992959745597</v>
      </c>
      <c r="DB42" s="1">
        <f t="shared" si="34"/>
        <v>0.96255000000000024</v>
      </c>
      <c r="DC42" s="1">
        <f t="shared" si="35"/>
        <v>0</v>
      </c>
      <c r="DD42" s="1">
        <f t="shared" si="35"/>
        <v>4.2715647909602368E-3</v>
      </c>
      <c r="DE42" s="23">
        <f t="shared" si="35"/>
        <v>3.1607673119042889E-2</v>
      </c>
    </row>
    <row r="43" spans="1:109" x14ac:dyDescent="0.25">
      <c r="A43" s="22">
        <v>40</v>
      </c>
      <c r="B43" s="1">
        <v>0.95331167963024632</v>
      </c>
      <c r="C43" s="1">
        <v>1.3765000000000001</v>
      </c>
      <c r="D43" s="22">
        <v>40</v>
      </c>
      <c r="E43" s="1">
        <v>0.96226375357292937</v>
      </c>
      <c r="F43" s="1">
        <v>1.7162000000000006</v>
      </c>
      <c r="G43" s="22">
        <f t="shared" si="18"/>
        <v>40</v>
      </c>
      <c r="H43" s="1">
        <f t="shared" si="18"/>
        <v>0.95778771660158779</v>
      </c>
      <c r="I43" s="1">
        <f t="shared" si="18"/>
        <v>1.5463500000000003</v>
      </c>
      <c r="J43" s="1">
        <f t="shared" si="19"/>
        <v>0</v>
      </c>
      <c r="K43" s="1">
        <f t="shared" si="19"/>
        <v>6.3300721905545755E-3</v>
      </c>
      <c r="L43" s="1">
        <f t="shared" si="19"/>
        <v>0.24020417356907106</v>
      </c>
      <c r="M43" s="22">
        <v>40</v>
      </c>
      <c r="N43" s="1">
        <v>0.97448329672144718</v>
      </c>
      <c r="O43" s="1">
        <v>0.86079999999999757</v>
      </c>
      <c r="P43" s="22">
        <v>40</v>
      </c>
      <c r="Q43" s="1">
        <v>0.97343052497240345</v>
      </c>
      <c r="R43" s="1">
        <v>0.86050000000000182</v>
      </c>
      <c r="S43" s="22">
        <f t="shared" si="20"/>
        <v>40</v>
      </c>
      <c r="T43" s="1">
        <f t="shared" si="20"/>
        <v>0.97395691084692526</v>
      </c>
      <c r="U43" s="1">
        <f t="shared" si="20"/>
        <v>0.86064999999999969</v>
      </c>
      <c r="V43" s="1">
        <f t="shared" si="21"/>
        <v>0</v>
      </c>
      <c r="W43" s="1">
        <f t="shared" si="21"/>
        <v>7.4442204279043928E-4</v>
      </c>
      <c r="X43" s="1">
        <f t="shared" si="21"/>
        <v>2.1213203435295773E-4</v>
      </c>
      <c r="Y43" s="22">
        <v>40</v>
      </c>
      <c r="Z43" s="1">
        <v>1.0074733887709757</v>
      </c>
      <c r="AA43" s="1">
        <v>1.6764999999999972</v>
      </c>
      <c r="AB43" s="22">
        <v>40</v>
      </c>
      <c r="AC43" s="1">
        <v>0.98655412883234828</v>
      </c>
      <c r="AD43" s="23">
        <v>1.4588999999999999</v>
      </c>
      <c r="AE43" s="1">
        <f t="shared" si="22"/>
        <v>40</v>
      </c>
      <c r="AF43" s="1">
        <f t="shared" si="22"/>
        <v>0.99701375880166199</v>
      </c>
      <c r="AG43" s="1">
        <f t="shared" si="22"/>
        <v>1.5676999999999985</v>
      </c>
      <c r="AH43" s="1">
        <f t="shared" si="23"/>
        <v>0</v>
      </c>
      <c r="AI43" s="1">
        <f t="shared" si="23"/>
        <v>1.4792150560007529E-2</v>
      </c>
      <c r="AJ43" s="1">
        <f t="shared" si="23"/>
        <v>0.15386643558619087</v>
      </c>
      <c r="AK43" s="22">
        <v>40</v>
      </c>
      <c r="AL43" s="1">
        <v>1.0604495517361436</v>
      </c>
      <c r="AM43" s="1">
        <v>1.3318999999999974</v>
      </c>
      <c r="AN43" s="22">
        <v>40</v>
      </c>
      <c r="AO43" s="1">
        <v>1.0492249090588543</v>
      </c>
      <c r="AP43" s="23">
        <v>0.92419999999999902</v>
      </c>
      <c r="AQ43" s="22">
        <f t="shared" si="24"/>
        <v>40</v>
      </c>
      <c r="AR43" s="1">
        <f t="shared" si="24"/>
        <v>1.0548372303974989</v>
      </c>
      <c r="AS43" s="1">
        <f t="shared" si="24"/>
        <v>1.1280499999999982</v>
      </c>
      <c r="AT43" s="1">
        <f t="shared" si="25"/>
        <v>0</v>
      </c>
      <c r="AU43" s="1">
        <f t="shared" si="25"/>
        <v>7.937020953507179E-3</v>
      </c>
      <c r="AV43" s="23">
        <f t="shared" si="25"/>
        <v>0.28828743468975382</v>
      </c>
      <c r="AW43" s="22">
        <v>40</v>
      </c>
      <c r="AX43" s="1">
        <v>1.1395245936832097</v>
      </c>
      <c r="AY43" s="1">
        <v>1.2259000000000029</v>
      </c>
      <c r="AZ43" s="24">
        <v>40</v>
      </c>
      <c r="BA43" s="11">
        <v>1.1268595322513739</v>
      </c>
      <c r="BB43" s="25">
        <v>1.5463000000000022</v>
      </c>
      <c r="BC43" s="22">
        <f t="shared" si="26"/>
        <v>40</v>
      </c>
      <c r="BD43" s="1">
        <f t="shared" si="26"/>
        <v>1.1331920629672918</v>
      </c>
      <c r="BE43" s="1">
        <f t="shared" si="26"/>
        <v>1.3861000000000026</v>
      </c>
      <c r="BF43" s="1">
        <f t="shared" si="27"/>
        <v>0</v>
      </c>
      <c r="BG43" s="1">
        <f t="shared" si="27"/>
        <v>8.9555508225952762E-3</v>
      </c>
      <c r="BH43" s="23">
        <f t="shared" si="27"/>
        <v>0.22655701269216835</v>
      </c>
      <c r="BJ43" s="89">
        <v>40</v>
      </c>
      <c r="BK43" s="90">
        <v>0.91867479832151544</v>
      </c>
      <c r="BL43" s="90">
        <v>1.056200000000004</v>
      </c>
      <c r="BM43" s="89">
        <v>40</v>
      </c>
      <c r="BN43" s="90">
        <v>0.91558376914401884</v>
      </c>
      <c r="BO43" s="90">
        <v>1.0257000000000005</v>
      </c>
      <c r="BP43" s="22">
        <f t="shared" si="28"/>
        <v>40</v>
      </c>
      <c r="BQ43" s="1">
        <f t="shared" si="28"/>
        <v>0.91712928373276714</v>
      </c>
      <c r="BR43" s="1">
        <f t="shared" si="28"/>
        <v>1.0409500000000023</v>
      </c>
      <c r="BS43" s="1">
        <f t="shared" si="29"/>
        <v>0</v>
      </c>
      <c r="BT43" s="1">
        <f t="shared" si="29"/>
        <v>2.1856876922533193E-3</v>
      </c>
      <c r="BU43" s="1">
        <f t="shared" si="29"/>
        <v>2.156675682619219E-2</v>
      </c>
      <c r="BV43" s="89">
        <v>40</v>
      </c>
      <c r="BW43" s="90">
        <v>0.92939839378952827</v>
      </c>
      <c r="BX43" s="90">
        <v>1.734499999999997</v>
      </c>
      <c r="BY43" s="89">
        <v>40</v>
      </c>
      <c r="BZ43" s="90">
        <v>0.92701712173917994</v>
      </c>
      <c r="CA43" s="90">
        <v>1.2661999999999978</v>
      </c>
      <c r="CB43" s="22">
        <f t="shared" si="30"/>
        <v>40</v>
      </c>
      <c r="CC43" s="1">
        <f t="shared" si="30"/>
        <v>0.92820775776435416</v>
      </c>
      <c r="CD43" s="1">
        <f t="shared" si="30"/>
        <v>1.5003499999999974</v>
      </c>
      <c r="CE43" s="1">
        <f t="shared" si="31"/>
        <v>0</v>
      </c>
      <c r="CF43" s="1">
        <f t="shared" si="31"/>
        <v>1.6838136146512953E-3</v>
      </c>
      <c r="CG43" s="1">
        <f t="shared" si="31"/>
        <v>0.33113810562966028</v>
      </c>
      <c r="CH43" s="89">
        <v>40</v>
      </c>
      <c r="CI43" s="90">
        <v>0.9282339548909978</v>
      </c>
      <c r="CJ43" s="90">
        <v>1.1302999999999983</v>
      </c>
      <c r="CK43" s="89">
        <v>40</v>
      </c>
      <c r="CL43" s="90">
        <v>0.93201966066601882</v>
      </c>
      <c r="CM43" s="91">
        <v>1.2327000000000012</v>
      </c>
      <c r="CN43" s="1">
        <f t="shared" si="32"/>
        <v>40</v>
      </c>
      <c r="CO43" s="1">
        <f t="shared" si="32"/>
        <v>0.93012680777850831</v>
      </c>
      <c r="CP43" s="1">
        <f t="shared" si="32"/>
        <v>1.1814999999999998</v>
      </c>
      <c r="CQ43" s="1">
        <f t="shared" si="33"/>
        <v>0</v>
      </c>
      <c r="CR43" s="1">
        <f t="shared" si="33"/>
        <v>2.6768982250944375E-3</v>
      </c>
      <c r="CS43" s="1">
        <f t="shared" si="33"/>
        <v>7.2407734393504536E-2</v>
      </c>
      <c r="CT43" s="89">
        <v>40</v>
      </c>
      <c r="CU43" s="90">
        <v>0.96195356901864149</v>
      </c>
      <c r="CV43" s="90">
        <v>0.98490000000000322</v>
      </c>
      <c r="CW43" s="89">
        <v>40</v>
      </c>
      <c r="CX43" s="90">
        <v>0.95513670734732592</v>
      </c>
      <c r="CY43" s="90">
        <v>0.94019999999999726</v>
      </c>
      <c r="CZ43" s="22">
        <f t="shared" si="34"/>
        <v>40</v>
      </c>
      <c r="DA43" s="1">
        <f t="shared" si="34"/>
        <v>0.9585451381829837</v>
      </c>
      <c r="DB43" s="1">
        <f t="shared" si="34"/>
        <v>0.96255000000000024</v>
      </c>
      <c r="DC43" s="1">
        <f t="shared" si="35"/>
        <v>0</v>
      </c>
      <c r="DD43" s="1">
        <f t="shared" si="35"/>
        <v>4.8202491141978981E-3</v>
      </c>
      <c r="DE43" s="23">
        <f t="shared" si="35"/>
        <v>3.1607673119042889E-2</v>
      </c>
    </row>
    <row r="44" spans="1:109" x14ac:dyDescent="0.25">
      <c r="A44" s="22">
        <v>41</v>
      </c>
      <c r="B44" s="1">
        <v>0.95484894111598961</v>
      </c>
      <c r="C44" s="1">
        <v>1.3765000000000001</v>
      </c>
      <c r="D44" s="22">
        <v>41</v>
      </c>
      <c r="E44" s="1">
        <v>0.963670044452547</v>
      </c>
      <c r="F44" s="1">
        <v>1.6490000000000009</v>
      </c>
      <c r="G44" s="22">
        <f t="shared" si="18"/>
        <v>41</v>
      </c>
      <c r="H44" s="1">
        <f t="shared" si="18"/>
        <v>0.95925949278426836</v>
      </c>
      <c r="I44" s="1">
        <f t="shared" si="18"/>
        <v>1.5127500000000005</v>
      </c>
      <c r="J44" s="1">
        <f t="shared" si="19"/>
        <v>0</v>
      </c>
      <c r="K44" s="1">
        <f t="shared" si="19"/>
        <v>6.2374619868270104E-3</v>
      </c>
      <c r="L44" s="1">
        <f t="shared" si="19"/>
        <v>0.19268659787333481</v>
      </c>
      <c r="M44" s="22">
        <v>41</v>
      </c>
      <c r="N44" s="1">
        <v>0.97570927058469492</v>
      </c>
      <c r="O44" s="1">
        <v>0.86079999999999757</v>
      </c>
      <c r="P44" s="22">
        <v>41</v>
      </c>
      <c r="Q44" s="1">
        <v>0.97493134589590447</v>
      </c>
      <c r="R44" s="1">
        <v>0.85739999999999839</v>
      </c>
      <c r="S44" s="22">
        <f t="shared" si="20"/>
        <v>41</v>
      </c>
      <c r="T44" s="1">
        <f t="shared" si="20"/>
        <v>0.97532030824029969</v>
      </c>
      <c r="U44" s="1">
        <f t="shared" si="20"/>
        <v>0.85909999999999798</v>
      </c>
      <c r="V44" s="1">
        <f t="shared" si="21"/>
        <v>0</v>
      </c>
      <c r="W44" s="1">
        <f t="shared" si="21"/>
        <v>5.5007582269616501E-4</v>
      </c>
      <c r="X44" s="1">
        <f t="shared" si="21"/>
        <v>2.4041630560336829E-3</v>
      </c>
      <c r="Y44" s="22">
        <v>41</v>
      </c>
      <c r="Z44" s="1">
        <v>1.0090761131202735</v>
      </c>
      <c r="AA44" s="1">
        <v>1.6698999999999984</v>
      </c>
      <c r="AB44" s="22">
        <v>41</v>
      </c>
      <c r="AC44" s="1">
        <v>0.98865812209978698</v>
      </c>
      <c r="AD44" s="23">
        <v>1.4765000000000015</v>
      </c>
      <c r="AE44" s="1">
        <f t="shared" si="22"/>
        <v>41</v>
      </c>
      <c r="AF44" s="1">
        <f t="shared" si="22"/>
        <v>0.99886711761003022</v>
      </c>
      <c r="AG44" s="1">
        <f t="shared" si="22"/>
        <v>1.5731999999999999</v>
      </c>
      <c r="AH44" s="1">
        <f t="shared" si="23"/>
        <v>0</v>
      </c>
      <c r="AI44" s="1">
        <f t="shared" si="23"/>
        <v>1.4437699908792019E-2</v>
      </c>
      <c r="AJ44" s="1">
        <f t="shared" si="23"/>
        <v>0.13675445148147611</v>
      </c>
      <c r="AK44" s="22">
        <v>41</v>
      </c>
      <c r="AL44" s="1">
        <v>1.0657441381145012</v>
      </c>
      <c r="AM44" s="1">
        <v>1.3228000000000009</v>
      </c>
      <c r="AN44" s="22">
        <v>41</v>
      </c>
      <c r="AO44" s="1">
        <v>1.0528007116010163</v>
      </c>
      <c r="AP44" s="23">
        <v>0.98790000000000333</v>
      </c>
      <c r="AQ44" s="22">
        <f t="shared" si="24"/>
        <v>41</v>
      </c>
      <c r="AR44" s="1">
        <f t="shared" si="24"/>
        <v>1.0592724248577587</v>
      </c>
      <c r="AS44" s="1">
        <f t="shared" si="24"/>
        <v>1.1553500000000021</v>
      </c>
      <c r="AT44" s="1">
        <f t="shared" si="25"/>
        <v>0</v>
      </c>
      <c r="AU44" s="1">
        <f t="shared" si="25"/>
        <v>9.1523846594749256E-3</v>
      </c>
      <c r="AV44" s="23">
        <f t="shared" si="25"/>
        <v>0.23681006101937374</v>
      </c>
      <c r="AW44" s="22">
        <v>41</v>
      </c>
      <c r="AX44" s="1">
        <v>1.1440106251262776</v>
      </c>
      <c r="AY44" s="1">
        <v>1.2259000000000029</v>
      </c>
      <c r="AZ44" s="22">
        <v>41</v>
      </c>
      <c r="BA44" s="1">
        <v>1.1338291643104486</v>
      </c>
      <c r="BB44" s="23">
        <v>1.6840999999999999</v>
      </c>
      <c r="BC44" s="22">
        <f t="shared" si="26"/>
        <v>41</v>
      </c>
      <c r="BD44" s="1">
        <f t="shared" si="26"/>
        <v>1.138919894718363</v>
      </c>
      <c r="BE44" s="1">
        <f t="shared" si="26"/>
        <v>1.4550000000000014</v>
      </c>
      <c r="BF44" s="1">
        <f t="shared" si="27"/>
        <v>0</v>
      </c>
      <c r="BG44" s="1">
        <f t="shared" si="27"/>
        <v>7.1993799852578368E-3</v>
      </c>
      <c r="BH44" s="23">
        <f t="shared" si="27"/>
        <v>0.3239963271396733</v>
      </c>
      <c r="BJ44" s="89">
        <v>41</v>
      </c>
      <c r="BK44" s="90">
        <v>0.91937992213015463</v>
      </c>
      <c r="BL44" s="90">
        <v>1.056200000000004</v>
      </c>
      <c r="BM44" s="89">
        <v>41</v>
      </c>
      <c r="BN44" s="90">
        <v>0.9160999802528258</v>
      </c>
      <c r="BO44" s="90">
        <v>1.0257000000000005</v>
      </c>
      <c r="BP44" s="22">
        <f t="shared" si="28"/>
        <v>41</v>
      </c>
      <c r="BQ44" s="1">
        <f t="shared" si="28"/>
        <v>0.91773995119149021</v>
      </c>
      <c r="BR44" s="1">
        <f t="shared" si="28"/>
        <v>1.0409500000000023</v>
      </c>
      <c r="BS44" s="1">
        <f t="shared" si="29"/>
        <v>0</v>
      </c>
      <c r="BT44" s="1">
        <f t="shared" si="29"/>
        <v>2.3192691433569501E-3</v>
      </c>
      <c r="BU44" s="1">
        <f t="shared" si="29"/>
        <v>2.156675682619219E-2</v>
      </c>
      <c r="BV44" s="89">
        <v>41</v>
      </c>
      <c r="BW44" s="90">
        <v>0.93026758325518277</v>
      </c>
      <c r="BX44" s="90">
        <v>1.734499999999997</v>
      </c>
      <c r="BY44" s="89">
        <v>41</v>
      </c>
      <c r="BZ44" s="90">
        <v>0.93016516292823692</v>
      </c>
      <c r="CA44" s="90">
        <v>1.2661999999999978</v>
      </c>
      <c r="CB44" s="22">
        <f t="shared" si="30"/>
        <v>41</v>
      </c>
      <c r="CC44" s="1">
        <f t="shared" si="30"/>
        <v>0.9302163730917099</v>
      </c>
      <c r="CD44" s="1">
        <f t="shared" si="30"/>
        <v>1.5003499999999974</v>
      </c>
      <c r="CE44" s="1">
        <f t="shared" si="31"/>
        <v>0</v>
      </c>
      <c r="CF44" s="1">
        <f t="shared" si="31"/>
        <v>7.2422107714754683E-5</v>
      </c>
      <c r="CG44" s="1">
        <f t="shared" si="31"/>
        <v>0.33113810562966028</v>
      </c>
      <c r="CH44" s="89">
        <v>41</v>
      </c>
      <c r="CI44" s="90">
        <v>0.92905468792594748</v>
      </c>
      <c r="CJ44" s="90">
        <v>1.2565999999999988</v>
      </c>
      <c r="CK44" s="89">
        <v>41</v>
      </c>
      <c r="CL44" s="90">
        <v>0.93265651403151351</v>
      </c>
      <c r="CM44" s="91">
        <v>1.3692999999999955</v>
      </c>
      <c r="CN44" s="1">
        <f t="shared" si="32"/>
        <v>41</v>
      </c>
      <c r="CO44" s="1">
        <f t="shared" si="32"/>
        <v>0.93085560097873055</v>
      </c>
      <c r="CP44" s="1">
        <f t="shared" si="32"/>
        <v>1.3129499999999972</v>
      </c>
      <c r="CQ44" s="1">
        <f t="shared" si="33"/>
        <v>0</v>
      </c>
      <c r="CR44" s="1">
        <f t="shared" si="33"/>
        <v>2.5468756639004738E-3</v>
      </c>
      <c r="CS44" s="1">
        <f t="shared" si="33"/>
        <v>7.9690934239721567E-2</v>
      </c>
      <c r="CT44" s="89">
        <v>41</v>
      </c>
      <c r="CU44" s="90">
        <v>0.96360502287710104</v>
      </c>
      <c r="CV44" s="90">
        <v>0.99779999999999802</v>
      </c>
      <c r="CW44" s="89">
        <v>41</v>
      </c>
      <c r="CX44" s="90">
        <v>0.95617104664563379</v>
      </c>
      <c r="CY44" s="90">
        <v>0.94019999999999726</v>
      </c>
      <c r="CZ44" s="22">
        <f t="shared" si="34"/>
        <v>41</v>
      </c>
      <c r="DA44" s="1">
        <f t="shared" si="34"/>
        <v>0.95988803476136741</v>
      </c>
      <c r="DB44" s="1">
        <f t="shared" si="34"/>
        <v>0.96899999999999764</v>
      </c>
      <c r="DC44" s="1">
        <f t="shared" si="35"/>
        <v>0</v>
      </c>
      <c r="DD44" s="1">
        <f t="shared" si="35"/>
        <v>5.2566150044501027E-3</v>
      </c>
      <c r="DE44" s="23">
        <f t="shared" si="35"/>
        <v>4.0729350596345679E-2</v>
      </c>
    </row>
    <row r="45" spans="1:109" x14ac:dyDescent="0.25">
      <c r="A45" s="22">
        <v>42</v>
      </c>
      <c r="B45" s="1">
        <v>0.95622763205433026</v>
      </c>
      <c r="C45" s="1">
        <v>1.3765000000000001</v>
      </c>
      <c r="D45" s="22">
        <v>42</v>
      </c>
      <c r="E45" s="1">
        <v>0.96477349039932336</v>
      </c>
      <c r="F45" s="1">
        <v>1.9177000000000035</v>
      </c>
      <c r="G45" s="22">
        <f t="shared" si="18"/>
        <v>42</v>
      </c>
      <c r="H45" s="1">
        <f t="shared" si="18"/>
        <v>0.96050056122682681</v>
      </c>
      <c r="I45" s="1">
        <f t="shared" si="18"/>
        <v>1.6471000000000018</v>
      </c>
      <c r="J45" s="1">
        <f t="shared" si="19"/>
        <v>0</v>
      </c>
      <c r="K45" s="1">
        <f t="shared" si="19"/>
        <v>6.0428343868042722E-3</v>
      </c>
      <c r="L45" s="1">
        <f t="shared" si="19"/>
        <v>0.38268618997816239</v>
      </c>
      <c r="M45" s="22">
        <v>42</v>
      </c>
      <c r="N45" s="1">
        <v>0.97843041086301663</v>
      </c>
      <c r="O45" s="1">
        <v>0.86079999999999757</v>
      </c>
      <c r="P45" s="22">
        <v>42</v>
      </c>
      <c r="Q45" s="1">
        <v>0.97675774842068785</v>
      </c>
      <c r="R45" s="1">
        <v>0.92810000000000059</v>
      </c>
      <c r="S45" s="22">
        <f t="shared" si="20"/>
        <v>42</v>
      </c>
      <c r="T45" s="1">
        <f t="shared" si="20"/>
        <v>0.9775940796418523</v>
      </c>
      <c r="U45" s="1">
        <f t="shared" si="20"/>
        <v>0.89444999999999908</v>
      </c>
      <c r="V45" s="1">
        <f t="shared" si="21"/>
        <v>0</v>
      </c>
      <c r="W45" s="1">
        <f t="shared" si="21"/>
        <v>1.18275095560673E-3</v>
      </c>
      <c r="X45" s="1">
        <f t="shared" si="21"/>
        <v>4.7588286373856786E-2</v>
      </c>
      <c r="Y45" s="22">
        <v>42</v>
      </c>
      <c r="Z45" s="1">
        <v>1.0125357394353611</v>
      </c>
      <c r="AA45" s="1">
        <v>1.6895999999999987</v>
      </c>
      <c r="AB45" s="22">
        <v>42</v>
      </c>
      <c r="AC45" s="1">
        <v>0.98962626205863935</v>
      </c>
      <c r="AD45" s="23">
        <v>1.5439999999999969</v>
      </c>
      <c r="AE45" s="1">
        <f t="shared" si="22"/>
        <v>42</v>
      </c>
      <c r="AF45" s="1">
        <f t="shared" si="22"/>
        <v>1.0010810007470003</v>
      </c>
      <c r="AG45" s="1">
        <f t="shared" si="22"/>
        <v>1.6167999999999978</v>
      </c>
      <c r="AH45" s="1">
        <f t="shared" si="23"/>
        <v>0</v>
      </c>
      <c r="AI45" s="1">
        <f t="shared" si="23"/>
        <v>1.6199446806519767E-2</v>
      </c>
      <c r="AJ45" s="1">
        <f t="shared" si="23"/>
        <v>0.10295474734076254</v>
      </c>
      <c r="AK45" s="22">
        <v>42</v>
      </c>
      <c r="AL45" s="1">
        <v>1.0694756763764854</v>
      </c>
      <c r="AM45" s="1">
        <v>1.3318999999999974</v>
      </c>
      <c r="AN45" s="22">
        <v>42</v>
      </c>
      <c r="AO45" s="1">
        <v>1.0569559733921032</v>
      </c>
      <c r="AP45" s="23">
        <v>0.98790000000000333</v>
      </c>
      <c r="AQ45" s="22">
        <f t="shared" si="24"/>
        <v>42</v>
      </c>
      <c r="AR45" s="1">
        <f t="shared" si="24"/>
        <v>1.0632158248842942</v>
      </c>
      <c r="AS45" s="1">
        <f t="shared" si="24"/>
        <v>1.1599000000000004</v>
      </c>
      <c r="AT45" s="1">
        <f t="shared" si="25"/>
        <v>0</v>
      </c>
      <c r="AU45" s="1">
        <f t="shared" si="25"/>
        <v>8.8527668786981158E-3</v>
      </c>
      <c r="AV45" s="23">
        <f t="shared" si="25"/>
        <v>0.24324473272816802</v>
      </c>
      <c r="AW45" s="24">
        <v>42</v>
      </c>
      <c r="AX45" s="11">
        <v>1.1479046758178633</v>
      </c>
      <c r="AY45" s="11">
        <v>1.0929000000000002</v>
      </c>
      <c r="AZ45" s="22">
        <v>42</v>
      </c>
      <c r="BA45" s="1">
        <v>1.1388876258487506</v>
      </c>
      <c r="BB45" s="23">
        <v>2.8815999999999988</v>
      </c>
      <c r="BC45" s="22">
        <f t="shared" si="26"/>
        <v>42</v>
      </c>
      <c r="BD45" s="1">
        <f t="shared" si="26"/>
        <v>1.1433961508333068</v>
      </c>
      <c r="BE45" s="1">
        <f t="shared" si="26"/>
        <v>1.9872499999999995</v>
      </c>
      <c r="BF45" s="1">
        <f t="shared" si="27"/>
        <v>0</v>
      </c>
      <c r="BG45" s="1">
        <f t="shared" si="27"/>
        <v>6.3760171794575229E-3</v>
      </c>
      <c r="BH45" s="23">
        <f t="shared" si="27"/>
        <v>1.2648018995083767</v>
      </c>
      <c r="BJ45" s="89">
        <v>42</v>
      </c>
      <c r="BK45" s="90">
        <v>0.9203154507220872</v>
      </c>
      <c r="BL45" s="90">
        <v>1.056200000000004</v>
      </c>
      <c r="BM45" s="89">
        <v>42</v>
      </c>
      <c r="BN45" s="90">
        <v>0.91673147701837276</v>
      </c>
      <c r="BO45" s="90">
        <v>1.0257000000000005</v>
      </c>
      <c r="BP45" s="22">
        <f t="shared" si="28"/>
        <v>42</v>
      </c>
      <c r="BQ45" s="1">
        <f t="shared" si="28"/>
        <v>0.91852346387022998</v>
      </c>
      <c r="BR45" s="1">
        <f t="shared" si="28"/>
        <v>1.0409500000000023</v>
      </c>
      <c r="BS45" s="1">
        <f t="shared" si="29"/>
        <v>0</v>
      </c>
      <c r="BT45" s="1">
        <f t="shared" si="29"/>
        <v>2.5342521094907458E-3</v>
      </c>
      <c r="BU45" s="1">
        <f t="shared" si="29"/>
        <v>2.156675682619219E-2</v>
      </c>
      <c r="BV45" s="89">
        <v>42</v>
      </c>
      <c r="BW45" s="90">
        <v>0.9310132613548977</v>
      </c>
      <c r="BX45" s="90">
        <v>1.734499999999997</v>
      </c>
      <c r="BY45" s="89">
        <v>42</v>
      </c>
      <c r="BZ45" s="90">
        <v>0.93080284801685864</v>
      </c>
      <c r="CA45" s="90">
        <v>1.2661999999999978</v>
      </c>
      <c r="CB45" s="22">
        <f t="shared" si="30"/>
        <v>42</v>
      </c>
      <c r="CC45" s="1">
        <f t="shared" si="30"/>
        <v>0.93090805468587812</v>
      </c>
      <c r="CD45" s="1">
        <f t="shared" si="30"/>
        <v>1.5003499999999974</v>
      </c>
      <c r="CE45" s="1">
        <f t="shared" si="31"/>
        <v>0</v>
      </c>
      <c r="CF45" s="1">
        <f t="shared" si="31"/>
        <v>1.4878469817951778E-4</v>
      </c>
      <c r="CG45" s="1">
        <f t="shared" si="31"/>
        <v>0.33113810562966028</v>
      </c>
      <c r="CH45" s="89">
        <v>42</v>
      </c>
      <c r="CI45" s="90">
        <v>0.93019348648871258</v>
      </c>
      <c r="CJ45" s="90">
        <v>1.1933999999999969</v>
      </c>
      <c r="CK45" s="89">
        <v>42</v>
      </c>
      <c r="CL45" s="90">
        <v>0.93376466779998457</v>
      </c>
      <c r="CM45" s="91">
        <v>1.4531999999999954</v>
      </c>
      <c r="CN45" s="1">
        <f t="shared" si="32"/>
        <v>42</v>
      </c>
      <c r="CO45" s="1">
        <f t="shared" si="32"/>
        <v>0.93197907714434858</v>
      </c>
      <c r="CP45" s="1">
        <f t="shared" si="32"/>
        <v>1.3232999999999961</v>
      </c>
      <c r="CQ45" s="1">
        <f t="shared" si="33"/>
        <v>0</v>
      </c>
      <c r="CR45" s="1">
        <f t="shared" si="33"/>
        <v>2.5252065220470886E-3</v>
      </c>
      <c r="CS45" s="1">
        <f t="shared" si="33"/>
        <v>0.18370634175226397</v>
      </c>
      <c r="CT45" s="89">
        <v>42</v>
      </c>
      <c r="CU45" s="90">
        <v>0.96614158918248727</v>
      </c>
      <c r="CV45" s="90">
        <v>1.0140000000000029</v>
      </c>
      <c r="CW45" s="89">
        <v>42</v>
      </c>
      <c r="CX45" s="90">
        <v>0.95764129395223585</v>
      </c>
      <c r="CY45" s="90">
        <v>0.94019999999999726</v>
      </c>
      <c r="CZ45" s="22">
        <f t="shared" si="34"/>
        <v>42</v>
      </c>
      <c r="DA45" s="1">
        <f t="shared" si="34"/>
        <v>0.96189144156736162</v>
      </c>
      <c r="DB45" s="1">
        <f t="shared" si="34"/>
        <v>0.97710000000000008</v>
      </c>
      <c r="DC45" s="1">
        <f t="shared" si="35"/>
        <v>0</v>
      </c>
      <c r="DD45" s="1">
        <f t="shared" si="35"/>
        <v>6.0106163993984447E-3</v>
      </c>
      <c r="DE45" s="23">
        <f t="shared" si="35"/>
        <v>5.2184480451571195E-2</v>
      </c>
    </row>
    <row r="46" spans="1:109" x14ac:dyDescent="0.25">
      <c r="A46" s="22">
        <v>43</v>
      </c>
      <c r="B46" s="1">
        <v>0.95806621091174038</v>
      </c>
      <c r="C46" s="1">
        <v>1.4438000000000031</v>
      </c>
      <c r="D46" s="22">
        <v>43</v>
      </c>
      <c r="E46" s="1">
        <v>0.96634103823686124</v>
      </c>
      <c r="F46" s="1">
        <v>1.9849000000000032</v>
      </c>
      <c r="G46" s="22">
        <f t="shared" si="18"/>
        <v>43</v>
      </c>
      <c r="H46" s="1">
        <f t="shared" si="18"/>
        <v>0.96220362457430086</v>
      </c>
      <c r="I46" s="1">
        <f t="shared" si="18"/>
        <v>1.7143500000000031</v>
      </c>
      <c r="J46" s="1">
        <f t="shared" si="19"/>
        <v>0</v>
      </c>
      <c r="K46" s="1">
        <f t="shared" si="19"/>
        <v>5.8511865147406993E-3</v>
      </c>
      <c r="L46" s="1">
        <f t="shared" si="19"/>
        <v>0.38261547930004003</v>
      </c>
      <c r="M46" s="22">
        <v>43</v>
      </c>
      <c r="N46" s="1">
        <v>0.97951283359546337</v>
      </c>
      <c r="O46" s="1">
        <v>0.86079999999999757</v>
      </c>
      <c r="P46" s="22">
        <v>43</v>
      </c>
      <c r="Q46" s="1">
        <v>0.97864293796640833</v>
      </c>
      <c r="R46" s="1">
        <v>0.86050000000000182</v>
      </c>
      <c r="S46" s="22">
        <f t="shared" si="20"/>
        <v>43</v>
      </c>
      <c r="T46" s="1">
        <f t="shared" si="20"/>
        <v>0.97907788578093591</v>
      </c>
      <c r="U46" s="1">
        <f t="shared" si="20"/>
        <v>0.86064999999999969</v>
      </c>
      <c r="V46" s="1">
        <f t="shared" si="21"/>
        <v>0</v>
      </c>
      <c r="W46" s="1">
        <f t="shared" si="21"/>
        <v>6.1510909822935604E-4</v>
      </c>
      <c r="X46" s="1">
        <f t="shared" si="21"/>
        <v>2.1213203435295773E-4</v>
      </c>
      <c r="Y46" s="22">
        <v>43</v>
      </c>
      <c r="Z46" s="1">
        <v>1.0143329305528275</v>
      </c>
      <c r="AA46" s="1">
        <v>1.6895999999999987</v>
      </c>
      <c r="AB46" s="22">
        <v>43</v>
      </c>
      <c r="AC46" s="1">
        <v>0.99166554048016842</v>
      </c>
      <c r="AD46" s="23">
        <v>1.5510000000000019</v>
      </c>
      <c r="AE46" s="1">
        <f t="shared" si="22"/>
        <v>43</v>
      </c>
      <c r="AF46" s="1">
        <f t="shared" si="22"/>
        <v>1.0029992355164978</v>
      </c>
      <c r="AG46" s="1">
        <f t="shared" si="22"/>
        <v>1.6203000000000003</v>
      </c>
      <c r="AH46" s="1">
        <f t="shared" si="23"/>
        <v>0</v>
      </c>
      <c r="AI46" s="1">
        <f t="shared" si="23"/>
        <v>1.6028265232177846E-2</v>
      </c>
      <c r="AJ46" s="1">
        <f t="shared" si="23"/>
        <v>9.8004999872453175E-2</v>
      </c>
      <c r="AK46" s="22">
        <v>43</v>
      </c>
      <c r="AL46" s="1">
        <v>1.0736065532806758</v>
      </c>
      <c r="AM46" s="1">
        <v>1.3288999999999973</v>
      </c>
      <c r="AN46" s="22">
        <v>43</v>
      </c>
      <c r="AO46" s="1">
        <v>1.0613693790006833</v>
      </c>
      <c r="AP46" s="23">
        <v>1.1184000000000012</v>
      </c>
      <c r="AQ46" s="22">
        <f t="shared" si="24"/>
        <v>43</v>
      </c>
      <c r="AR46" s="1">
        <f t="shared" si="24"/>
        <v>1.0674879661406795</v>
      </c>
      <c r="AS46" s="1">
        <f t="shared" si="24"/>
        <v>1.2236499999999992</v>
      </c>
      <c r="AT46" s="1">
        <f t="shared" si="25"/>
        <v>0</v>
      </c>
      <c r="AU46" s="1">
        <f t="shared" si="25"/>
        <v>8.6529889159442982E-3</v>
      </c>
      <c r="AV46" s="23">
        <f t="shared" si="25"/>
        <v>0.14884597743976552</v>
      </c>
      <c r="AW46" s="22">
        <v>43</v>
      </c>
      <c r="AX46" s="1">
        <v>1.1549909501455238</v>
      </c>
      <c r="AY46" s="1">
        <v>1.8956999999999979</v>
      </c>
      <c r="AZ46" s="22">
        <v>43</v>
      </c>
      <c r="BA46" s="1">
        <v>1.1453825866660077</v>
      </c>
      <c r="BB46" s="23">
        <v>2.4167000000000001</v>
      </c>
      <c r="BC46" s="22">
        <f t="shared" si="26"/>
        <v>43</v>
      </c>
      <c r="BD46" s="1">
        <f t="shared" si="26"/>
        <v>1.1501867684057658</v>
      </c>
      <c r="BE46" s="1">
        <f t="shared" si="26"/>
        <v>2.1561999999999992</v>
      </c>
      <c r="BF46" s="1">
        <f t="shared" si="27"/>
        <v>0</v>
      </c>
      <c r="BG46" s="1">
        <f t="shared" si="27"/>
        <v>6.7941389724710073E-3</v>
      </c>
      <c r="BH46" s="23">
        <f t="shared" si="27"/>
        <v>0.36840263299819082</v>
      </c>
      <c r="BJ46" s="89">
        <v>43</v>
      </c>
      <c r="BK46" s="90">
        <v>0.92088254016847815</v>
      </c>
      <c r="BL46" s="90">
        <v>1.056200000000004</v>
      </c>
      <c r="BM46" s="89">
        <v>43</v>
      </c>
      <c r="BN46" s="90">
        <v>0.91696895868517025</v>
      </c>
      <c r="BO46" s="90">
        <v>1.0257000000000005</v>
      </c>
      <c r="BP46" s="22">
        <f t="shared" si="28"/>
        <v>43</v>
      </c>
      <c r="BQ46" s="1">
        <f t="shared" si="28"/>
        <v>0.91892574942682415</v>
      </c>
      <c r="BR46" s="1">
        <f t="shared" si="28"/>
        <v>1.0409500000000023</v>
      </c>
      <c r="BS46" s="1">
        <f t="shared" si="29"/>
        <v>0</v>
      </c>
      <c r="BT46" s="1">
        <f t="shared" si="29"/>
        <v>2.7673200055731186E-3</v>
      </c>
      <c r="BU46" s="1">
        <f t="shared" si="29"/>
        <v>2.156675682619219E-2</v>
      </c>
      <c r="BV46" s="89">
        <v>43</v>
      </c>
      <c r="BW46" s="90">
        <v>0.93189875759521557</v>
      </c>
      <c r="BX46" s="90">
        <v>1.734499999999997</v>
      </c>
      <c r="BY46" s="89">
        <v>43</v>
      </c>
      <c r="BZ46" s="90">
        <v>0.93088932563581983</v>
      </c>
      <c r="CA46" s="90">
        <v>1.2661999999999978</v>
      </c>
      <c r="CB46" s="22">
        <f t="shared" si="30"/>
        <v>43</v>
      </c>
      <c r="CC46" s="1">
        <f t="shared" si="30"/>
        <v>0.93139404161551775</v>
      </c>
      <c r="CD46" s="1">
        <f t="shared" si="30"/>
        <v>1.5003499999999974</v>
      </c>
      <c r="CE46" s="1">
        <f t="shared" si="31"/>
        <v>0</v>
      </c>
      <c r="CF46" s="1">
        <f t="shared" si="31"/>
        <v>7.1377618363514773E-4</v>
      </c>
      <c r="CG46" s="1">
        <f t="shared" si="31"/>
        <v>0.33113810562966028</v>
      </c>
      <c r="CH46" s="89">
        <v>43</v>
      </c>
      <c r="CI46" s="90">
        <v>0.93073222348687434</v>
      </c>
      <c r="CJ46" s="90">
        <v>1.1968999999999994</v>
      </c>
      <c r="CK46" s="89">
        <v>43</v>
      </c>
      <c r="CL46" s="90">
        <v>0.93485183415335127</v>
      </c>
      <c r="CM46" s="91">
        <v>1.1971999999999952</v>
      </c>
      <c r="CN46" s="1">
        <f t="shared" si="32"/>
        <v>43</v>
      </c>
      <c r="CO46" s="1">
        <f t="shared" si="32"/>
        <v>0.93279202882011281</v>
      </c>
      <c r="CP46" s="1">
        <f t="shared" si="32"/>
        <v>1.1970499999999973</v>
      </c>
      <c r="CQ46" s="1">
        <f t="shared" si="33"/>
        <v>0</v>
      </c>
      <c r="CR46" s="1">
        <f t="shared" si="33"/>
        <v>2.9130046381142661E-3</v>
      </c>
      <c r="CS46" s="1">
        <f t="shared" si="33"/>
        <v>2.1213203435295773E-4</v>
      </c>
      <c r="CT46" s="89">
        <v>43</v>
      </c>
      <c r="CU46" s="90">
        <v>0.96667779597907411</v>
      </c>
      <c r="CV46" s="90">
        <v>0.99459999999999837</v>
      </c>
      <c r="CW46" s="89">
        <v>43</v>
      </c>
      <c r="CX46" s="90">
        <v>0.95784773284460056</v>
      </c>
      <c r="CY46" s="90">
        <v>1.0108000000000033</v>
      </c>
      <c r="CZ46" s="22">
        <f t="shared" si="34"/>
        <v>43</v>
      </c>
      <c r="DA46" s="1">
        <f t="shared" si="34"/>
        <v>0.96226276441183733</v>
      </c>
      <c r="DB46" s="1">
        <f t="shared" si="34"/>
        <v>1.0027000000000008</v>
      </c>
      <c r="DC46" s="1">
        <f t="shared" si="35"/>
        <v>0</v>
      </c>
      <c r="DD46" s="1">
        <f t="shared" si="35"/>
        <v>6.2437975206915833E-3</v>
      </c>
      <c r="DE46" s="23">
        <f t="shared" si="35"/>
        <v>1.1455129855225519E-2</v>
      </c>
    </row>
    <row r="47" spans="1:109" x14ac:dyDescent="0.25">
      <c r="A47" s="22">
        <v>44</v>
      </c>
      <c r="B47" s="1">
        <v>0.95918440152427931</v>
      </c>
      <c r="C47" s="1">
        <v>1.3765000000000001</v>
      </c>
      <c r="D47" s="22">
        <v>44</v>
      </c>
      <c r="E47" s="1">
        <v>0.96795487191140894</v>
      </c>
      <c r="F47" s="1">
        <v>1.6426000000000016</v>
      </c>
      <c r="G47" s="22">
        <f t="shared" si="18"/>
        <v>44</v>
      </c>
      <c r="H47" s="1">
        <f t="shared" si="18"/>
        <v>0.96356963671784412</v>
      </c>
      <c r="I47" s="1">
        <f t="shared" si="18"/>
        <v>1.5095500000000008</v>
      </c>
      <c r="J47" s="1">
        <f t="shared" si="19"/>
        <v>0</v>
      </c>
      <c r="K47" s="1">
        <f t="shared" si="19"/>
        <v>6.2016590849351709E-3</v>
      </c>
      <c r="L47" s="1">
        <f t="shared" si="19"/>
        <v>0.1881611144737414</v>
      </c>
      <c r="M47" s="22">
        <v>44</v>
      </c>
      <c r="N47" s="1">
        <v>0.98089576740380002</v>
      </c>
      <c r="O47" s="1">
        <v>0.86079999999999757</v>
      </c>
      <c r="P47" s="22">
        <v>44</v>
      </c>
      <c r="Q47" s="1">
        <v>0.98036267522376053</v>
      </c>
      <c r="R47" s="1">
        <v>0.85739999999999839</v>
      </c>
      <c r="S47" s="22">
        <f t="shared" si="20"/>
        <v>44</v>
      </c>
      <c r="T47" s="1">
        <f t="shared" si="20"/>
        <v>0.98062922131378027</v>
      </c>
      <c r="U47" s="1">
        <f t="shared" si="20"/>
        <v>0.85909999999999798</v>
      </c>
      <c r="V47" s="1">
        <f t="shared" si="21"/>
        <v>0</v>
      </c>
      <c r="W47" s="1">
        <f t="shared" si="21"/>
        <v>3.7695309550344757E-4</v>
      </c>
      <c r="X47" s="1">
        <f t="shared" si="21"/>
        <v>2.4041630560336829E-3</v>
      </c>
      <c r="Y47" s="22">
        <v>44</v>
      </c>
      <c r="Z47" s="1">
        <v>1.0158860412492743</v>
      </c>
      <c r="AA47" s="1">
        <v>1.6895999999999987</v>
      </c>
      <c r="AB47" s="22">
        <v>44</v>
      </c>
      <c r="AC47" s="1">
        <v>0.99250310127620989</v>
      </c>
      <c r="AD47" s="23">
        <v>1.5544999999999973</v>
      </c>
      <c r="AE47" s="1">
        <f t="shared" si="22"/>
        <v>44</v>
      </c>
      <c r="AF47" s="1">
        <f t="shared" si="22"/>
        <v>1.004194571262742</v>
      </c>
      <c r="AG47" s="1">
        <f t="shared" si="22"/>
        <v>1.622049999999998</v>
      </c>
      <c r="AH47" s="1">
        <f t="shared" si="23"/>
        <v>0</v>
      </c>
      <c r="AI47" s="1">
        <f t="shared" si="23"/>
        <v>1.6534235419031821E-2</v>
      </c>
      <c r="AJ47" s="1">
        <f t="shared" si="23"/>
        <v>9.5530126138303514E-2</v>
      </c>
      <c r="AK47" s="22">
        <v>44</v>
      </c>
      <c r="AL47" s="1">
        <v>1.0765632831134875</v>
      </c>
      <c r="AM47" s="1">
        <v>1.3288999999999973</v>
      </c>
      <c r="AN47" s="22">
        <v>44</v>
      </c>
      <c r="AO47" s="1">
        <v>1.0659523324089142</v>
      </c>
      <c r="AP47" s="23">
        <v>1.1884000000000015</v>
      </c>
      <c r="AQ47" s="22">
        <f t="shared" si="24"/>
        <v>44</v>
      </c>
      <c r="AR47" s="1">
        <f t="shared" si="24"/>
        <v>1.0712578077612007</v>
      </c>
      <c r="AS47" s="1">
        <f t="shared" si="24"/>
        <v>1.2586499999999994</v>
      </c>
      <c r="AT47" s="1">
        <f t="shared" si="25"/>
        <v>0</v>
      </c>
      <c r="AU47" s="1">
        <f t="shared" si="25"/>
        <v>7.5030751980399522E-3</v>
      </c>
      <c r="AV47" s="23">
        <f t="shared" si="25"/>
        <v>9.9348502756706994E-2</v>
      </c>
      <c r="AW47" s="22">
        <v>44</v>
      </c>
      <c r="AX47" s="1">
        <v>1.1612759414129132</v>
      </c>
      <c r="AY47" s="1">
        <v>1.5608000000000004</v>
      </c>
      <c r="AZ47" s="22">
        <v>44</v>
      </c>
      <c r="BA47" s="1">
        <v>1.1521464131914625</v>
      </c>
      <c r="BB47" s="23">
        <v>2.3409</v>
      </c>
      <c r="BC47" s="22">
        <f t="shared" si="26"/>
        <v>44</v>
      </c>
      <c r="BD47" s="1">
        <f t="shared" si="26"/>
        <v>1.1567111773021879</v>
      </c>
      <c r="BE47" s="1">
        <f t="shared" si="26"/>
        <v>1.9508500000000002</v>
      </c>
      <c r="BF47" s="1">
        <f t="shared" si="27"/>
        <v>0</v>
      </c>
      <c r="BG47" s="1">
        <f t="shared" si="27"/>
        <v>6.4555513144217815E-3</v>
      </c>
      <c r="BH47" s="23">
        <f t="shared" si="27"/>
        <v>0.55161400000362615</v>
      </c>
      <c r="BJ47" s="89">
        <v>44</v>
      </c>
      <c r="BK47" s="90">
        <v>0.92135593482454503</v>
      </c>
      <c r="BL47" s="90">
        <v>1.056200000000004</v>
      </c>
      <c r="BM47" s="89">
        <v>44</v>
      </c>
      <c r="BN47" s="90">
        <v>0.91766225052460004</v>
      </c>
      <c r="BO47" s="90">
        <v>1.0257000000000005</v>
      </c>
      <c r="BP47" s="22">
        <f t="shared" si="28"/>
        <v>44</v>
      </c>
      <c r="BQ47" s="1">
        <f t="shared" si="28"/>
        <v>0.91950909267457259</v>
      </c>
      <c r="BR47" s="1">
        <f t="shared" si="28"/>
        <v>1.0409500000000023</v>
      </c>
      <c r="BS47" s="1">
        <f t="shared" si="29"/>
        <v>0</v>
      </c>
      <c r="BT47" s="1">
        <f t="shared" si="29"/>
        <v>2.6118292160533865E-3</v>
      </c>
      <c r="BU47" s="1">
        <f t="shared" si="29"/>
        <v>2.156675682619219E-2</v>
      </c>
      <c r="BV47" s="89">
        <v>44</v>
      </c>
      <c r="BW47" s="90">
        <v>0.93268200707339288</v>
      </c>
      <c r="BX47" s="90">
        <v>1.734499999999997</v>
      </c>
      <c r="BY47" s="89">
        <v>44</v>
      </c>
      <c r="BZ47" s="90">
        <v>0.932585464931593</v>
      </c>
      <c r="CA47" s="90">
        <v>1.2661999999999978</v>
      </c>
      <c r="CB47" s="22">
        <f t="shared" si="30"/>
        <v>44</v>
      </c>
      <c r="CC47" s="1">
        <f t="shared" si="30"/>
        <v>0.932633736002493</v>
      </c>
      <c r="CD47" s="1">
        <f t="shared" si="30"/>
        <v>1.5003499999999974</v>
      </c>
      <c r="CE47" s="1">
        <f t="shared" si="31"/>
        <v>0</v>
      </c>
      <c r="CF47" s="1">
        <f t="shared" si="31"/>
        <v>6.8265603136970094E-5</v>
      </c>
      <c r="CG47" s="1">
        <f t="shared" si="31"/>
        <v>0.33113810562966028</v>
      </c>
      <c r="CH47" s="89">
        <v>44</v>
      </c>
      <c r="CI47" s="90">
        <v>0.93174801139664543</v>
      </c>
      <c r="CJ47" s="90">
        <v>1.1233000000000004</v>
      </c>
      <c r="CK47" s="89">
        <v>44</v>
      </c>
      <c r="CL47" s="90">
        <v>0.93581320306058624</v>
      </c>
      <c r="CM47" s="91">
        <v>1.1971999999999952</v>
      </c>
      <c r="CN47" s="1">
        <f t="shared" si="32"/>
        <v>44</v>
      </c>
      <c r="CO47" s="1">
        <f t="shared" si="32"/>
        <v>0.93378060722861589</v>
      </c>
      <c r="CP47" s="1">
        <f t="shared" si="32"/>
        <v>1.1602499999999978</v>
      </c>
      <c r="CQ47" s="1">
        <f t="shared" si="33"/>
        <v>0</v>
      </c>
      <c r="CR47" s="1">
        <f t="shared" si="33"/>
        <v>2.8745245923955747E-3</v>
      </c>
      <c r="CS47" s="1">
        <f t="shared" si="33"/>
        <v>5.2255191129682146E-2</v>
      </c>
      <c r="CT47" s="89">
        <v>44</v>
      </c>
      <c r="CU47" s="90">
        <v>0.96940600288839851</v>
      </c>
      <c r="CV47" s="90">
        <v>0.99779999999999802</v>
      </c>
      <c r="CW47" s="89">
        <v>44</v>
      </c>
      <c r="CX47" s="90">
        <v>0.95979118427545529</v>
      </c>
      <c r="CY47" s="90">
        <v>0.94019999999999726</v>
      </c>
      <c r="CZ47" s="22">
        <f t="shared" si="34"/>
        <v>44</v>
      </c>
      <c r="DA47" s="1">
        <f t="shared" si="34"/>
        <v>0.9645985935819269</v>
      </c>
      <c r="DB47" s="1">
        <f t="shared" si="34"/>
        <v>0.96899999999999764</v>
      </c>
      <c r="DC47" s="1">
        <f t="shared" si="35"/>
        <v>0</v>
      </c>
      <c r="DD47" s="1">
        <f t="shared" si="35"/>
        <v>6.7987034410907869E-3</v>
      </c>
      <c r="DE47" s="23">
        <f t="shared" si="35"/>
        <v>4.0729350596345679E-2</v>
      </c>
    </row>
    <row r="48" spans="1:109" x14ac:dyDescent="0.25">
      <c r="A48" s="22">
        <v>45</v>
      </c>
      <c r="B48" s="1">
        <v>0.96060149528870664</v>
      </c>
      <c r="C48" s="1">
        <v>1.3765000000000001</v>
      </c>
      <c r="D48" s="22">
        <v>45</v>
      </c>
      <c r="E48" s="1">
        <v>0.96935720586342766</v>
      </c>
      <c r="F48" s="1">
        <v>1.9016999999999982</v>
      </c>
      <c r="G48" s="22">
        <f t="shared" si="18"/>
        <v>45</v>
      </c>
      <c r="H48" s="1">
        <f t="shared" si="18"/>
        <v>0.9649793505760671</v>
      </c>
      <c r="I48" s="1">
        <f t="shared" si="18"/>
        <v>1.6390999999999991</v>
      </c>
      <c r="J48" s="1">
        <f t="shared" si="19"/>
        <v>0</v>
      </c>
      <c r="K48" s="1">
        <f t="shared" si="19"/>
        <v>6.1912223214919968E-3</v>
      </c>
      <c r="L48" s="1">
        <f t="shared" si="19"/>
        <v>0.3713724814791739</v>
      </c>
      <c r="M48" s="22">
        <v>45</v>
      </c>
      <c r="N48" s="1">
        <v>0.98336814697594677</v>
      </c>
      <c r="O48" s="1">
        <v>0.86079999999999757</v>
      </c>
      <c r="P48" s="22">
        <v>45</v>
      </c>
      <c r="Q48" s="1">
        <v>0.98229187785928274</v>
      </c>
      <c r="R48" s="1">
        <v>0.85419999999999874</v>
      </c>
      <c r="S48" s="22">
        <f t="shared" si="20"/>
        <v>45</v>
      </c>
      <c r="T48" s="1">
        <f t="shared" si="20"/>
        <v>0.98283001241761481</v>
      </c>
      <c r="U48" s="1">
        <f t="shared" si="20"/>
        <v>0.85749999999999815</v>
      </c>
      <c r="V48" s="1">
        <f t="shared" si="21"/>
        <v>0</v>
      </c>
      <c r="W48" s="1">
        <f t="shared" si="21"/>
        <v>7.6103719077479136E-4</v>
      </c>
      <c r="X48" s="1">
        <f t="shared" si="21"/>
        <v>4.6669047558303856E-3</v>
      </c>
      <c r="Y48" s="22">
        <v>45</v>
      </c>
      <c r="Z48" s="1">
        <v>1.0160364893842748</v>
      </c>
      <c r="AA48" s="1">
        <v>1.6895999999999987</v>
      </c>
      <c r="AB48" s="22">
        <v>45</v>
      </c>
      <c r="AC48" s="1">
        <v>0.99584791388439386</v>
      </c>
      <c r="AD48" s="23">
        <v>1.5544999999999973</v>
      </c>
      <c r="AE48" s="1">
        <f t="shared" si="22"/>
        <v>45</v>
      </c>
      <c r="AF48" s="1">
        <f t="shared" si="22"/>
        <v>1.0059422016343342</v>
      </c>
      <c r="AG48" s="1">
        <f t="shared" si="22"/>
        <v>1.622049999999998</v>
      </c>
      <c r="AH48" s="1">
        <f t="shared" si="23"/>
        <v>0</v>
      </c>
      <c r="AI48" s="1">
        <f t="shared" si="23"/>
        <v>1.4275478638462418E-2</v>
      </c>
      <c r="AJ48" s="1">
        <f t="shared" si="23"/>
        <v>9.5530126138303514E-2</v>
      </c>
      <c r="AK48" s="22">
        <v>45</v>
      </c>
      <c r="AL48" s="1">
        <v>1.080119906302172</v>
      </c>
      <c r="AM48" s="1">
        <v>1.3318999999999974</v>
      </c>
      <c r="AN48" s="22">
        <v>45</v>
      </c>
      <c r="AO48" s="1">
        <v>1.0697120836272276</v>
      </c>
      <c r="AP48" s="23">
        <v>1.1914999999999978</v>
      </c>
      <c r="AQ48" s="22">
        <f t="shared" si="24"/>
        <v>45</v>
      </c>
      <c r="AR48" s="1">
        <f t="shared" si="24"/>
        <v>1.0749159949646998</v>
      </c>
      <c r="AS48" s="1">
        <f t="shared" si="24"/>
        <v>1.2616999999999976</v>
      </c>
      <c r="AT48" s="1">
        <f t="shared" si="25"/>
        <v>0</v>
      </c>
      <c r="AU48" s="1">
        <f t="shared" si="25"/>
        <v>7.3594419908403295E-3</v>
      </c>
      <c r="AV48" s="23">
        <f t="shared" si="25"/>
        <v>9.9277792078591012E-2</v>
      </c>
      <c r="AW48" s="22">
        <v>45</v>
      </c>
      <c r="AX48" s="1">
        <v>1.1655869616439603</v>
      </c>
      <c r="AY48" s="1">
        <v>2.6261999999999972</v>
      </c>
      <c r="AZ48" s="22">
        <v>45</v>
      </c>
      <c r="BA48" s="1">
        <v>1.1590889623445286</v>
      </c>
      <c r="BB48" s="23">
        <v>3.8016999999999999</v>
      </c>
      <c r="BC48" s="22">
        <f t="shared" si="26"/>
        <v>45</v>
      </c>
      <c r="BD48" s="1">
        <f t="shared" si="26"/>
        <v>1.1623379619942444</v>
      </c>
      <c r="BE48" s="1">
        <f t="shared" si="26"/>
        <v>3.2139499999999988</v>
      </c>
      <c r="BF48" s="1">
        <f t="shared" si="27"/>
        <v>0</v>
      </c>
      <c r="BG48" s="1">
        <f t="shared" si="27"/>
        <v>4.5947793687735354E-3</v>
      </c>
      <c r="BH48" s="23">
        <f t="shared" si="27"/>
        <v>0.83120402128478599</v>
      </c>
      <c r="BJ48" s="89">
        <v>45</v>
      </c>
      <c r="BK48" s="90">
        <v>0.92184997742451946</v>
      </c>
      <c r="BL48" s="90">
        <v>1.056200000000004</v>
      </c>
      <c r="BM48" s="89">
        <v>45</v>
      </c>
      <c r="BN48" s="90">
        <v>0.9183165469260649</v>
      </c>
      <c r="BO48" s="90">
        <v>1.0257000000000005</v>
      </c>
      <c r="BP48" s="22">
        <f t="shared" si="28"/>
        <v>45</v>
      </c>
      <c r="BQ48" s="1">
        <f t="shared" si="28"/>
        <v>0.92008326217529213</v>
      </c>
      <c r="BR48" s="1">
        <f t="shared" si="28"/>
        <v>1.0409500000000023</v>
      </c>
      <c r="BS48" s="1">
        <f t="shared" si="29"/>
        <v>0</v>
      </c>
      <c r="BT48" s="1">
        <f t="shared" si="29"/>
        <v>2.4985126663085817E-3</v>
      </c>
      <c r="BU48" s="1">
        <f t="shared" si="29"/>
        <v>2.156675682619219E-2</v>
      </c>
      <c r="BV48" s="89">
        <v>45</v>
      </c>
      <c r="BW48" s="90">
        <v>0.93344747765245106</v>
      </c>
      <c r="BX48" s="90">
        <v>1.734499999999997</v>
      </c>
      <c r="BY48" s="89">
        <v>45</v>
      </c>
      <c r="BZ48" s="90">
        <v>0.93236866173538135</v>
      </c>
      <c r="CA48" s="90">
        <v>1.2661999999999978</v>
      </c>
      <c r="CB48" s="22">
        <f t="shared" si="30"/>
        <v>45</v>
      </c>
      <c r="CC48" s="1">
        <f t="shared" si="30"/>
        <v>0.93290806969391626</v>
      </c>
      <c r="CD48" s="1">
        <f t="shared" si="30"/>
        <v>1.5003499999999974</v>
      </c>
      <c r="CE48" s="1">
        <f t="shared" si="31"/>
        <v>0</v>
      </c>
      <c r="CF48" s="1">
        <f t="shared" si="31"/>
        <v>7.6283805061197517E-4</v>
      </c>
      <c r="CG48" s="1">
        <f t="shared" si="31"/>
        <v>0.33113810562966028</v>
      </c>
      <c r="CH48" s="89">
        <v>45</v>
      </c>
      <c r="CI48" s="90">
        <v>0.93295714308114552</v>
      </c>
      <c r="CJ48" s="90">
        <v>1.1968999999999994</v>
      </c>
      <c r="CK48" s="89">
        <v>45</v>
      </c>
      <c r="CL48" s="90">
        <v>0.93680869704635017</v>
      </c>
      <c r="CM48" s="91">
        <v>1.3269999999999982</v>
      </c>
      <c r="CN48" s="1">
        <f t="shared" si="32"/>
        <v>45</v>
      </c>
      <c r="CO48" s="1">
        <f t="shared" si="32"/>
        <v>0.93488292006374785</v>
      </c>
      <c r="CP48" s="1">
        <f t="shared" si="32"/>
        <v>1.2619499999999988</v>
      </c>
      <c r="CQ48" s="1">
        <f t="shared" si="33"/>
        <v>0</v>
      </c>
      <c r="CR48" s="1">
        <f t="shared" si="33"/>
        <v>2.7234599269021411E-3</v>
      </c>
      <c r="CS48" s="1">
        <f t="shared" si="33"/>
        <v>9.1994592232368957E-2</v>
      </c>
      <c r="CT48" s="89">
        <v>45</v>
      </c>
      <c r="CU48" s="90">
        <v>0.9714567718830085</v>
      </c>
      <c r="CV48" s="90">
        <v>0.99459999999999837</v>
      </c>
      <c r="CW48" s="89">
        <v>45</v>
      </c>
      <c r="CX48" s="90">
        <v>0.96014973572737661</v>
      </c>
      <c r="CY48" s="90">
        <v>0.94019999999999726</v>
      </c>
      <c r="CZ48" s="22">
        <f t="shared" si="34"/>
        <v>45</v>
      </c>
      <c r="DA48" s="1">
        <f t="shared" si="34"/>
        <v>0.96580325380519261</v>
      </c>
      <c r="DB48" s="1">
        <f t="shared" si="34"/>
        <v>0.96739999999999782</v>
      </c>
      <c r="DC48" s="1">
        <f t="shared" si="35"/>
        <v>0</v>
      </c>
      <c r="DD48" s="1">
        <f t="shared" si="35"/>
        <v>7.9952819407687805E-3</v>
      </c>
      <c r="DE48" s="23">
        <f t="shared" si="35"/>
        <v>3.8466608896548973E-2</v>
      </c>
    </row>
    <row r="49" spans="1:109" x14ac:dyDescent="0.25">
      <c r="A49" s="22">
        <v>46</v>
      </c>
      <c r="B49" s="1">
        <v>0.96189167026001188</v>
      </c>
      <c r="C49" s="1">
        <v>1.4438000000000031</v>
      </c>
      <c r="D49" s="22">
        <v>46</v>
      </c>
      <c r="E49" s="1">
        <v>0.97124022823951683</v>
      </c>
      <c r="F49" s="1">
        <v>1.9527000000000001</v>
      </c>
      <c r="G49" s="22">
        <f t="shared" si="18"/>
        <v>46</v>
      </c>
      <c r="H49" s="1">
        <f t="shared" si="18"/>
        <v>0.96656594924976436</v>
      </c>
      <c r="I49" s="1">
        <f t="shared" si="18"/>
        <v>1.6982500000000016</v>
      </c>
      <c r="J49" s="1">
        <f t="shared" si="19"/>
        <v>0</v>
      </c>
      <c r="K49" s="1">
        <f t="shared" si="19"/>
        <v>6.6104287416235644E-3</v>
      </c>
      <c r="L49" s="1">
        <f t="shared" si="19"/>
        <v>0.35984664094583257</v>
      </c>
      <c r="M49" s="22">
        <v>46</v>
      </c>
      <c r="N49" s="1">
        <v>0.98571484717898217</v>
      </c>
      <c r="O49" s="1">
        <v>0.86079999999999757</v>
      </c>
      <c r="P49" s="22">
        <v>46</v>
      </c>
      <c r="Q49" s="1">
        <v>0.98369785774260121</v>
      </c>
      <c r="R49" s="1">
        <v>0.84479999999999933</v>
      </c>
      <c r="S49" s="22">
        <f t="shared" si="20"/>
        <v>46</v>
      </c>
      <c r="T49" s="1">
        <f t="shared" si="20"/>
        <v>0.98470635246079175</v>
      </c>
      <c r="U49" s="1">
        <f t="shared" si="20"/>
        <v>0.85279999999999845</v>
      </c>
      <c r="V49" s="1">
        <f t="shared" si="21"/>
        <v>0</v>
      </c>
      <c r="W49" s="1">
        <f t="shared" si="21"/>
        <v>1.4262269080466065E-3</v>
      </c>
      <c r="X49" s="1">
        <f t="shared" si="21"/>
        <v>1.1313708498983515E-2</v>
      </c>
      <c r="Y49" s="22">
        <v>46</v>
      </c>
      <c r="Z49" s="1">
        <v>1.0184686030194425</v>
      </c>
      <c r="AA49" s="1">
        <v>1.6895999999999987</v>
      </c>
      <c r="AB49" s="22">
        <v>46</v>
      </c>
      <c r="AC49" s="1">
        <v>0.9978555794964914</v>
      </c>
      <c r="AD49" s="23">
        <v>1.5474999999999994</v>
      </c>
      <c r="AE49" s="1">
        <f t="shared" si="22"/>
        <v>46</v>
      </c>
      <c r="AF49" s="1">
        <f t="shared" si="22"/>
        <v>1.008162091257967</v>
      </c>
      <c r="AG49" s="1">
        <f t="shared" si="22"/>
        <v>1.618549999999999</v>
      </c>
      <c r="AH49" s="1">
        <f t="shared" si="23"/>
        <v>0</v>
      </c>
      <c r="AI49" s="1">
        <f t="shared" si="23"/>
        <v>1.4575608713836565E-2</v>
      </c>
      <c r="AJ49" s="1">
        <f t="shared" si="23"/>
        <v>0.10047987360660786</v>
      </c>
      <c r="AK49" s="22">
        <v>46</v>
      </c>
      <c r="AL49" s="1">
        <v>1.0843238489069742</v>
      </c>
      <c r="AM49" s="1">
        <v>1.3318999999999974</v>
      </c>
      <c r="AN49" s="22">
        <v>46</v>
      </c>
      <c r="AO49" s="1">
        <v>1.0736524899591808</v>
      </c>
      <c r="AP49" s="23">
        <v>1.1216000000000008</v>
      </c>
      <c r="AQ49" s="22">
        <f t="shared" si="24"/>
        <v>46</v>
      </c>
      <c r="AR49" s="1">
        <f t="shared" si="24"/>
        <v>1.0789881694330776</v>
      </c>
      <c r="AS49" s="1">
        <f t="shared" si="24"/>
        <v>1.2267499999999991</v>
      </c>
      <c r="AT49" s="1">
        <f t="shared" si="25"/>
        <v>0</v>
      </c>
      <c r="AU49" s="1">
        <f t="shared" si="25"/>
        <v>7.5457902764604276E-3</v>
      </c>
      <c r="AV49" s="23">
        <f t="shared" si="25"/>
        <v>0.14870455608352853</v>
      </c>
      <c r="AW49" s="22">
        <v>46</v>
      </c>
      <c r="AX49" s="1">
        <v>1.1707825527031868</v>
      </c>
      <c r="AY49" s="1">
        <v>6.0810000000000031</v>
      </c>
      <c r="AZ49" s="22">
        <v>46</v>
      </c>
      <c r="BA49" s="1">
        <v>1.1637805262651482</v>
      </c>
      <c r="BB49" s="23">
        <v>6.8129999999999997</v>
      </c>
      <c r="BC49" s="22">
        <f t="shared" si="26"/>
        <v>46</v>
      </c>
      <c r="BD49" s="1">
        <f t="shared" si="26"/>
        <v>1.1672815394841676</v>
      </c>
      <c r="BE49" s="1">
        <f t="shared" si="26"/>
        <v>6.447000000000001</v>
      </c>
      <c r="BF49" s="1">
        <f t="shared" si="27"/>
        <v>0</v>
      </c>
      <c r="BG49" s="1">
        <f t="shared" si="27"/>
        <v>4.951180376384581E-3</v>
      </c>
      <c r="BH49" s="23">
        <f t="shared" si="27"/>
        <v>0.5176021638285504</v>
      </c>
      <c r="BJ49" s="89">
        <v>46</v>
      </c>
      <c r="BK49" s="90">
        <v>0.92267350657719083</v>
      </c>
      <c r="BL49" s="90">
        <v>1.056200000000004</v>
      </c>
      <c r="BM49" s="89">
        <v>46</v>
      </c>
      <c r="BN49" s="90">
        <v>0.91910045300453114</v>
      </c>
      <c r="BO49" s="90">
        <v>1.0257000000000005</v>
      </c>
      <c r="BP49" s="22">
        <f t="shared" si="28"/>
        <v>46</v>
      </c>
      <c r="BQ49" s="1">
        <f t="shared" si="28"/>
        <v>0.92088697979086098</v>
      </c>
      <c r="BR49" s="1">
        <f t="shared" si="28"/>
        <v>1.0409500000000023</v>
      </c>
      <c r="BS49" s="1">
        <f t="shared" si="29"/>
        <v>0</v>
      </c>
      <c r="BT49" s="1">
        <f t="shared" si="29"/>
        <v>2.5265304107704874E-3</v>
      </c>
      <c r="BU49" s="1">
        <f t="shared" si="29"/>
        <v>2.156675682619219E-2</v>
      </c>
      <c r="BV49" s="89">
        <v>46</v>
      </c>
      <c r="BW49" s="90">
        <v>0.93387894383766179</v>
      </c>
      <c r="BX49" s="90">
        <v>1.734499999999997</v>
      </c>
      <c r="BY49" s="89">
        <v>46</v>
      </c>
      <c r="BZ49" s="90">
        <v>0.93430902818089379</v>
      </c>
      <c r="CA49" s="90">
        <v>1.2661999999999978</v>
      </c>
      <c r="CB49" s="22">
        <f t="shared" si="30"/>
        <v>46</v>
      </c>
      <c r="CC49" s="1">
        <f t="shared" si="30"/>
        <v>0.93409398600927784</v>
      </c>
      <c r="CD49" s="1">
        <f t="shared" si="30"/>
        <v>1.5003499999999974</v>
      </c>
      <c r="CE49" s="1">
        <f t="shared" si="31"/>
        <v>0</v>
      </c>
      <c r="CF49" s="1">
        <f t="shared" si="31"/>
        <v>3.0411555558150673E-4</v>
      </c>
      <c r="CG49" s="1">
        <f t="shared" si="31"/>
        <v>0.33113810562966028</v>
      </c>
      <c r="CH49" s="89">
        <v>46</v>
      </c>
      <c r="CI49" s="90">
        <v>0.93381817175721349</v>
      </c>
      <c r="CJ49" s="90">
        <v>1.1302999999999983</v>
      </c>
      <c r="CK49" s="89">
        <v>46</v>
      </c>
      <c r="CL49" s="90">
        <v>0.93790296732983403</v>
      </c>
      <c r="CM49" s="91">
        <v>1.2535999999999987</v>
      </c>
      <c r="CN49" s="1">
        <f t="shared" si="32"/>
        <v>46</v>
      </c>
      <c r="CO49" s="1">
        <f t="shared" si="32"/>
        <v>0.93586056954352381</v>
      </c>
      <c r="CP49" s="1">
        <f t="shared" si="32"/>
        <v>1.1919499999999985</v>
      </c>
      <c r="CQ49" s="1">
        <f t="shared" si="33"/>
        <v>0</v>
      </c>
      <c r="CR49" s="1">
        <f t="shared" si="33"/>
        <v>2.8883866491607678E-3</v>
      </c>
      <c r="CS49" s="1">
        <f t="shared" si="33"/>
        <v>8.71862661203016E-2</v>
      </c>
      <c r="CT49" s="89">
        <v>46</v>
      </c>
      <c r="CU49" s="90">
        <v>0.97296949114594378</v>
      </c>
      <c r="CV49" s="90">
        <v>0.98819999999999908</v>
      </c>
      <c r="CW49" s="89">
        <v>46</v>
      </c>
      <c r="CX49" s="90">
        <v>0.9606501276020466</v>
      </c>
      <c r="CY49" s="90">
        <v>0.94019999999999726</v>
      </c>
      <c r="CZ49" s="22">
        <f t="shared" si="34"/>
        <v>46</v>
      </c>
      <c r="DA49" s="1">
        <f t="shared" si="34"/>
        <v>0.96680980937399519</v>
      </c>
      <c r="DB49" s="1">
        <f t="shared" si="34"/>
        <v>0.96419999999999817</v>
      </c>
      <c r="DC49" s="1">
        <f t="shared" si="35"/>
        <v>0</v>
      </c>
      <c r="DD49" s="1">
        <f t="shared" si="35"/>
        <v>8.7111055017920318E-3</v>
      </c>
      <c r="DE49" s="23">
        <f t="shared" si="35"/>
        <v>3.394112549695557E-2</v>
      </c>
    </row>
    <row r="50" spans="1:109" x14ac:dyDescent="0.25">
      <c r="A50" s="22">
        <v>47</v>
      </c>
      <c r="B50" s="1">
        <v>0.963215742203959</v>
      </c>
      <c r="C50" s="1">
        <v>1.3765000000000001</v>
      </c>
      <c r="D50" s="22">
        <v>47</v>
      </c>
      <c r="E50" s="1">
        <v>0.97291208753783698</v>
      </c>
      <c r="F50" s="1">
        <v>1.8855999999999966</v>
      </c>
      <c r="G50" s="22">
        <f t="shared" si="18"/>
        <v>47</v>
      </c>
      <c r="H50" s="1">
        <f t="shared" si="18"/>
        <v>0.96806391487089805</v>
      </c>
      <c r="I50" s="1">
        <f t="shared" si="18"/>
        <v>1.6310499999999983</v>
      </c>
      <c r="J50" s="1">
        <f t="shared" si="19"/>
        <v>0</v>
      </c>
      <c r="K50" s="1">
        <f t="shared" si="19"/>
        <v>6.8563515383116549E-3</v>
      </c>
      <c r="L50" s="1">
        <f t="shared" si="19"/>
        <v>0.35998806230207042</v>
      </c>
      <c r="M50" s="22">
        <v>47</v>
      </c>
      <c r="N50" s="1">
        <v>0.98756284910850656</v>
      </c>
      <c r="O50" s="1">
        <v>0.86079999999999757</v>
      </c>
      <c r="P50" s="22">
        <v>47</v>
      </c>
      <c r="Q50" s="1">
        <v>0.98548298323535433</v>
      </c>
      <c r="R50" s="1">
        <v>0.82900000000000063</v>
      </c>
      <c r="S50" s="22">
        <f t="shared" si="20"/>
        <v>47</v>
      </c>
      <c r="T50" s="1">
        <f t="shared" si="20"/>
        <v>0.98652291617193044</v>
      </c>
      <c r="U50" s="1">
        <f t="shared" si="20"/>
        <v>0.8448999999999991</v>
      </c>
      <c r="V50" s="1">
        <f t="shared" si="21"/>
        <v>0</v>
      </c>
      <c r="W50" s="1">
        <f t="shared" si="21"/>
        <v>1.4706872628644225E-3</v>
      </c>
      <c r="X50" s="1">
        <f t="shared" si="21"/>
        <v>2.2485995641730049E-2</v>
      </c>
      <c r="Y50" s="22">
        <v>47</v>
      </c>
      <c r="Z50" s="1">
        <v>1.0213309651229476</v>
      </c>
      <c r="AA50" s="1">
        <v>1.6895999999999987</v>
      </c>
      <c r="AB50" s="22">
        <v>47</v>
      </c>
      <c r="AC50" s="1">
        <v>1.0008598785437257</v>
      </c>
      <c r="AD50" s="23">
        <v>1.5474999999999994</v>
      </c>
      <c r="AE50" s="1">
        <f t="shared" si="22"/>
        <v>47</v>
      </c>
      <c r="AF50" s="1">
        <f t="shared" si="22"/>
        <v>1.0110954218333368</v>
      </c>
      <c r="AG50" s="1">
        <f t="shared" si="22"/>
        <v>1.618549999999999</v>
      </c>
      <c r="AH50" s="1">
        <f t="shared" si="23"/>
        <v>0</v>
      </c>
      <c r="AI50" s="1">
        <f t="shared" si="23"/>
        <v>1.4475244138424744E-2</v>
      </c>
      <c r="AJ50" s="1">
        <f t="shared" si="23"/>
        <v>0.10047987360660786</v>
      </c>
      <c r="AK50" s="22">
        <v>47</v>
      </c>
      <c r="AL50" s="1">
        <v>1.0904093928455891</v>
      </c>
      <c r="AM50" s="1">
        <v>1.3318999999999974</v>
      </c>
      <c r="AN50" s="22">
        <v>47</v>
      </c>
      <c r="AO50" s="1">
        <v>1.0791593860782682</v>
      </c>
      <c r="AP50" s="23">
        <v>0.90879999999999939</v>
      </c>
      <c r="AQ50" s="22">
        <f t="shared" si="24"/>
        <v>47</v>
      </c>
      <c r="AR50" s="1">
        <f t="shared" si="24"/>
        <v>1.0847843894619287</v>
      </c>
      <c r="AS50" s="1">
        <f t="shared" si="24"/>
        <v>1.1203499999999984</v>
      </c>
      <c r="AT50" s="1">
        <f t="shared" si="25"/>
        <v>0</v>
      </c>
      <c r="AU50" s="1">
        <f t="shared" si="25"/>
        <v>7.9549560735671637E-3</v>
      </c>
      <c r="AV50" s="23">
        <f t="shared" si="25"/>
        <v>0.29917687912002688</v>
      </c>
      <c r="AW50" s="22">
        <v>47</v>
      </c>
      <c r="AX50" s="1">
        <v>1.1749118492873398</v>
      </c>
      <c r="AY50" s="1">
        <v>7.2117000000000004</v>
      </c>
      <c r="AZ50" s="22">
        <v>47</v>
      </c>
      <c r="BA50" s="1">
        <v>1.1687102127028759</v>
      </c>
      <c r="BB50" s="23">
        <v>8.3854000000000006</v>
      </c>
      <c r="BC50" s="22">
        <f t="shared" si="26"/>
        <v>47</v>
      </c>
      <c r="BD50" s="1">
        <f t="shared" si="26"/>
        <v>1.1718110309951077</v>
      </c>
      <c r="BE50" s="1">
        <f t="shared" si="26"/>
        <v>7.7985500000000005</v>
      </c>
      <c r="BF50" s="1">
        <f t="shared" si="27"/>
        <v>0</v>
      </c>
      <c r="BG50" s="1">
        <f t="shared" si="27"/>
        <v>4.3852192833290253E-3</v>
      </c>
      <c r="BH50" s="23">
        <f t="shared" si="27"/>
        <v>0.82993122907865091</v>
      </c>
      <c r="BJ50" s="89">
        <v>47</v>
      </c>
      <c r="BK50" s="90">
        <v>0.92331607266980542</v>
      </c>
      <c r="BL50" s="90">
        <v>1.056200000000004</v>
      </c>
      <c r="BM50" s="89">
        <v>47</v>
      </c>
      <c r="BN50" s="90">
        <v>0.91951127787120279</v>
      </c>
      <c r="BO50" s="90">
        <v>1.0257000000000005</v>
      </c>
      <c r="BP50" s="22">
        <f t="shared" si="28"/>
        <v>47</v>
      </c>
      <c r="BQ50" s="1">
        <f t="shared" si="28"/>
        <v>0.92141367527050411</v>
      </c>
      <c r="BR50" s="1">
        <f t="shared" si="28"/>
        <v>1.0409500000000023</v>
      </c>
      <c r="BS50" s="1">
        <f t="shared" si="29"/>
        <v>0</v>
      </c>
      <c r="BT50" s="1">
        <f t="shared" si="29"/>
        <v>2.6903962031152233E-3</v>
      </c>
      <c r="BU50" s="1">
        <f t="shared" si="29"/>
        <v>2.156675682619219E-2</v>
      </c>
      <c r="BV50" s="89">
        <v>47</v>
      </c>
      <c r="BW50" s="90">
        <v>0.934527765432693</v>
      </c>
      <c r="BX50" s="90">
        <v>1.734499999999997</v>
      </c>
      <c r="BY50" s="89">
        <v>47</v>
      </c>
      <c r="BZ50" s="90">
        <v>0.93473074316395066</v>
      </c>
      <c r="CA50" s="90">
        <v>1.2661999999999978</v>
      </c>
      <c r="CB50" s="22">
        <f t="shared" si="30"/>
        <v>47</v>
      </c>
      <c r="CC50" s="1">
        <f t="shared" si="30"/>
        <v>0.93462925429832189</v>
      </c>
      <c r="CD50" s="1">
        <f t="shared" si="30"/>
        <v>1.5003499999999974</v>
      </c>
      <c r="CE50" s="1">
        <f t="shared" si="31"/>
        <v>0</v>
      </c>
      <c r="CF50" s="1">
        <f t="shared" si="31"/>
        <v>1.4352693020215106E-4</v>
      </c>
      <c r="CG50" s="1">
        <f t="shared" si="31"/>
        <v>0.33113810562966028</v>
      </c>
      <c r="CH50" s="89">
        <v>47</v>
      </c>
      <c r="CI50" s="90">
        <v>0.93474475233125831</v>
      </c>
      <c r="CJ50" s="90">
        <v>1.1302999999999983</v>
      </c>
      <c r="CK50" s="89">
        <v>47</v>
      </c>
      <c r="CL50" s="90">
        <v>0.93928163506320639</v>
      </c>
      <c r="CM50" s="91">
        <v>1.1306000000000012</v>
      </c>
      <c r="CN50" s="1">
        <f t="shared" si="32"/>
        <v>47</v>
      </c>
      <c r="CO50" s="1">
        <f t="shared" si="32"/>
        <v>0.93701319369723235</v>
      </c>
      <c r="CP50" s="1">
        <f t="shared" si="32"/>
        <v>1.1304499999999997</v>
      </c>
      <c r="CQ50" s="1">
        <f t="shared" si="33"/>
        <v>0</v>
      </c>
      <c r="CR50" s="1">
        <f t="shared" si="33"/>
        <v>3.2080605452086352E-3</v>
      </c>
      <c r="CS50" s="1">
        <f t="shared" si="33"/>
        <v>2.1213203435798203E-4</v>
      </c>
      <c r="CT50" s="89">
        <v>47</v>
      </c>
      <c r="CU50" s="90">
        <v>0.97527872111412417</v>
      </c>
      <c r="CV50" s="90">
        <v>0.98819999999999908</v>
      </c>
      <c r="CW50" s="89">
        <v>47</v>
      </c>
      <c r="CX50" s="90">
        <v>0.96234831447702518</v>
      </c>
      <c r="CY50" s="90">
        <v>1.0782000000000025</v>
      </c>
      <c r="CZ50" s="22">
        <f t="shared" si="34"/>
        <v>47</v>
      </c>
      <c r="DA50" s="1">
        <f t="shared" si="34"/>
        <v>0.96881351779557467</v>
      </c>
      <c r="DB50" s="1">
        <f t="shared" si="34"/>
        <v>1.0332000000000008</v>
      </c>
      <c r="DC50" s="1">
        <f t="shared" si="35"/>
        <v>0</v>
      </c>
      <c r="DD50" s="1">
        <f t="shared" si="35"/>
        <v>9.1431782165922373E-3</v>
      </c>
      <c r="DE50" s="23">
        <f t="shared" si="35"/>
        <v>6.3639610306791689E-2</v>
      </c>
    </row>
    <row r="51" spans="1:109" x14ac:dyDescent="0.25">
      <c r="A51" s="22">
        <v>48</v>
      </c>
      <c r="B51" s="1">
        <v>0.96426685549657154</v>
      </c>
      <c r="C51" s="1">
        <v>1.3765000000000001</v>
      </c>
      <c r="D51" s="22">
        <v>48</v>
      </c>
      <c r="E51" s="1">
        <v>0.97449577958961531</v>
      </c>
      <c r="F51" s="1">
        <v>1.8185000000000002</v>
      </c>
      <c r="G51" s="22">
        <f t="shared" si="18"/>
        <v>48</v>
      </c>
      <c r="H51" s="1">
        <f t="shared" si="18"/>
        <v>0.96938131754309342</v>
      </c>
      <c r="I51" s="1">
        <f t="shared" si="18"/>
        <v>1.5975000000000001</v>
      </c>
      <c r="J51" s="1">
        <f t="shared" si="19"/>
        <v>0</v>
      </c>
      <c r="K51" s="1">
        <f t="shared" si="19"/>
        <v>7.2329415904337033E-3</v>
      </c>
      <c r="L51" s="1">
        <f t="shared" si="19"/>
        <v>0.31254119728445512</v>
      </c>
      <c r="M51" s="22">
        <v>48</v>
      </c>
      <c r="N51" s="1">
        <v>0.99011009984945775</v>
      </c>
      <c r="O51" s="1">
        <v>0.86079999999999757</v>
      </c>
      <c r="P51" s="22">
        <v>48</v>
      </c>
      <c r="Q51" s="1">
        <v>0.98793650628291896</v>
      </c>
      <c r="R51" s="1">
        <v>0.82589999999999719</v>
      </c>
      <c r="S51" s="22">
        <f t="shared" si="20"/>
        <v>48</v>
      </c>
      <c r="T51" s="1">
        <f t="shared" si="20"/>
        <v>0.98902330306618835</v>
      </c>
      <c r="U51" s="1">
        <f t="shared" si="20"/>
        <v>0.84334999999999738</v>
      </c>
      <c r="V51" s="1">
        <f t="shared" si="21"/>
        <v>0</v>
      </c>
      <c r="W51" s="1">
        <f t="shared" si="21"/>
        <v>1.5369627504430313E-3</v>
      </c>
      <c r="X51" s="1">
        <f t="shared" si="21"/>
        <v>2.4678026663410776E-2</v>
      </c>
      <c r="Y51" s="22">
        <v>48</v>
      </c>
      <c r="Z51" s="1">
        <v>1.0249247428026367</v>
      </c>
      <c r="AA51" s="1">
        <v>1.6895999999999987</v>
      </c>
      <c r="AB51" s="22">
        <v>48</v>
      </c>
      <c r="AC51" s="1">
        <v>1.0032245837600045</v>
      </c>
      <c r="AD51" s="23">
        <v>1.5228999999999999</v>
      </c>
      <c r="AE51" s="1">
        <f t="shared" si="22"/>
        <v>48</v>
      </c>
      <c r="AF51" s="1">
        <f t="shared" si="22"/>
        <v>1.0140746632813205</v>
      </c>
      <c r="AG51" s="1">
        <f t="shared" si="22"/>
        <v>1.6062499999999993</v>
      </c>
      <c r="AH51" s="1">
        <f t="shared" si="23"/>
        <v>0</v>
      </c>
      <c r="AI51" s="1">
        <f t="shared" si="23"/>
        <v>1.5344329611871828E-2</v>
      </c>
      <c r="AJ51" s="1">
        <f t="shared" si="23"/>
        <v>0.11787470042379658</v>
      </c>
      <c r="AK51" s="22">
        <v>48</v>
      </c>
      <c r="AL51" s="1">
        <v>1.0952232927730485</v>
      </c>
      <c r="AM51" s="1">
        <v>1.3318999999999974</v>
      </c>
      <c r="AN51" s="22">
        <v>48</v>
      </c>
      <c r="AO51" s="1">
        <v>1.0825484012515716</v>
      </c>
      <c r="AP51" s="23">
        <v>1.4399999999999977</v>
      </c>
      <c r="AQ51" s="22">
        <f t="shared" si="24"/>
        <v>48</v>
      </c>
      <c r="AR51" s="1">
        <f t="shared" si="24"/>
        <v>1.0888858470123099</v>
      </c>
      <c r="AS51" s="1">
        <f t="shared" si="24"/>
        <v>1.3859499999999976</v>
      </c>
      <c r="AT51" s="1">
        <f t="shared" si="25"/>
        <v>0</v>
      </c>
      <c r="AU51" s="1">
        <f t="shared" si="25"/>
        <v>8.9625017456402192E-3</v>
      </c>
      <c r="AV51" s="23">
        <f t="shared" si="25"/>
        <v>7.6438243046266008E-2</v>
      </c>
      <c r="AW51" s="22">
        <v>48</v>
      </c>
      <c r="AX51" s="1">
        <v>1.178561663763608</v>
      </c>
      <c r="AY51" s="1">
        <v>12.754100000000001</v>
      </c>
      <c r="AZ51" s="22">
        <v>48</v>
      </c>
      <c r="BA51" s="1">
        <v>1.1728251206812024</v>
      </c>
      <c r="BB51" s="23">
        <v>11.4956</v>
      </c>
      <c r="BC51" s="22">
        <f t="shared" si="26"/>
        <v>48</v>
      </c>
      <c r="BD51" s="1">
        <f t="shared" si="26"/>
        <v>1.1756933922224051</v>
      </c>
      <c r="BE51" s="1">
        <f t="shared" si="26"/>
        <v>12.12485</v>
      </c>
      <c r="BF51" s="1">
        <f t="shared" si="27"/>
        <v>0</v>
      </c>
      <c r="BG51" s="1">
        <f t="shared" si="27"/>
        <v>4.0563485141378334E-3</v>
      </c>
      <c r="BH51" s="23">
        <f t="shared" si="27"/>
        <v>0.88989388412327119</v>
      </c>
      <c r="BJ51" s="89">
        <v>48</v>
      </c>
      <c r="BK51" s="90">
        <v>0.92384480404516844</v>
      </c>
      <c r="BL51" s="90">
        <v>1.056200000000004</v>
      </c>
      <c r="BM51" s="89">
        <v>48</v>
      </c>
      <c r="BN51" s="90">
        <v>0.92019747931900275</v>
      </c>
      <c r="BO51" s="90">
        <v>1.0257000000000005</v>
      </c>
      <c r="BP51" s="22">
        <f t="shared" si="28"/>
        <v>48</v>
      </c>
      <c r="BQ51" s="1">
        <f t="shared" si="28"/>
        <v>0.9220211416820856</v>
      </c>
      <c r="BR51" s="1">
        <f t="shared" si="28"/>
        <v>1.0409500000000023</v>
      </c>
      <c r="BS51" s="1">
        <f t="shared" si="29"/>
        <v>0</v>
      </c>
      <c r="BT51" s="1">
        <f t="shared" si="29"/>
        <v>2.5790480470611271E-3</v>
      </c>
      <c r="BU51" s="1">
        <f t="shared" si="29"/>
        <v>2.156675682619219E-2</v>
      </c>
      <c r="BV51" s="89">
        <v>48</v>
      </c>
      <c r="BW51" s="90">
        <v>0.93542537304094642</v>
      </c>
      <c r="BX51" s="90">
        <v>1.734499999999997</v>
      </c>
      <c r="BY51" s="89">
        <v>48</v>
      </c>
      <c r="BZ51" s="90">
        <v>0.93559109005571417</v>
      </c>
      <c r="CA51" s="90">
        <v>1.2661999999999978</v>
      </c>
      <c r="CB51" s="22">
        <f t="shared" si="30"/>
        <v>48</v>
      </c>
      <c r="CC51" s="1">
        <f t="shared" si="30"/>
        <v>0.93550823154833029</v>
      </c>
      <c r="CD51" s="1">
        <f t="shared" si="30"/>
        <v>1.5003499999999974</v>
      </c>
      <c r="CE51" s="1">
        <f t="shared" si="31"/>
        <v>0</v>
      </c>
      <c r="CF51" s="1">
        <f t="shared" si="31"/>
        <v>1.1717962490026886E-4</v>
      </c>
      <c r="CG51" s="1">
        <f t="shared" si="31"/>
        <v>0.33113810562966028</v>
      </c>
      <c r="CH51" s="89">
        <v>48</v>
      </c>
      <c r="CI51" s="90">
        <v>0.93580137638146421</v>
      </c>
      <c r="CJ51" s="90">
        <v>1.1302999999999983</v>
      </c>
      <c r="CK51" s="89">
        <v>48</v>
      </c>
      <c r="CL51" s="90">
        <v>0.94047881017375157</v>
      </c>
      <c r="CM51" s="91">
        <v>1.2637999999999963</v>
      </c>
      <c r="CN51" s="1">
        <f t="shared" si="32"/>
        <v>48</v>
      </c>
      <c r="CO51" s="1">
        <f t="shared" si="32"/>
        <v>0.93814009327760783</v>
      </c>
      <c r="CP51" s="1">
        <f t="shared" si="32"/>
        <v>1.1970499999999973</v>
      </c>
      <c r="CQ51" s="1">
        <f t="shared" si="33"/>
        <v>0</v>
      </c>
      <c r="CR51" s="1">
        <f t="shared" si="33"/>
        <v>3.3074451530774982E-3</v>
      </c>
      <c r="CS51" s="1">
        <f t="shared" si="33"/>
        <v>9.439875528840265E-2</v>
      </c>
      <c r="CT51" s="89">
        <v>48</v>
      </c>
      <c r="CU51" s="90">
        <v>0.9772679692577434</v>
      </c>
      <c r="CV51" s="90">
        <v>0.98490000000000322</v>
      </c>
      <c r="CW51" s="89">
        <v>48</v>
      </c>
      <c r="CX51" s="90">
        <v>0.96335347314374176</v>
      </c>
      <c r="CY51" s="90">
        <v>0.94019999999999726</v>
      </c>
      <c r="CZ51" s="22">
        <f t="shared" si="34"/>
        <v>48</v>
      </c>
      <c r="DA51" s="1">
        <f t="shared" si="34"/>
        <v>0.97031072120074258</v>
      </c>
      <c r="DB51" s="1">
        <f t="shared" si="34"/>
        <v>0.96255000000000024</v>
      </c>
      <c r="DC51" s="1">
        <f t="shared" si="35"/>
        <v>0</v>
      </c>
      <c r="DD51" s="1">
        <f t="shared" si="35"/>
        <v>9.8390345590044226E-3</v>
      </c>
      <c r="DE51" s="23">
        <f t="shared" si="35"/>
        <v>3.1607673119042889E-2</v>
      </c>
    </row>
    <row r="52" spans="1:109" x14ac:dyDescent="0.25">
      <c r="A52" s="22">
        <v>49</v>
      </c>
      <c r="B52" s="1">
        <v>0.96603669332254594</v>
      </c>
      <c r="C52" s="1">
        <v>1.4470000000000027</v>
      </c>
      <c r="D52" s="22">
        <v>49</v>
      </c>
      <c r="E52" s="1">
        <v>0.97549866534451757</v>
      </c>
      <c r="F52" s="1">
        <v>1.8855999999999966</v>
      </c>
      <c r="G52" s="22">
        <f t="shared" si="18"/>
        <v>49</v>
      </c>
      <c r="H52" s="1">
        <f t="shared" si="18"/>
        <v>0.97076767933353181</v>
      </c>
      <c r="I52" s="1">
        <f t="shared" si="18"/>
        <v>1.6662999999999997</v>
      </c>
      <c r="J52" s="1">
        <f t="shared" si="19"/>
        <v>0</v>
      </c>
      <c r="K52" s="1">
        <f t="shared" si="19"/>
        <v>6.6906245801335289E-3</v>
      </c>
      <c r="L52" s="1">
        <f t="shared" si="19"/>
        <v>0.31013703422841593</v>
      </c>
      <c r="M52" s="22">
        <v>49</v>
      </c>
      <c r="N52" s="1">
        <v>0.99171972922526397</v>
      </c>
      <c r="O52" s="1">
        <v>0.86079999999999757</v>
      </c>
      <c r="P52" s="22">
        <v>49</v>
      </c>
      <c r="Q52" s="1">
        <v>0.98981705105333251</v>
      </c>
      <c r="R52" s="1">
        <v>0.80069999999999908</v>
      </c>
      <c r="S52" s="22">
        <f t="shared" si="20"/>
        <v>49</v>
      </c>
      <c r="T52" s="1">
        <f t="shared" si="20"/>
        <v>0.99076839013929829</v>
      </c>
      <c r="U52" s="1">
        <f t="shared" si="20"/>
        <v>0.83074999999999832</v>
      </c>
      <c r="V52" s="1">
        <f t="shared" si="21"/>
        <v>0</v>
      </c>
      <c r="W52" s="1">
        <f t="shared" si="21"/>
        <v>1.3453966377883592E-3</v>
      </c>
      <c r="X52" s="1">
        <f t="shared" si="21"/>
        <v>4.2497117549310438E-2</v>
      </c>
      <c r="Y52" s="22">
        <v>49</v>
      </c>
      <c r="Z52" s="1">
        <v>1.0269934395306557</v>
      </c>
      <c r="AA52" s="1">
        <v>1.7092999999999989</v>
      </c>
      <c r="AB52" s="22">
        <v>49</v>
      </c>
      <c r="AC52" s="1">
        <v>1.0063014284716798</v>
      </c>
      <c r="AD52" s="23">
        <v>1.5193000000000012</v>
      </c>
      <c r="AE52" s="1">
        <f t="shared" si="22"/>
        <v>49</v>
      </c>
      <c r="AF52" s="1">
        <f t="shared" si="22"/>
        <v>1.0166474340011677</v>
      </c>
      <c r="AG52" s="1">
        <f t="shared" si="22"/>
        <v>1.6143000000000001</v>
      </c>
      <c r="AH52" s="1">
        <f t="shared" si="23"/>
        <v>0</v>
      </c>
      <c r="AI52" s="1">
        <f t="shared" si="23"/>
        <v>1.4631461336188886E-2</v>
      </c>
      <c r="AJ52" s="1">
        <f t="shared" si="23"/>
        <v>0.13435028842544242</v>
      </c>
      <c r="AK52" s="22">
        <v>49</v>
      </c>
      <c r="AL52" s="1">
        <v>1.0981075112554488</v>
      </c>
      <c r="AM52" s="1">
        <v>1.3318999999999974</v>
      </c>
      <c r="AN52" s="22">
        <v>49</v>
      </c>
      <c r="AO52" s="1">
        <v>1.0874730320585868</v>
      </c>
      <c r="AP52" s="23">
        <v>1.0936999999999983</v>
      </c>
      <c r="AQ52" s="22">
        <f t="shared" si="24"/>
        <v>49</v>
      </c>
      <c r="AR52" s="1">
        <f t="shared" si="24"/>
        <v>1.0927902716570177</v>
      </c>
      <c r="AS52" s="1">
        <f t="shared" si="24"/>
        <v>1.2127999999999979</v>
      </c>
      <c r="AT52" s="1">
        <f t="shared" si="25"/>
        <v>0</v>
      </c>
      <c r="AU52" s="1">
        <f t="shared" si="25"/>
        <v>7.5197123544883905E-3</v>
      </c>
      <c r="AV52" s="23">
        <f t="shared" si="25"/>
        <v>0.16843283527863498</v>
      </c>
      <c r="AW52" s="22">
        <v>49</v>
      </c>
      <c r="AX52" s="1">
        <v>1.1830022245871663</v>
      </c>
      <c r="AY52" s="1">
        <v>16.5229</v>
      </c>
      <c r="AZ52" s="22">
        <v>49</v>
      </c>
      <c r="BA52" s="1">
        <v>1.1762595256374808</v>
      </c>
      <c r="BB52" s="23">
        <v>15.1434</v>
      </c>
      <c r="BC52" s="22">
        <f t="shared" si="26"/>
        <v>49</v>
      </c>
      <c r="BD52" s="1">
        <f t="shared" si="26"/>
        <v>1.1796308751123235</v>
      </c>
      <c r="BE52" s="1">
        <f t="shared" si="26"/>
        <v>15.83315</v>
      </c>
      <c r="BF52" s="1">
        <f t="shared" si="27"/>
        <v>0</v>
      </c>
      <c r="BG52" s="1">
        <f t="shared" si="27"/>
        <v>4.7678081508220199E-3</v>
      </c>
      <c r="BH52" s="23">
        <f t="shared" si="27"/>
        <v>0.97545380464684239</v>
      </c>
      <c r="BJ52" s="89">
        <v>49</v>
      </c>
      <c r="BK52" s="90">
        <v>0.92468732076357463</v>
      </c>
      <c r="BL52" s="90">
        <v>1.056200000000004</v>
      </c>
      <c r="BM52" s="89">
        <v>49</v>
      </c>
      <c r="BN52" s="90">
        <v>0.92094271697655372</v>
      </c>
      <c r="BO52" s="90">
        <v>1.0257000000000005</v>
      </c>
      <c r="BP52" s="22">
        <f t="shared" si="28"/>
        <v>49</v>
      </c>
      <c r="BQ52" s="1">
        <f t="shared" si="28"/>
        <v>0.92281501887006412</v>
      </c>
      <c r="BR52" s="1">
        <f t="shared" si="28"/>
        <v>1.0409500000000023</v>
      </c>
      <c r="BS52" s="1">
        <f t="shared" si="29"/>
        <v>0</v>
      </c>
      <c r="BT52" s="1">
        <f t="shared" si="29"/>
        <v>2.647834730659309E-3</v>
      </c>
      <c r="BU52" s="1">
        <f t="shared" si="29"/>
        <v>2.156675682619219E-2</v>
      </c>
      <c r="BV52" s="89">
        <v>49</v>
      </c>
      <c r="BW52" s="90">
        <v>0.93609166000049948</v>
      </c>
      <c r="BX52" s="90">
        <v>1.734499999999997</v>
      </c>
      <c r="BY52" s="89">
        <v>49</v>
      </c>
      <c r="BZ52" s="90">
        <v>0.93754024230502531</v>
      </c>
      <c r="CA52" s="90">
        <v>1.2661999999999978</v>
      </c>
      <c r="CB52" s="22">
        <f t="shared" si="30"/>
        <v>49</v>
      </c>
      <c r="CC52" s="1">
        <f t="shared" si="30"/>
        <v>0.93681595115276239</v>
      </c>
      <c r="CD52" s="1">
        <f t="shared" si="30"/>
        <v>1.5003499999999974</v>
      </c>
      <c r="CE52" s="1">
        <f t="shared" si="31"/>
        <v>0</v>
      </c>
      <c r="CF52" s="1">
        <f t="shared" si="31"/>
        <v>1.0243023706370473E-3</v>
      </c>
      <c r="CG52" s="1">
        <f t="shared" si="31"/>
        <v>0.33113810562966028</v>
      </c>
      <c r="CH52" s="89">
        <v>49</v>
      </c>
      <c r="CI52" s="90">
        <v>0.93653922509379273</v>
      </c>
      <c r="CJ52" s="90">
        <v>1.2635000000000005</v>
      </c>
      <c r="CK52" s="89">
        <v>49</v>
      </c>
      <c r="CL52" s="90">
        <v>0.94109476247408141</v>
      </c>
      <c r="CM52" s="91">
        <v>1.1306000000000012</v>
      </c>
      <c r="CN52" s="1">
        <f t="shared" si="32"/>
        <v>49</v>
      </c>
      <c r="CO52" s="1">
        <f t="shared" si="32"/>
        <v>0.93881699378393701</v>
      </c>
      <c r="CP52" s="1">
        <f t="shared" si="32"/>
        <v>1.1970500000000008</v>
      </c>
      <c r="CQ52" s="1">
        <f t="shared" si="33"/>
        <v>0</v>
      </c>
      <c r="CR52" s="1">
        <f t="shared" si="33"/>
        <v>3.2212513735509311E-3</v>
      </c>
      <c r="CS52" s="1">
        <f t="shared" si="33"/>
        <v>9.3974491219691703E-2</v>
      </c>
      <c r="CT52" s="89">
        <v>49</v>
      </c>
      <c r="CU52" s="90">
        <v>0.97877530649979283</v>
      </c>
      <c r="CV52" s="90">
        <v>0.98490000000000322</v>
      </c>
      <c r="CW52" s="89">
        <v>49</v>
      </c>
      <c r="CX52" s="90">
        <v>0.96449444927122663</v>
      </c>
      <c r="CY52" s="90">
        <v>1.0075999999999965</v>
      </c>
      <c r="CZ52" s="22">
        <f t="shared" si="34"/>
        <v>49</v>
      </c>
      <c r="DA52" s="1">
        <f t="shared" si="34"/>
        <v>0.97163487788550973</v>
      </c>
      <c r="DB52" s="1">
        <f t="shared" si="34"/>
        <v>0.99624999999999986</v>
      </c>
      <c r="DC52" s="1">
        <f t="shared" si="35"/>
        <v>0</v>
      </c>
      <c r="DD52" s="1">
        <f t="shared" si="35"/>
        <v>1.0098090987476088E-2</v>
      </c>
      <c r="DE52" s="23">
        <f t="shared" si="35"/>
        <v>1.6051323932929878E-2</v>
      </c>
    </row>
    <row r="53" spans="1:109" x14ac:dyDescent="0.25">
      <c r="A53" s="22">
        <v>50</v>
      </c>
      <c r="B53" s="1">
        <v>0.96719601508878483</v>
      </c>
      <c r="C53" s="1">
        <v>1.4566000000000017</v>
      </c>
      <c r="D53" s="22">
        <v>50</v>
      </c>
      <c r="E53" s="1">
        <v>0.97729017812794172</v>
      </c>
      <c r="F53" s="1">
        <v>1.8185000000000002</v>
      </c>
      <c r="G53" s="22">
        <f t="shared" si="18"/>
        <v>50</v>
      </c>
      <c r="H53" s="1">
        <f t="shared" si="18"/>
        <v>0.97224309660836328</v>
      </c>
      <c r="I53" s="1">
        <f t="shared" si="18"/>
        <v>1.6375500000000009</v>
      </c>
      <c r="J53" s="1">
        <f t="shared" si="19"/>
        <v>0</v>
      </c>
      <c r="K53" s="1">
        <f t="shared" si="19"/>
        <v>7.1376511353904463E-3</v>
      </c>
      <c r="L53" s="1">
        <f t="shared" si="19"/>
        <v>0.25590194411141115</v>
      </c>
      <c r="M53" s="22">
        <v>50</v>
      </c>
      <c r="N53" s="1">
        <v>0.994031799959323</v>
      </c>
      <c r="O53" s="1">
        <v>0.86079999999999757</v>
      </c>
      <c r="P53" s="22">
        <v>50</v>
      </c>
      <c r="Q53" s="1">
        <v>0.99111544327898027</v>
      </c>
      <c r="R53" s="1">
        <v>0.80700000000000216</v>
      </c>
      <c r="S53" s="22">
        <f t="shared" si="20"/>
        <v>50</v>
      </c>
      <c r="T53" s="1">
        <f t="shared" si="20"/>
        <v>0.99257362161915164</v>
      </c>
      <c r="U53" s="1">
        <f t="shared" si="20"/>
        <v>0.83389999999999986</v>
      </c>
      <c r="V53" s="1">
        <f t="shared" si="21"/>
        <v>0</v>
      </c>
      <c r="W53" s="1">
        <f t="shared" si="21"/>
        <v>2.0621755850290368E-3</v>
      </c>
      <c r="X53" s="1">
        <f t="shared" si="21"/>
        <v>3.8042344827833009E-2</v>
      </c>
      <c r="Y53" s="22">
        <v>50</v>
      </c>
      <c r="Z53" s="1">
        <v>1.0296470372774422</v>
      </c>
      <c r="AA53" s="1">
        <v>1.7060000000000031</v>
      </c>
      <c r="AB53" s="22">
        <v>50</v>
      </c>
      <c r="AC53" s="1">
        <v>1.0102044206939256</v>
      </c>
      <c r="AD53" s="23">
        <v>1.5193000000000012</v>
      </c>
      <c r="AE53" s="1">
        <f t="shared" si="22"/>
        <v>50</v>
      </c>
      <c r="AF53" s="1">
        <f t="shared" si="22"/>
        <v>1.019925728985684</v>
      </c>
      <c r="AG53" s="1">
        <f t="shared" si="22"/>
        <v>1.6126500000000021</v>
      </c>
      <c r="AH53" s="1">
        <f t="shared" si="23"/>
        <v>0</v>
      </c>
      <c r="AI53" s="1">
        <f t="shared" si="23"/>
        <v>1.3748006030214647E-2</v>
      </c>
      <c r="AJ53" s="1">
        <f t="shared" si="23"/>
        <v>0.13201683604752973</v>
      </c>
      <c r="AK53" s="22">
        <v>50</v>
      </c>
      <c r="AL53" s="1">
        <v>1.1023659806250248</v>
      </c>
      <c r="AM53" s="1">
        <v>1.3318999999999974</v>
      </c>
      <c r="AN53" s="22">
        <v>50</v>
      </c>
      <c r="AO53" s="1">
        <v>1.0923814933154812</v>
      </c>
      <c r="AP53" s="23">
        <v>1.0300000000000011</v>
      </c>
      <c r="AQ53" s="22">
        <f t="shared" si="24"/>
        <v>50</v>
      </c>
      <c r="AR53" s="1">
        <f t="shared" si="24"/>
        <v>1.097373736970253</v>
      </c>
      <c r="AS53" s="1">
        <f t="shared" si="24"/>
        <v>1.1809499999999993</v>
      </c>
      <c r="AT53" s="1">
        <f t="shared" si="25"/>
        <v>0</v>
      </c>
      <c r="AU53" s="1">
        <f t="shared" si="25"/>
        <v>7.060098683249306E-3</v>
      </c>
      <c r="AV53" s="23">
        <f t="shared" si="25"/>
        <v>0.21347553724021717</v>
      </c>
      <c r="AW53" s="22">
        <v>50</v>
      </c>
      <c r="AX53" s="1">
        <v>1.190893196639659</v>
      </c>
      <c r="AY53" s="1">
        <v>21.311499999999995</v>
      </c>
      <c r="AZ53" s="22">
        <v>50</v>
      </c>
      <c r="BA53" s="1">
        <v>1.1802238421039946</v>
      </c>
      <c r="BB53" s="23">
        <v>20.962299999999999</v>
      </c>
      <c r="BC53" s="22">
        <f t="shared" si="26"/>
        <v>50</v>
      </c>
      <c r="BD53" s="1">
        <f t="shared" si="26"/>
        <v>1.1855585193718268</v>
      </c>
      <c r="BE53" s="1">
        <f t="shared" si="26"/>
        <v>21.136899999999997</v>
      </c>
      <c r="BF53" s="1">
        <f t="shared" si="27"/>
        <v>0</v>
      </c>
      <c r="BG53" s="1">
        <f t="shared" si="27"/>
        <v>7.5443729430517605E-3</v>
      </c>
      <c r="BH53" s="23">
        <f t="shared" si="27"/>
        <v>0.2469216879903397</v>
      </c>
      <c r="BJ53" s="89">
        <v>50</v>
      </c>
      <c r="BK53" s="90">
        <v>0.92542119779231735</v>
      </c>
      <c r="BL53" s="90">
        <v>1.056200000000004</v>
      </c>
      <c r="BM53" s="89">
        <v>50</v>
      </c>
      <c r="BN53" s="90">
        <v>0.92189317945504379</v>
      </c>
      <c r="BO53" s="90">
        <v>1.0257000000000005</v>
      </c>
      <c r="BP53" s="22">
        <f t="shared" si="28"/>
        <v>50</v>
      </c>
      <c r="BQ53" s="1">
        <f t="shared" si="28"/>
        <v>0.92365718862368063</v>
      </c>
      <c r="BR53" s="1">
        <f t="shared" si="28"/>
        <v>1.0409500000000023</v>
      </c>
      <c r="BS53" s="1">
        <f t="shared" si="29"/>
        <v>0</v>
      </c>
      <c r="BT53" s="1">
        <f t="shared" si="29"/>
        <v>2.4946856904366254E-3</v>
      </c>
      <c r="BU53" s="1">
        <f t="shared" si="29"/>
        <v>2.156675682619219E-2</v>
      </c>
      <c r="BV53" s="89">
        <v>50</v>
      </c>
      <c r="BW53" s="90">
        <v>0.93698390294077927</v>
      </c>
      <c r="BX53" s="90">
        <v>1.734499999999997</v>
      </c>
      <c r="BY53" s="89">
        <v>50</v>
      </c>
      <c r="BZ53" s="90">
        <v>0.93914852285354378</v>
      </c>
      <c r="CA53" s="90">
        <v>1.2661999999999978</v>
      </c>
      <c r="CB53" s="22">
        <f t="shared" si="30"/>
        <v>50</v>
      </c>
      <c r="CC53" s="1">
        <f t="shared" si="30"/>
        <v>0.93806621289716152</v>
      </c>
      <c r="CD53" s="1">
        <f t="shared" si="30"/>
        <v>1.5003499999999974</v>
      </c>
      <c r="CE53" s="1">
        <f t="shared" si="31"/>
        <v>0</v>
      </c>
      <c r="CF53" s="1">
        <f t="shared" si="31"/>
        <v>1.5306174190072176E-3</v>
      </c>
      <c r="CG53" s="1">
        <f t="shared" si="31"/>
        <v>0.33113810562966028</v>
      </c>
      <c r="CH53" s="89">
        <v>50</v>
      </c>
      <c r="CI53" s="90">
        <v>0.93734255539973732</v>
      </c>
      <c r="CJ53" s="90">
        <v>1.1933999999999969</v>
      </c>
      <c r="CK53" s="89">
        <v>50</v>
      </c>
      <c r="CL53" s="90">
        <v>0.94251503482397703</v>
      </c>
      <c r="CM53" s="91">
        <v>1.0640000000000001</v>
      </c>
      <c r="CN53" s="1">
        <f t="shared" si="32"/>
        <v>50</v>
      </c>
      <c r="CO53" s="1">
        <f t="shared" si="32"/>
        <v>0.93992879511185712</v>
      </c>
      <c r="CP53" s="1">
        <f t="shared" si="32"/>
        <v>1.1286999999999985</v>
      </c>
      <c r="CQ53" s="1">
        <f t="shared" si="33"/>
        <v>0</v>
      </c>
      <c r="CR53" s="1">
        <f t="shared" si="33"/>
        <v>3.6574952764277854E-3</v>
      </c>
      <c r="CS53" s="1">
        <f t="shared" si="33"/>
        <v>9.1499617485537019E-2</v>
      </c>
      <c r="CT53" s="89">
        <v>50</v>
      </c>
      <c r="CU53" s="90">
        <v>0.98087132772913621</v>
      </c>
      <c r="CV53" s="90">
        <v>0.98490000000000322</v>
      </c>
      <c r="CW53" s="89">
        <v>50</v>
      </c>
      <c r="CX53" s="90">
        <v>0.9657468705225718</v>
      </c>
      <c r="CY53" s="90">
        <v>0.94019999999999726</v>
      </c>
      <c r="CZ53" s="22">
        <f t="shared" si="34"/>
        <v>50</v>
      </c>
      <c r="DA53" s="1">
        <f t="shared" si="34"/>
        <v>0.97330909912585395</v>
      </c>
      <c r="DB53" s="1">
        <f t="shared" si="34"/>
        <v>0.96255000000000024</v>
      </c>
      <c r="DC53" s="1">
        <f t="shared" si="35"/>
        <v>0</v>
      </c>
      <c r="DD53" s="1">
        <f t="shared" si="35"/>
        <v>1.0694606252527444E-2</v>
      </c>
      <c r="DE53" s="23">
        <f t="shared" si="35"/>
        <v>3.1607673119042889E-2</v>
      </c>
    </row>
    <row r="54" spans="1:109" x14ac:dyDescent="0.25">
      <c r="A54" s="22">
        <v>51</v>
      </c>
      <c r="B54" s="1">
        <v>0.96841336107837694</v>
      </c>
      <c r="C54" s="1">
        <v>1.3828999999999994</v>
      </c>
      <c r="D54" s="22">
        <v>51</v>
      </c>
      <c r="E54" s="1">
        <v>0.97900401387989944</v>
      </c>
      <c r="F54" s="1">
        <v>1.8185000000000002</v>
      </c>
      <c r="G54" s="22">
        <f t="shared" si="18"/>
        <v>51</v>
      </c>
      <c r="H54" s="1">
        <f t="shared" si="18"/>
        <v>0.97370868747913819</v>
      </c>
      <c r="I54" s="1">
        <f t="shared" si="18"/>
        <v>1.6006999999999998</v>
      </c>
      <c r="J54" s="1">
        <f t="shared" si="19"/>
        <v>0</v>
      </c>
      <c r="K54" s="1">
        <f t="shared" si="19"/>
        <v>7.4887224131488621E-3</v>
      </c>
      <c r="L54" s="1">
        <f t="shared" si="19"/>
        <v>0.30801571388486021</v>
      </c>
      <c r="M54" s="22">
        <v>51</v>
      </c>
      <c r="N54" s="1">
        <v>0.9963430676380084</v>
      </c>
      <c r="O54" s="1">
        <v>0.86079999999999757</v>
      </c>
      <c r="P54" s="22">
        <v>51</v>
      </c>
      <c r="Q54" s="1">
        <v>0.99214841724823</v>
      </c>
      <c r="R54" s="1">
        <v>0.88709999999999667</v>
      </c>
      <c r="S54" s="22">
        <f t="shared" si="20"/>
        <v>51</v>
      </c>
      <c r="T54" s="1">
        <f t="shared" si="20"/>
        <v>0.99424574244311925</v>
      </c>
      <c r="U54" s="1">
        <f t="shared" si="20"/>
        <v>0.87394999999999712</v>
      </c>
      <c r="V54" s="1">
        <f t="shared" si="21"/>
        <v>0</v>
      </c>
      <c r="W54" s="1">
        <f t="shared" si="21"/>
        <v>2.9660657353191002E-3</v>
      </c>
      <c r="X54" s="1">
        <f t="shared" si="21"/>
        <v>1.8596908345205564E-2</v>
      </c>
      <c r="Y54" s="22">
        <v>51</v>
      </c>
      <c r="Z54" s="1">
        <v>1.0317794929774096</v>
      </c>
      <c r="AA54" s="1">
        <v>1.7700000000000031</v>
      </c>
      <c r="AB54" s="22">
        <v>51</v>
      </c>
      <c r="AC54" s="1">
        <v>1.0122483992687366</v>
      </c>
      <c r="AD54" s="23">
        <v>1.5193000000000012</v>
      </c>
      <c r="AE54" s="1">
        <f t="shared" si="22"/>
        <v>51</v>
      </c>
      <c r="AF54" s="1">
        <f t="shared" si="22"/>
        <v>1.0220139461230731</v>
      </c>
      <c r="AG54" s="1">
        <f t="shared" si="22"/>
        <v>1.6446500000000022</v>
      </c>
      <c r="AH54" s="1">
        <f t="shared" si="23"/>
        <v>0</v>
      </c>
      <c r="AI54" s="1">
        <f t="shared" si="23"/>
        <v>1.38105688053926E-2</v>
      </c>
      <c r="AJ54" s="1">
        <f t="shared" si="23"/>
        <v>0.17727167004346883</v>
      </c>
      <c r="AK54" s="22">
        <v>51</v>
      </c>
      <c r="AL54" s="1">
        <v>1.1093619859474311</v>
      </c>
      <c r="AM54" s="1">
        <v>1.4652999999999992</v>
      </c>
      <c r="AN54" s="22">
        <v>51</v>
      </c>
      <c r="AO54" s="1">
        <v>1.0963054275811481</v>
      </c>
      <c r="AP54" s="23">
        <v>0.99099999999999966</v>
      </c>
      <c r="AQ54" s="22">
        <f t="shared" si="24"/>
        <v>51</v>
      </c>
      <c r="AR54" s="1">
        <f t="shared" si="24"/>
        <v>1.1028337067642897</v>
      </c>
      <c r="AS54" s="1">
        <f t="shared" si="24"/>
        <v>1.2281499999999994</v>
      </c>
      <c r="AT54" s="1">
        <f t="shared" si="25"/>
        <v>0</v>
      </c>
      <c r="AU54" s="1">
        <f t="shared" si="25"/>
        <v>9.2323809597566198E-3</v>
      </c>
      <c r="AV54" s="23">
        <f t="shared" si="25"/>
        <v>0.33538074631677878</v>
      </c>
      <c r="AW54" s="22">
        <v>51</v>
      </c>
      <c r="AX54" s="1">
        <v>1.1961078308178184</v>
      </c>
      <c r="AY54" s="1">
        <v>24.765199999999993</v>
      </c>
      <c r="AZ54" s="22">
        <v>51</v>
      </c>
      <c r="BA54" s="1">
        <v>1.182574323603043</v>
      </c>
      <c r="BB54" s="23">
        <v>24.3736</v>
      </c>
      <c r="BC54" s="22">
        <f t="shared" si="26"/>
        <v>51</v>
      </c>
      <c r="BD54" s="1">
        <f t="shared" si="26"/>
        <v>1.1893410772104307</v>
      </c>
      <c r="BE54" s="1">
        <f t="shared" si="26"/>
        <v>24.569399999999995</v>
      </c>
      <c r="BF54" s="1">
        <f t="shared" si="27"/>
        <v>0</v>
      </c>
      <c r="BG54" s="1">
        <f t="shared" si="27"/>
        <v>9.5696347248046855E-3</v>
      </c>
      <c r="BH54" s="23">
        <f t="shared" si="27"/>
        <v>0.27690301551264729</v>
      </c>
      <c r="BJ54" s="89">
        <v>51</v>
      </c>
      <c r="BK54" s="90">
        <v>0.92633765328009354</v>
      </c>
      <c r="BL54" s="90">
        <v>1.056200000000004</v>
      </c>
      <c r="BM54" s="89">
        <v>51</v>
      </c>
      <c r="BN54" s="90">
        <v>0.92223803719575825</v>
      </c>
      <c r="BO54" s="90">
        <v>1.0257000000000005</v>
      </c>
      <c r="BP54" s="22">
        <f t="shared" si="28"/>
        <v>51</v>
      </c>
      <c r="BQ54" s="1">
        <f t="shared" si="28"/>
        <v>0.92428784523792595</v>
      </c>
      <c r="BR54" s="1">
        <f t="shared" si="28"/>
        <v>1.0409500000000023</v>
      </c>
      <c r="BS54" s="1">
        <f t="shared" si="29"/>
        <v>0</v>
      </c>
      <c r="BT54" s="1">
        <f t="shared" si="29"/>
        <v>2.8988663334949243E-3</v>
      </c>
      <c r="BU54" s="1">
        <f t="shared" si="29"/>
        <v>2.156675682619219E-2</v>
      </c>
      <c r="BV54" s="89">
        <v>51</v>
      </c>
      <c r="BW54" s="90">
        <v>0.93782323748609442</v>
      </c>
      <c r="BX54" s="90">
        <v>1.734499999999997</v>
      </c>
      <c r="BY54" s="89">
        <v>51</v>
      </c>
      <c r="BZ54" s="90">
        <v>0.94234228712225288</v>
      </c>
      <c r="CA54" s="90">
        <v>1.2661999999999978</v>
      </c>
      <c r="CB54" s="22">
        <f t="shared" si="30"/>
        <v>51</v>
      </c>
      <c r="CC54" s="1">
        <f t="shared" si="30"/>
        <v>0.94008276230417365</v>
      </c>
      <c r="CD54" s="1">
        <f t="shared" si="30"/>
        <v>1.5003499999999974</v>
      </c>
      <c r="CE54" s="1">
        <f t="shared" si="31"/>
        <v>0</v>
      </c>
      <c r="CF54" s="1">
        <f t="shared" si="31"/>
        <v>3.1954506422462448E-3</v>
      </c>
      <c r="CG54" s="1">
        <f t="shared" si="31"/>
        <v>0.33113810562966028</v>
      </c>
      <c r="CH54" s="89">
        <v>51</v>
      </c>
      <c r="CI54" s="90">
        <v>0.9386533697143612</v>
      </c>
      <c r="CJ54" s="90">
        <v>1.3301000000000016</v>
      </c>
      <c r="CK54" s="89">
        <v>51</v>
      </c>
      <c r="CL54" s="90">
        <v>0.94342691960330027</v>
      </c>
      <c r="CM54" s="91">
        <v>1.0640000000000001</v>
      </c>
      <c r="CN54" s="1">
        <f t="shared" si="32"/>
        <v>51</v>
      </c>
      <c r="CO54" s="1">
        <f t="shared" si="32"/>
        <v>0.94104014465883079</v>
      </c>
      <c r="CP54" s="1">
        <f t="shared" si="32"/>
        <v>1.1970500000000008</v>
      </c>
      <c r="CQ54" s="1">
        <f t="shared" si="33"/>
        <v>0</v>
      </c>
      <c r="CR54" s="1">
        <f t="shared" si="33"/>
        <v>3.3754094968011122E-3</v>
      </c>
      <c r="CS54" s="1">
        <f t="shared" si="33"/>
        <v>0.1881611144737417</v>
      </c>
      <c r="CT54" s="89">
        <v>51</v>
      </c>
      <c r="CU54" s="90">
        <v>0.98265069012845674</v>
      </c>
      <c r="CV54" s="90">
        <v>0.98490000000000322</v>
      </c>
      <c r="CW54" s="92">
        <v>51</v>
      </c>
      <c r="CX54" s="93">
        <v>0.9665119762545753</v>
      </c>
      <c r="CY54" s="93">
        <v>0.94019999999999726</v>
      </c>
      <c r="CZ54" s="22">
        <f t="shared" si="34"/>
        <v>51</v>
      </c>
      <c r="DA54" s="1">
        <f t="shared" si="34"/>
        <v>0.97458133319151607</v>
      </c>
      <c r="DB54" s="1">
        <f t="shared" si="34"/>
        <v>0.96255000000000024</v>
      </c>
      <c r="DC54" s="1">
        <f t="shared" si="35"/>
        <v>0</v>
      </c>
      <c r="DD54" s="1">
        <f t="shared" si="35"/>
        <v>1.1411794019850981E-2</v>
      </c>
      <c r="DE54" s="23">
        <f t="shared" si="35"/>
        <v>3.1607673119042889E-2</v>
      </c>
    </row>
    <row r="55" spans="1:109" x14ac:dyDescent="0.25">
      <c r="A55" s="22">
        <v>52</v>
      </c>
      <c r="B55" s="1">
        <v>0.96975803203607835</v>
      </c>
      <c r="C55" s="1">
        <v>1.4438000000000031</v>
      </c>
      <c r="D55" s="22">
        <v>52</v>
      </c>
      <c r="E55" s="1">
        <v>0.98067102497571101</v>
      </c>
      <c r="F55" s="1">
        <v>1.9527000000000001</v>
      </c>
      <c r="G55" s="22">
        <f t="shared" si="18"/>
        <v>52</v>
      </c>
      <c r="H55" s="1">
        <f t="shared" si="18"/>
        <v>0.97521452850589463</v>
      </c>
      <c r="I55" s="1">
        <f t="shared" si="18"/>
        <v>1.6982500000000016</v>
      </c>
      <c r="J55" s="1">
        <f t="shared" si="19"/>
        <v>0</v>
      </c>
      <c r="K55" s="1">
        <f t="shared" si="19"/>
        <v>7.7166513106551697E-3</v>
      </c>
      <c r="L55" s="1">
        <f t="shared" si="19"/>
        <v>0.35984664094583257</v>
      </c>
      <c r="M55" s="22">
        <v>52</v>
      </c>
      <c r="N55" s="1">
        <v>0.99856049082819343</v>
      </c>
      <c r="O55" s="1">
        <v>0.86079999999999757</v>
      </c>
      <c r="P55" s="22">
        <v>52</v>
      </c>
      <c r="Q55" s="1">
        <v>0.99527822450327141</v>
      </c>
      <c r="R55" s="1">
        <v>0.88080000000000069</v>
      </c>
      <c r="S55" s="22">
        <f t="shared" si="20"/>
        <v>52</v>
      </c>
      <c r="T55" s="1">
        <f t="shared" si="20"/>
        <v>0.99691935766573248</v>
      </c>
      <c r="U55" s="1">
        <f t="shared" si="20"/>
        <v>0.87079999999999913</v>
      </c>
      <c r="V55" s="1">
        <f t="shared" si="21"/>
        <v>0</v>
      </c>
      <c r="W55" s="1">
        <f t="shared" si="21"/>
        <v>2.3209127760126023E-3</v>
      </c>
      <c r="X55" s="1">
        <f t="shared" si="21"/>
        <v>1.4142135623733162E-2</v>
      </c>
      <c r="Y55" s="22">
        <v>52</v>
      </c>
      <c r="Z55" s="1">
        <v>1.0340689414887743</v>
      </c>
      <c r="AA55" s="1">
        <v>1.7060000000000031</v>
      </c>
      <c r="AB55" s="22">
        <v>52</v>
      </c>
      <c r="AC55" s="1">
        <v>1.0149730133338311</v>
      </c>
      <c r="AD55" s="23">
        <v>1.5193000000000012</v>
      </c>
      <c r="AE55" s="1">
        <f t="shared" si="22"/>
        <v>52</v>
      </c>
      <c r="AF55" s="1">
        <f t="shared" si="22"/>
        <v>1.0245209774113027</v>
      </c>
      <c r="AG55" s="1">
        <f t="shared" si="22"/>
        <v>1.6126500000000021</v>
      </c>
      <c r="AH55" s="1">
        <f t="shared" si="23"/>
        <v>0</v>
      </c>
      <c r="AI55" s="1">
        <f t="shared" si="23"/>
        <v>1.3502860291411459E-2</v>
      </c>
      <c r="AJ55" s="1">
        <f t="shared" si="23"/>
        <v>0.13201683604752973</v>
      </c>
      <c r="AK55" s="22">
        <v>52</v>
      </c>
      <c r="AL55" s="1">
        <v>1.1135149728396203</v>
      </c>
      <c r="AM55" s="1">
        <v>1.3986000000000018</v>
      </c>
      <c r="AN55" s="22">
        <v>52</v>
      </c>
      <c r="AO55" s="1">
        <v>1.1000304179389016</v>
      </c>
      <c r="AP55" s="23">
        <v>1.9264999999999972</v>
      </c>
      <c r="AQ55" s="22">
        <f t="shared" si="24"/>
        <v>52</v>
      </c>
      <c r="AR55" s="1">
        <f t="shared" si="24"/>
        <v>1.1067726953892609</v>
      </c>
      <c r="AS55" s="1">
        <f t="shared" si="24"/>
        <v>1.6625499999999995</v>
      </c>
      <c r="AT55" s="1">
        <f t="shared" si="25"/>
        <v>0</v>
      </c>
      <c r="AU55" s="1">
        <f t="shared" si="25"/>
        <v>9.5350202115805274E-3</v>
      </c>
      <c r="AV55" s="23">
        <f t="shared" si="25"/>
        <v>0.37328166978837451</v>
      </c>
      <c r="AW55" s="22">
        <v>52</v>
      </c>
      <c r="AX55" s="1">
        <v>1.2018969293756527</v>
      </c>
      <c r="AY55" s="1">
        <v>27.748699999999999</v>
      </c>
      <c r="AZ55" s="22">
        <v>52</v>
      </c>
      <c r="BA55" s="1">
        <v>1.1860146486520251</v>
      </c>
      <c r="BB55" s="23">
        <v>26.773399999999999</v>
      </c>
      <c r="BC55" s="22">
        <f t="shared" si="26"/>
        <v>52</v>
      </c>
      <c r="BD55" s="1">
        <f t="shared" si="26"/>
        <v>1.193955789013839</v>
      </c>
      <c r="BE55" s="1">
        <f t="shared" si="26"/>
        <v>27.261049999999997</v>
      </c>
      <c r="BF55" s="1">
        <f t="shared" si="27"/>
        <v>0</v>
      </c>
      <c r="BG55" s="1">
        <f t="shared" si="27"/>
        <v>1.1230468400385484E-2</v>
      </c>
      <c r="BH55" s="23">
        <f t="shared" si="27"/>
        <v>0.68964124369124025</v>
      </c>
      <c r="BJ55" s="89">
        <v>52</v>
      </c>
      <c r="BK55" s="90">
        <v>0.92687531403529033</v>
      </c>
      <c r="BL55" s="90">
        <v>1.056200000000004</v>
      </c>
      <c r="BM55" s="89">
        <v>52</v>
      </c>
      <c r="BN55" s="90">
        <v>0.92289592742165327</v>
      </c>
      <c r="BO55" s="90">
        <v>1.0257000000000005</v>
      </c>
      <c r="BP55" s="22">
        <f t="shared" si="28"/>
        <v>52</v>
      </c>
      <c r="BQ55" s="1">
        <f t="shared" si="28"/>
        <v>0.9248856207284718</v>
      </c>
      <c r="BR55" s="1">
        <f t="shared" si="28"/>
        <v>1.0409500000000023</v>
      </c>
      <c r="BS55" s="1">
        <f t="shared" si="29"/>
        <v>0</v>
      </c>
      <c r="BT55" s="1">
        <f t="shared" si="29"/>
        <v>2.8138512594657362E-3</v>
      </c>
      <c r="BU55" s="1">
        <f t="shared" si="29"/>
        <v>2.156675682619219E-2</v>
      </c>
      <c r="BV55" s="89">
        <v>52</v>
      </c>
      <c r="BW55" s="90">
        <v>0.93871331283240511</v>
      </c>
      <c r="BX55" s="90">
        <v>1.734499999999997</v>
      </c>
      <c r="BY55" s="89">
        <v>52</v>
      </c>
      <c r="BZ55" s="90">
        <v>0.94467472026374355</v>
      </c>
      <c r="CA55" s="90">
        <v>1.2661999999999978</v>
      </c>
      <c r="CB55" s="22">
        <f t="shared" si="30"/>
        <v>52</v>
      </c>
      <c r="CC55" s="1">
        <f t="shared" si="30"/>
        <v>0.94169401654807428</v>
      </c>
      <c r="CD55" s="1">
        <f t="shared" si="30"/>
        <v>1.5003499999999974</v>
      </c>
      <c r="CE55" s="1">
        <f t="shared" si="31"/>
        <v>0</v>
      </c>
      <c r="CF55" s="1">
        <f t="shared" si="31"/>
        <v>4.2153516201152881E-3</v>
      </c>
      <c r="CG55" s="1">
        <f t="shared" si="31"/>
        <v>0.33113810562966028</v>
      </c>
      <c r="CH55" s="89">
        <v>52</v>
      </c>
      <c r="CI55" s="90">
        <v>0.93955720846137913</v>
      </c>
      <c r="CJ55" s="90">
        <v>1.389800000000001</v>
      </c>
      <c r="CK55" s="89">
        <v>52</v>
      </c>
      <c r="CL55" s="90">
        <v>0.94455978926607087</v>
      </c>
      <c r="CM55" s="91">
        <v>0.86419999999999675</v>
      </c>
      <c r="CN55" s="1">
        <f t="shared" si="32"/>
        <v>52</v>
      </c>
      <c r="CO55" s="1">
        <f t="shared" si="32"/>
        <v>0.94205849886372506</v>
      </c>
      <c r="CP55" s="1">
        <f t="shared" si="32"/>
        <v>1.1269999999999989</v>
      </c>
      <c r="CQ55" s="1">
        <f t="shared" si="33"/>
        <v>0</v>
      </c>
      <c r="CR55" s="1">
        <f t="shared" si="33"/>
        <v>3.5373588104311827E-3</v>
      </c>
      <c r="CS55" s="1">
        <f t="shared" si="33"/>
        <v>0.37165532419165265</v>
      </c>
      <c r="CT55" s="89">
        <v>52</v>
      </c>
      <c r="CU55" s="90">
        <v>0.98531795477408579</v>
      </c>
      <c r="CV55" s="90">
        <v>0.98169999999999646</v>
      </c>
      <c r="CW55" s="89">
        <v>52</v>
      </c>
      <c r="CX55" s="90">
        <v>0.96757171436290046</v>
      </c>
      <c r="CY55" s="90">
        <v>1.0075999999999965</v>
      </c>
      <c r="CZ55" s="22">
        <f t="shared" si="34"/>
        <v>52</v>
      </c>
      <c r="DA55" s="1">
        <f t="shared" si="34"/>
        <v>0.97644483456849307</v>
      </c>
      <c r="DB55" s="1">
        <f t="shared" si="34"/>
        <v>0.99464999999999648</v>
      </c>
      <c r="DC55" s="1">
        <f t="shared" si="35"/>
        <v>0</v>
      </c>
      <c r="DD55" s="1">
        <f t="shared" si="35"/>
        <v>1.2548486935315895E-2</v>
      </c>
      <c r="DE55" s="23">
        <f t="shared" si="35"/>
        <v>1.8314065632731604E-2</v>
      </c>
    </row>
    <row r="56" spans="1:109" x14ac:dyDescent="0.25">
      <c r="A56" s="22">
        <v>53</v>
      </c>
      <c r="B56" s="1">
        <v>0.97115778491668348</v>
      </c>
      <c r="C56" s="1">
        <v>1.4438000000000031</v>
      </c>
      <c r="D56" s="22">
        <v>53</v>
      </c>
      <c r="E56" s="1">
        <v>0.98215287434231546</v>
      </c>
      <c r="F56" s="1">
        <v>1.8855999999999966</v>
      </c>
      <c r="G56" s="22">
        <f t="shared" si="18"/>
        <v>53</v>
      </c>
      <c r="H56" s="1">
        <f t="shared" si="18"/>
        <v>0.97665532962949952</v>
      </c>
      <c r="I56" s="1">
        <f t="shared" si="18"/>
        <v>1.6646999999999998</v>
      </c>
      <c r="J56" s="1">
        <f t="shared" si="19"/>
        <v>0</v>
      </c>
      <c r="K56" s="1">
        <f t="shared" si="19"/>
        <v>7.77470229261688E-3</v>
      </c>
      <c r="L56" s="1">
        <f t="shared" si="19"/>
        <v>0.31239977592821178</v>
      </c>
      <c r="M56" s="22">
        <v>53</v>
      </c>
      <c r="N56" s="1">
        <v>0.99986495530191177</v>
      </c>
      <c r="O56" s="1">
        <v>0.86079999999999757</v>
      </c>
      <c r="P56" s="22">
        <v>53</v>
      </c>
      <c r="Q56" s="1">
        <v>0.99751681975851503</v>
      </c>
      <c r="R56" s="1">
        <v>0.79760000000000275</v>
      </c>
      <c r="S56" s="22">
        <f t="shared" si="20"/>
        <v>53</v>
      </c>
      <c r="T56" s="1">
        <f t="shared" si="20"/>
        <v>0.9986908875302134</v>
      </c>
      <c r="U56" s="1">
        <f t="shared" si="20"/>
        <v>0.82920000000000016</v>
      </c>
      <c r="V56" s="1">
        <f t="shared" si="21"/>
        <v>0</v>
      </c>
      <c r="W56" s="1">
        <f t="shared" si="21"/>
        <v>1.6603825658809974E-3</v>
      </c>
      <c r="X56" s="1">
        <f t="shared" si="21"/>
        <v>4.4689148570986138E-2</v>
      </c>
      <c r="Y56" s="22">
        <v>53</v>
      </c>
      <c r="Z56" s="1">
        <v>1.0360088946247581</v>
      </c>
      <c r="AA56" s="1">
        <v>1.9177000000000035</v>
      </c>
      <c r="AB56" s="22">
        <v>53</v>
      </c>
      <c r="AC56" s="1">
        <v>1.0181224569298908</v>
      </c>
      <c r="AD56" s="23">
        <v>1.5193000000000012</v>
      </c>
      <c r="AE56" s="1">
        <f t="shared" si="22"/>
        <v>53</v>
      </c>
      <c r="AF56" s="1">
        <f t="shared" si="22"/>
        <v>1.0270656757773244</v>
      </c>
      <c r="AG56" s="1">
        <f t="shared" si="22"/>
        <v>1.7185000000000024</v>
      </c>
      <c r="AH56" s="1">
        <f t="shared" si="23"/>
        <v>0</v>
      </c>
      <c r="AI56" s="1">
        <f t="shared" si="23"/>
        <v>1.2647621385311354E-2</v>
      </c>
      <c r="AJ56" s="1">
        <f t="shared" si="23"/>
        <v>0.28171134162472306</v>
      </c>
      <c r="AK56" s="24">
        <v>53</v>
      </c>
      <c r="AL56" s="11">
        <v>1.1184569501629853</v>
      </c>
      <c r="AM56" s="11">
        <v>1.5319000000000003</v>
      </c>
      <c r="AN56" s="22">
        <v>53</v>
      </c>
      <c r="AO56" s="1">
        <v>1.1054268914568559</v>
      </c>
      <c r="AP56" s="23">
        <v>1.8089999999999999</v>
      </c>
      <c r="AQ56" s="22">
        <f t="shared" si="24"/>
        <v>53</v>
      </c>
      <c r="AR56" s="1">
        <f t="shared" si="24"/>
        <v>1.1119419208099206</v>
      </c>
      <c r="AS56" s="1">
        <f t="shared" si="24"/>
        <v>1.6704500000000002</v>
      </c>
      <c r="AT56" s="1">
        <f t="shared" si="25"/>
        <v>0</v>
      </c>
      <c r="AU56" s="1">
        <f t="shared" si="25"/>
        <v>9.2136428703629009E-3</v>
      </c>
      <c r="AV56" s="23">
        <f t="shared" si="25"/>
        <v>0.19593928906679212</v>
      </c>
      <c r="AW56" s="22">
        <v>53</v>
      </c>
      <c r="AX56" s="1">
        <v>1.2065687123118765</v>
      </c>
      <c r="AY56" s="1">
        <v>30.465999999999994</v>
      </c>
      <c r="AZ56" s="22">
        <v>53</v>
      </c>
      <c r="BA56" s="1">
        <v>1.1902373271508471</v>
      </c>
      <c r="BB56" s="23">
        <v>31.391200000000001</v>
      </c>
      <c r="BC56" s="22">
        <f t="shared" si="26"/>
        <v>53</v>
      </c>
      <c r="BD56" s="1">
        <f t="shared" si="26"/>
        <v>1.1984030197313618</v>
      </c>
      <c r="BE56" s="1">
        <f t="shared" si="26"/>
        <v>30.928599999999996</v>
      </c>
      <c r="BF56" s="1">
        <f t="shared" si="27"/>
        <v>0</v>
      </c>
      <c r="BG56" s="1">
        <f t="shared" si="27"/>
        <v>1.1548033193533237E-2</v>
      </c>
      <c r="BH56" s="23">
        <f t="shared" si="27"/>
        <v>0.65421519395379901</v>
      </c>
      <c r="BJ56" s="89">
        <v>53</v>
      </c>
      <c r="BK56" s="90">
        <v>0.92780364587036068</v>
      </c>
      <c r="BL56" s="90">
        <v>1.056200000000004</v>
      </c>
      <c r="BM56" s="89">
        <v>53</v>
      </c>
      <c r="BN56" s="90">
        <v>0.9235602091060362</v>
      </c>
      <c r="BO56" s="90">
        <v>1.0257000000000005</v>
      </c>
      <c r="BP56" s="22">
        <f t="shared" si="28"/>
        <v>53</v>
      </c>
      <c r="BQ56" s="1">
        <f t="shared" si="28"/>
        <v>0.92568192748819844</v>
      </c>
      <c r="BR56" s="1">
        <f t="shared" si="28"/>
        <v>1.0409500000000023</v>
      </c>
      <c r="BS56" s="1">
        <f t="shared" si="29"/>
        <v>0</v>
      </c>
      <c r="BT56" s="1">
        <f t="shared" si="29"/>
        <v>3.0005629115901428E-3</v>
      </c>
      <c r="BU56" s="1">
        <f t="shared" si="29"/>
        <v>2.156675682619219E-2</v>
      </c>
      <c r="BV56" s="89">
        <v>53</v>
      </c>
      <c r="BW56" s="90">
        <v>0.93971528014267292</v>
      </c>
      <c r="BX56" s="90">
        <v>1.734499999999997</v>
      </c>
      <c r="BY56" s="89">
        <v>53</v>
      </c>
      <c r="BZ56" s="90">
        <v>0.94530361452815959</v>
      </c>
      <c r="CA56" s="90">
        <v>1.2661999999999978</v>
      </c>
      <c r="CB56" s="22">
        <f t="shared" si="30"/>
        <v>53</v>
      </c>
      <c r="CC56" s="1">
        <f t="shared" si="30"/>
        <v>0.94250944733541631</v>
      </c>
      <c r="CD56" s="1">
        <f t="shared" si="30"/>
        <v>1.5003499999999974</v>
      </c>
      <c r="CE56" s="1">
        <f t="shared" si="31"/>
        <v>0</v>
      </c>
      <c r="CF56" s="1">
        <f t="shared" si="31"/>
        <v>3.9515491395155826E-3</v>
      </c>
      <c r="CG56" s="1">
        <f t="shared" si="31"/>
        <v>0.33113810562966028</v>
      </c>
      <c r="CH56" s="89">
        <v>53</v>
      </c>
      <c r="CI56" s="90">
        <v>0.94049516398447797</v>
      </c>
      <c r="CJ56" s="90">
        <v>1.3301000000000016</v>
      </c>
      <c r="CK56" s="89">
        <v>53</v>
      </c>
      <c r="CL56" s="90">
        <v>0.94560655523896442</v>
      </c>
      <c r="CM56" s="91">
        <v>0.99399999999999977</v>
      </c>
      <c r="CN56" s="1">
        <f t="shared" si="32"/>
        <v>53</v>
      </c>
      <c r="CO56" s="1">
        <f t="shared" si="32"/>
        <v>0.94305085961172119</v>
      </c>
      <c r="CP56" s="1">
        <f t="shared" si="32"/>
        <v>1.1620500000000007</v>
      </c>
      <c r="CQ56" s="1">
        <f t="shared" si="33"/>
        <v>0</v>
      </c>
      <c r="CR56" s="1">
        <f t="shared" si="33"/>
        <v>3.6142994173449846E-3</v>
      </c>
      <c r="CS56" s="1">
        <f t="shared" si="33"/>
        <v>0.23765858915679977</v>
      </c>
      <c r="CT56" s="92">
        <v>53</v>
      </c>
      <c r="CU56" s="93">
        <v>0.98637564283574397</v>
      </c>
      <c r="CV56" s="93">
        <v>0.98490000000000322</v>
      </c>
      <c r="CW56" s="89">
        <v>53</v>
      </c>
      <c r="CX56" s="90">
        <v>0.96843660867264414</v>
      </c>
      <c r="CY56" s="90">
        <v>1.0075999999999965</v>
      </c>
      <c r="CZ56" s="22">
        <f t="shared" si="34"/>
        <v>53</v>
      </c>
      <c r="DA56" s="1">
        <f t="shared" si="34"/>
        <v>0.97740612575419406</v>
      </c>
      <c r="DB56" s="1">
        <f t="shared" si="34"/>
        <v>0.99624999999999986</v>
      </c>
      <c r="DC56" s="1">
        <f t="shared" si="35"/>
        <v>0</v>
      </c>
      <c r="DD56" s="1">
        <f t="shared" si="35"/>
        <v>1.2684812704665033E-2</v>
      </c>
      <c r="DE56" s="23">
        <f t="shared" si="35"/>
        <v>1.6051323932929878E-2</v>
      </c>
    </row>
    <row r="57" spans="1:109" x14ac:dyDescent="0.25">
      <c r="A57" s="22">
        <v>54</v>
      </c>
      <c r="B57" s="1">
        <v>0.97287066325965099</v>
      </c>
      <c r="C57" s="1">
        <v>1.3796999999999997</v>
      </c>
      <c r="D57" s="22">
        <v>54</v>
      </c>
      <c r="E57" s="1">
        <v>0.9836498416588314</v>
      </c>
      <c r="F57" s="1">
        <v>1.684199999999997</v>
      </c>
      <c r="G57" s="22">
        <f t="shared" si="18"/>
        <v>54</v>
      </c>
      <c r="H57" s="1">
        <f t="shared" si="18"/>
        <v>0.9782602524592412</v>
      </c>
      <c r="I57" s="1">
        <f t="shared" si="18"/>
        <v>1.5319499999999984</v>
      </c>
      <c r="J57" s="1">
        <f t="shared" si="19"/>
        <v>0</v>
      </c>
      <c r="K57" s="1">
        <f t="shared" si="19"/>
        <v>7.6220301416800229E-3</v>
      </c>
      <c r="L57" s="1">
        <f t="shared" si="19"/>
        <v>0.21531401487130183</v>
      </c>
      <c r="M57" s="22">
        <v>54</v>
      </c>
      <c r="N57" s="1">
        <v>1.0021905235664668</v>
      </c>
      <c r="O57" s="1">
        <v>0.86079999999999757</v>
      </c>
      <c r="P57" s="22">
        <v>54</v>
      </c>
      <c r="Q57" s="1">
        <v>0.9997299108091291</v>
      </c>
      <c r="R57" s="1">
        <v>0.95770000000000266</v>
      </c>
      <c r="S57" s="22">
        <f t="shared" si="20"/>
        <v>54</v>
      </c>
      <c r="T57" s="1">
        <f t="shared" si="20"/>
        <v>1.000960217187798</v>
      </c>
      <c r="U57" s="1">
        <f t="shared" si="20"/>
        <v>0.90925000000000011</v>
      </c>
      <c r="V57" s="1">
        <f t="shared" si="21"/>
        <v>0</v>
      </c>
      <c r="W57" s="1">
        <f t="shared" si="21"/>
        <v>1.7399159665875922E-3</v>
      </c>
      <c r="X57" s="1">
        <f t="shared" si="21"/>
        <v>6.8518647096980051E-2</v>
      </c>
      <c r="Y57" s="22">
        <v>54</v>
      </c>
      <c r="Z57" s="1">
        <v>1.0375754126775631</v>
      </c>
      <c r="AA57" s="1">
        <v>1.7224000000000004</v>
      </c>
      <c r="AB57" s="22">
        <v>54</v>
      </c>
      <c r="AC57" s="1">
        <v>1.0198897570226793</v>
      </c>
      <c r="AD57" s="23">
        <v>1.5193000000000012</v>
      </c>
      <c r="AE57" s="1">
        <f t="shared" si="22"/>
        <v>54</v>
      </c>
      <c r="AF57" s="1">
        <f t="shared" si="22"/>
        <v>1.0287325848501212</v>
      </c>
      <c r="AG57" s="1">
        <f t="shared" si="22"/>
        <v>1.6208500000000008</v>
      </c>
      <c r="AH57" s="1">
        <f t="shared" si="23"/>
        <v>0</v>
      </c>
      <c r="AI57" s="1">
        <f t="shared" si="23"/>
        <v>1.2505647043298611E-2</v>
      </c>
      <c r="AJ57" s="1">
        <f t="shared" si="23"/>
        <v>0.14361338725898723</v>
      </c>
      <c r="AK57" s="22">
        <v>54</v>
      </c>
      <c r="AL57" s="1">
        <v>1.1217829289315215</v>
      </c>
      <c r="AM57" s="1">
        <v>2.5985999999999976</v>
      </c>
      <c r="AN57" s="22">
        <v>54</v>
      </c>
      <c r="AO57" s="1">
        <v>1.1102142918479065</v>
      </c>
      <c r="AP57" s="23">
        <v>3.2298</v>
      </c>
      <c r="AQ57" s="22">
        <f t="shared" si="24"/>
        <v>54</v>
      </c>
      <c r="AR57" s="1">
        <f t="shared" si="24"/>
        <v>1.1159986103897142</v>
      </c>
      <c r="AS57" s="1">
        <f t="shared" si="24"/>
        <v>2.9141999999999988</v>
      </c>
      <c r="AT57" s="1">
        <f t="shared" si="25"/>
        <v>0</v>
      </c>
      <c r="AU57" s="1">
        <f t="shared" si="25"/>
        <v>8.1802617309103282E-3</v>
      </c>
      <c r="AV57" s="23">
        <f t="shared" si="25"/>
        <v>0.44632580028495211</v>
      </c>
      <c r="AW57" s="22">
        <v>54</v>
      </c>
      <c r="AX57" s="1">
        <v>1.2105791077374388</v>
      </c>
      <c r="AY57" s="1">
        <v>31.197599999999994</v>
      </c>
      <c r="AZ57" s="22">
        <v>54</v>
      </c>
      <c r="BA57" s="1">
        <v>1.1933027367885891</v>
      </c>
      <c r="BB57" s="23">
        <v>30.330799999999996</v>
      </c>
      <c r="BC57" s="22">
        <f t="shared" si="26"/>
        <v>54</v>
      </c>
      <c r="BD57" s="1">
        <f t="shared" si="26"/>
        <v>1.201940922263014</v>
      </c>
      <c r="BE57" s="1">
        <f t="shared" si="26"/>
        <v>30.764199999999995</v>
      </c>
      <c r="BF57" s="1">
        <f t="shared" si="27"/>
        <v>0</v>
      </c>
      <c r="BG57" s="1">
        <f t="shared" si="27"/>
        <v>1.2216239052225896E-2</v>
      </c>
      <c r="BH57" s="23">
        <f t="shared" si="27"/>
        <v>0.61292015793249788</v>
      </c>
      <c r="BJ57" s="89">
        <v>54</v>
      </c>
      <c r="BK57" s="90">
        <v>0.92825479138635114</v>
      </c>
      <c r="BL57" s="90">
        <v>1.056200000000004</v>
      </c>
      <c r="BM57" s="89">
        <v>54</v>
      </c>
      <c r="BN57" s="90">
        <v>0.92414728497077869</v>
      </c>
      <c r="BO57" s="90">
        <v>1.0257000000000005</v>
      </c>
      <c r="BP57" s="22">
        <f t="shared" si="28"/>
        <v>54</v>
      </c>
      <c r="BQ57" s="1">
        <f t="shared" si="28"/>
        <v>0.92620103817856492</v>
      </c>
      <c r="BR57" s="1">
        <f t="shared" si="28"/>
        <v>1.0409500000000023</v>
      </c>
      <c r="BS57" s="1">
        <f t="shared" si="29"/>
        <v>0</v>
      </c>
      <c r="BT57" s="1">
        <f t="shared" si="29"/>
        <v>2.9044456402185274E-3</v>
      </c>
      <c r="BU57" s="1">
        <f t="shared" si="29"/>
        <v>2.156675682619219E-2</v>
      </c>
      <c r="BV57" s="89">
        <v>54</v>
      </c>
      <c r="BW57" s="90">
        <v>0.94038707172743508</v>
      </c>
      <c r="BX57" s="90">
        <v>1.734499999999997</v>
      </c>
      <c r="BY57" s="89">
        <v>54</v>
      </c>
      <c r="BZ57" s="90">
        <v>0.94575450082802071</v>
      </c>
      <c r="CA57" s="90">
        <v>1.2661999999999978</v>
      </c>
      <c r="CB57" s="22">
        <f t="shared" si="30"/>
        <v>54</v>
      </c>
      <c r="CC57" s="1">
        <f t="shared" si="30"/>
        <v>0.94307078627772789</v>
      </c>
      <c r="CD57" s="1">
        <f t="shared" si="30"/>
        <v>1.5003499999999974</v>
      </c>
      <c r="CE57" s="1">
        <f t="shared" si="31"/>
        <v>0</v>
      </c>
      <c r="CF57" s="1">
        <f t="shared" si="31"/>
        <v>3.7953455145621107E-3</v>
      </c>
      <c r="CG57" s="1">
        <f t="shared" si="31"/>
        <v>0.33113810562966028</v>
      </c>
      <c r="CH57" s="89">
        <v>54</v>
      </c>
      <c r="CI57" s="90">
        <v>0.94143499409210207</v>
      </c>
      <c r="CJ57" s="90">
        <v>1.1968999999999994</v>
      </c>
      <c r="CK57" s="89">
        <v>54</v>
      </c>
      <c r="CL57" s="90">
        <v>0.94661312758846761</v>
      </c>
      <c r="CM57" s="91">
        <v>1.0640000000000001</v>
      </c>
      <c r="CN57" s="1">
        <f t="shared" si="32"/>
        <v>54</v>
      </c>
      <c r="CO57" s="1">
        <f t="shared" si="32"/>
        <v>0.94402406084028478</v>
      </c>
      <c r="CP57" s="1">
        <f t="shared" si="32"/>
        <v>1.1304499999999997</v>
      </c>
      <c r="CQ57" s="1">
        <f t="shared" si="33"/>
        <v>0</v>
      </c>
      <c r="CR57" s="1">
        <f t="shared" si="33"/>
        <v>3.6614933091692757E-3</v>
      </c>
      <c r="CS57" s="1">
        <f t="shared" si="33"/>
        <v>9.3974491219691703E-2</v>
      </c>
      <c r="CT57" s="89">
        <v>54</v>
      </c>
      <c r="CU57" s="90">
        <v>0.98782432925814811</v>
      </c>
      <c r="CV57" s="90">
        <v>0.98490000000000322</v>
      </c>
      <c r="CW57" s="89">
        <v>54</v>
      </c>
      <c r="CX57" s="90">
        <v>0.96955367267101777</v>
      </c>
      <c r="CY57" s="90">
        <v>0.94019999999999726</v>
      </c>
      <c r="CZ57" s="22">
        <f t="shared" si="34"/>
        <v>54</v>
      </c>
      <c r="DA57" s="1">
        <f t="shared" si="34"/>
        <v>0.978689000964583</v>
      </c>
      <c r="DB57" s="1">
        <f t="shared" si="34"/>
        <v>0.96255000000000024</v>
      </c>
      <c r="DC57" s="1">
        <f t="shared" si="35"/>
        <v>0</v>
      </c>
      <c r="DD57" s="1">
        <f t="shared" si="35"/>
        <v>1.2919305169490526E-2</v>
      </c>
      <c r="DE57" s="23">
        <f t="shared" si="35"/>
        <v>3.1607673119042889E-2</v>
      </c>
    </row>
    <row r="58" spans="1:109" x14ac:dyDescent="0.25">
      <c r="A58" s="22">
        <v>55</v>
      </c>
      <c r="B58" s="1">
        <v>0.97421471681254845</v>
      </c>
      <c r="C58" s="1">
        <v>1.4438000000000031</v>
      </c>
      <c r="D58" s="22">
        <v>55</v>
      </c>
      <c r="E58" s="1">
        <v>0.98497009977517491</v>
      </c>
      <c r="F58" s="1">
        <v>1.8855999999999966</v>
      </c>
      <c r="G58" s="22">
        <f t="shared" si="18"/>
        <v>55</v>
      </c>
      <c r="H58" s="1">
        <f t="shared" si="18"/>
        <v>0.97959240829386163</v>
      </c>
      <c r="I58" s="1">
        <f t="shared" si="18"/>
        <v>1.6646999999999998</v>
      </c>
      <c r="J58" s="1">
        <f t="shared" si="19"/>
        <v>0</v>
      </c>
      <c r="K58" s="1">
        <f t="shared" si="19"/>
        <v>7.6052042271314282E-3</v>
      </c>
      <c r="L58" s="1">
        <f t="shared" si="19"/>
        <v>0.31239977592821178</v>
      </c>
      <c r="M58" s="22">
        <v>55</v>
      </c>
      <c r="N58" s="1">
        <v>1.0037540963165756</v>
      </c>
      <c r="O58" s="1">
        <v>0.86079999999999757</v>
      </c>
      <c r="P58" s="22">
        <v>55</v>
      </c>
      <c r="Q58" s="1">
        <v>1.0009056791313695</v>
      </c>
      <c r="R58" s="1">
        <v>0.82900000000000063</v>
      </c>
      <c r="S58" s="22">
        <f t="shared" si="20"/>
        <v>55</v>
      </c>
      <c r="T58" s="1">
        <f t="shared" si="20"/>
        <v>1.0023298877239726</v>
      </c>
      <c r="U58" s="1">
        <f t="shared" si="20"/>
        <v>0.8448999999999991</v>
      </c>
      <c r="V58" s="1">
        <f t="shared" si="21"/>
        <v>0</v>
      </c>
      <c r="W58" s="1">
        <f t="shared" si="21"/>
        <v>2.0141351073075459E-3</v>
      </c>
      <c r="X58" s="1">
        <f t="shared" si="21"/>
        <v>2.2485995641730049E-2</v>
      </c>
      <c r="Y58" s="22">
        <v>55</v>
      </c>
      <c r="Z58" s="1">
        <v>1.0399948991932961</v>
      </c>
      <c r="AA58" s="1">
        <v>1.7224000000000004</v>
      </c>
      <c r="AB58" s="22">
        <v>55</v>
      </c>
      <c r="AC58" s="1">
        <v>1.0217251790306905</v>
      </c>
      <c r="AD58" s="23">
        <v>1.5193000000000012</v>
      </c>
      <c r="AE58" s="1">
        <f t="shared" si="22"/>
        <v>55</v>
      </c>
      <c r="AF58" s="1">
        <f t="shared" si="22"/>
        <v>1.0308600391119933</v>
      </c>
      <c r="AG58" s="1">
        <f t="shared" si="22"/>
        <v>1.6208500000000008</v>
      </c>
      <c r="AH58" s="1">
        <f t="shared" si="23"/>
        <v>0</v>
      </c>
      <c r="AI58" s="1">
        <f t="shared" si="23"/>
        <v>1.2918643017359042E-2</v>
      </c>
      <c r="AJ58" s="1">
        <f t="shared" si="23"/>
        <v>0.14361338725898723</v>
      </c>
      <c r="AK58" s="22">
        <v>55</v>
      </c>
      <c r="AL58" s="1">
        <v>1.1266128947881564</v>
      </c>
      <c r="AM58" s="1">
        <v>6.3318000000000012</v>
      </c>
      <c r="AN58" s="22">
        <v>55</v>
      </c>
      <c r="AO58" s="1">
        <v>1.1142113358233003</v>
      </c>
      <c r="AP58" s="23">
        <v>5.9408000000000003</v>
      </c>
      <c r="AQ58" s="22">
        <f t="shared" si="24"/>
        <v>55</v>
      </c>
      <c r="AR58" s="1">
        <f t="shared" si="24"/>
        <v>1.1204121153057285</v>
      </c>
      <c r="AS58" s="1">
        <f t="shared" si="24"/>
        <v>6.1363000000000003</v>
      </c>
      <c r="AT58" s="1">
        <f t="shared" si="25"/>
        <v>0</v>
      </c>
      <c r="AU58" s="1">
        <f t="shared" si="25"/>
        <v>8.7692264413345433E-3</v>
      </c>
      <c r="AV58" s="23">
        <f t="shared" si="25"/>
        <v>0.27647875144394074</v>
      </c>
      <c r="AW58" s="22">
        <v>55</v>
      </c>
      <c r="AX58" s="1">
        <v>1.2151565728134484</v>
      </c>
      <c r="AY58" s="1">
        <v>32.328299999999999</v>
      </c>
      <c r="AZ58" s="22">
        <v>55</v>
      </c>
      <c r="BA58" s="1">
        <v>1.1957559955912305</v>
      </c>
      <c r="BB58" s="23">
        <v>32.857799999999997</v>
      </c>
      <c r="BC58" s="22">
        <f t="shared" si="26"/>
        <v>55</v>
      </c>
      <c r="BD58" s="1">
        <f t="shared" si="26"/>
        <v>1.2054562842023393</v>
      </c>
      <c r="BE58" s="1">
        <f t="shared" si="26"/>
        <v>32.593049999999998</v>
      </c>
      <c r="BF58" s="1">
        <f t="shared" si="27"/>
        <v>0</v>
      </c>
      <c r="BG58" s="1">
        <f t="shared" si="27"/>
        <v>1.3718279712763539E-2</v>
      </c>
      <c r="BH58" s="23">
        <f t="shared" si="27"/>
        <v>0.37441304063827602</v>
      </c>
      <c r="BJ58" s="89">
        <v>55</v>
      </c>
      <c r="BK58" s="90">
        <v>0.92890511157310041</v>
      </c>
      <c r="BL58" s="90">
        <v>1.056200000000004</v>
      </c>
      <c r="BM58" s="89">
        <v>55</v>
      </c>
      <c r="BN58" s="90">
        <v>0.92461748343194416</v>
      </c>
      <c r="BO58" s="90">
        <v>1.0257000000000005</v>
      </c>
      <c r="BP58" s="22">
        <f t="shared" si="28"/>
        <v>55</v>
      </c>
      <c r="BQ58" s="1">
        <f t="shared" si="28"/>
        <v>0.92676129750252234</v>
      </c>
      <c r="BR58" s="1">
        <f t="shared" si="28"/>
        <v>1.0409500000000023</v>
      </c>
      <c r="BS58" s="1">
        <f t="shared" si="29"/>
        <v>0</v>
      </c>
      <c r="BT58" s="1">
        <f t="shared" si="29"/>
        <v>3.0318109338178497E-3</v>
      </c>
      <c r="BU58" s="1">
        <f t="shared" si="29"/>
        <v>2.156675682619219E-2</v>
      </c>
      <c r="BV58" s="89">
        <v>55</v>
      </c>
      <c r="BW58" s="90">
        <v>0.94135245313143401</v>
      </c>
      <c r="BX58" s="90">
        <v>1.734499999999997</v>
      </c>
      <c r="BY58" s="89">
        <v>55</v>
      </c>
      <c r="BZ58" s="90">
        <v>0.94672891754501121</v>
      </c>
      <c r="CA58" s="90">
        <v>1.2661999999999978</v>
      </c>
      <c r="CB58" s="22">
        <f t="shared" si="30"/>
        <v>55</v>
      </c>
      <c r="CC58" s="1">
        <f t="shared" si="30"/>
        <v>0.94404068533822261</v>
      </c>
      <c r="CD58" s="1">
        <f t="shared" si="30"/>
        <v>1.5003499999999974</v>
      </c>
      <c r="CE58" s="1">
        <f t="shared" si="31"/>
        <v>0</v>
      </c>
      <c r="CF58" s="1">
        <f t="shared" si="31"/>
        <v>3.8017344456485911E-3</v>
      </c>
      <c r="CG58" s="1">
        <f t="shared" si="31"/>
        <v>0.33113810562966028</v>
      </c>
      <c r="CH58" s="89">
        <v>55</v>
      </c>
      <c r="CI58" s="90">
        <v>0.94224670133900412</v>
      </c>
      <c r="CJ58" s="90">
        <v>1.1302999999999983</v>
      </c>
      <c r="CK58" s="89">
        <v>55</v>
      </c>
      <c r="CL58" s="90">
        <v>0.9483884882166812</v>
      </c>
      <c r="CM58" s="91">
        <v>0.86419999999999675</v>
      </c>
      <c r="CN58" s="1">
        <f t="shared" si="32"/>
        <v>55</v>
      </c>
      <c r="CO58" s="1">
        <f t="shared" si="32"/>
        <v>0.94531759477784272</v>
      </c>
      <c r="CP58" s="1">
        <f t="shared" si="32"/>
        <v>0.99724999999999753</v>
      </c>
      <c r="CQ58" s="1">
        <f t="shared" si="33"/>
        <v>0</v>
      </c>
      <c r="CR58" s="1">
        <f t="shared" si="33"/>
        <v>4.3428991498080157E-3</v>
      </c>
      <c r="CS58" s="1">
        <f t="shared" si="33"/>
        <v>0.1881611144737417</v>
      </c>
      <c r="CT58" s="89">
        <v>55</v>
      </c>
      <c r="CU58" s="90">
        <v>0.98960524664429328</v>
      </c>
      <c r="CV58" s="90">
        <v>0.98490000000000322</v>
      </c>
      <c r="CW58" s="89">
        <v>55</v>
      </c>
      <c r="CX58" s="90">
        <v>0.97079782147665628</v>
      </c>
      <c r="CY58" s="90">
        <v>0.94019999999999726</v>
      </c>
      <c r="CZ58" s="22">
        <f t="shared" si="34"/>
        <v>55</v>
      </c>
      <c r="DA58" s="1">
        <f t="shared" si="34"/>
        <v>0.98020153406047483</v>
      </c>
      <c r="DB58" s="1">
        <f t="shared" si="34"/>
        <v>0.96255000000000024</v>
      </c>
      <c r="DC58" s="1">
        <f t="shared" si="35"/>
        <v>0</v>
      </c>
      <c r="DD58" s="1">
        <f t="shared" si="35"/>
        <v>1.3298857872694666E-2</v>
      </c>
      <c r="DE58" s="23">
        <f t="shared" si="35"/>
        <v>3.1607673119042889E-2</v>
      </c>
    </row>
    <row r="59" spans="1:109" x14ac:dyDescent="0.25">
      <c r="A59" s="22">
        <v>56</v>
      </c>
      <c r="B59" s="1">
        <v>0.97553772787078585</v>
      </c>
      <c r="C59" s="1">
        <v>1.3828999999999994</v>
      </c>
      <c r="D59" s="22">
        <v>56</v>
      </c>
      <c r="E59" s="1">
        <v>0.9865933235483707</v>
      </c>
      <c r="F59" s="1">
        <v>1.8121000000000009</v>
      </c>
      <c r="G59" s="22">
        <f t="shared" si="18"/>
        <v>56</v>
      </c>
      <c r="H59" s="1">
        <f t="shared" si="18"/>
        <v>0.98106552570957828</v>
      </c>
      <c r="I59" s="1">
        <f t="shared" si="18"/>
        <v>1.5975000000000001</v>
      </c>
      <c r="J59" s="1">
        <f t="shared" si="19"/>
        <v>0</v>
      </c>
      <c r="K59" s="1">
        <f t="shared" si="19"/>
        <v>7.8174866736769322E-3</v>
      </c>
      <c r="L59" s="1">
        <f t="shared" si="19"/>
        <v>0.3034902304852678</v>
      </c>
      <c r="M59" s="22">
        <v>56</v>
      </c>
      <c r="N59" s="1">
        <v>1.0057952551600606</v>
      </c>
      <c r="O59" s="1">
        <v>0.86079999999999757</v>
      </c>
      <c r="P59" s="22">
        <v>56</v>
      </c>
      <c r="Q59" s="1">
        <v>1.0029218611484829</v>
      </c>
      <c r="R59" s="1">
        <v>0.82900000000000063</v>
      </c>
      <c r="S59" s="22">
        <f t="shared" si="20"/>
        <v>56</v>
      </c>
      <c r="T59" s="1">
        <f t="shared" si="20"/>
        <v>1.0043585581542718</v>
      </c>
      <c r="U59" s="1">
        <f t="shared" si="20"/>
        <v>0.8448999999999991</v>
      </c>
      <c r="V59" s="1">
        <f t="shared" si="21"/>
        <v>0</v>
      </c>
      <c r="W59" s="1">
        <f t="shared" si="21"/>
        <v>2.0317963906074173E-3</v>
      </c>
      <c r="X59" s="1">
        <f t="shared" si="21"/>
        <v>2.2485995641730049E-2</v>
      </c>
      <c r="Y59" s="22">
        <v>56</v>
      </c>
      <c r="Z59" s="1">
        <v>1.0427265343535921</v>
      </c>
      <c r="AA59" s="1">
        <v>1.9243000000000023</v>
      </c>
      <c r="AB59" s="22">
        <v>56</v>
      </c>
      <c r="AC59" s="1">
        <v>1.0246465444934356</v>
      </c>
      <c r="AD59" s="23">
        <v>1.5193000000000012</v>
      </c>
      <c r="AE59" s="1">
        <f t="shared" si="22"/>
        <v>56</v>
      </c>
      <c r="AF59" s="1">
        <f t="shared" si="22"/>
        <v>1.0336865394235137</v>
      </c>
      <c r="AG59" s="1">
        <f t="shared" si="22"/>
        <v>1.7218000000000018</v>
      </c>
      <c r="AH59" s="1">
        <f t="shared" si="23"/>
        <v>0</v>
      </c>
      <c r="AI59" s="1">
        <f t="shared" si="23"/>
        <v>1.2784483433900656E-2</v>
      </c>
      <c r="AJ59" s="1">
        <f t="shared" si="23"/>
        <v>0.2863782463805522</v>
      </c>
      <c r="AK59" s="22">
        <v>56</v>
      </c>
      <c r="AL59" s="1">
        <v>1.1301267931929899</v>
      </c>
      <c r="AM59" s="1">
        <v>9.2685999999999993</v>
      </c>
      <c r="AN59" s="22">
        <v>56</v>
      </c>
      <c r="AO59" s="1">
        <v>1.1199367966559124</v>
      </c>
      <c r="AP59" s="23">
        <v>10.2828</v>
      </c>
      <c r="AQ59" s="22">
        <f t="shared" si="24"/>
        <v>56</v>
      </c>
      <c r="AR59" s="1">
        <f t="shared" si="24"/>
        <v>1.125031794924451</v>
      </c>
      <c r="AS59" s="1">
        <f t="shared" si="24"/>
        <v>9.7757000000000005</v>
      </c>
      <c r="AT59" s="1">
        <f t="shared" si="25"/>
        <v>0</v>
      </c>
      <c r="AU59" s="1">
        <f t="shared" si="25"/>
        <v>7.2054156516349567E-3</v>
      </c>
      <c r="AV59" s="23">
        <f t="shared" si="25"/>
        <v>0.71714769747939699</v>
      </c>
      <c r="AW59" s="22">
        <v>56</v>
      </c>
      <c r="AX59" s="1">
        <v>1.2223341324498427</v>
      </c>
      <c r="AY59" s="1">
        <v>38.489900000000006</v>
      </c>
      <c r="AZ59" s="22">
        <v>56</v>
      </c>
      <c r="BA59" s="1">
        <v>1.1978518348201068</v>
      </c>
      <c r="BB59" s="23">
        <v>36.663899999999998</v>
      </c>
      <c r="BC59" s="22">
        <f t="shared" si="26"/>
        <v>56</v>
      </c>
      <c r="BD59" s="1">
        <f t="shared" si="26"/>
        <v>1.2100929836349748</v>
      </c>
      <c r="BE59" s="1">
        <f t="shared" si="26"/>
        <v>37.576900000000002</v>
      </c>
      <c r="BF59" s="1">
        <f t="shared" si="27"/>
        <v>0</v>
      </c>
      <c r="BG59" s="1">
        <f t="shared" si="27"/>
        <v>1.7311598673013566E-2</v>
      </c>
      <c r="BH59" s="23">
        <f t="shared" si="27"/>
        <v>1.2911769824466413</v>
      </c>
      <c r="BJ59" s="89">
        <v>56</v>
      </c>
      <c r="BK59" s="90">
        <v>0.92957992374470222</v>
      </c>
      <c r="BL59" s="90">
        <v>1.056200000000004</v>
      </c>
      <c r="BM59" s="89">
        <v>56</v>
      </c>
      <c r="BN59" s="90">
        <v>0.92534534919971201</v>
      </c>
      <c r="BO59" s="90">
        <v>1.0257000000000005</v>
      </c>
      <c r="BP59" s="22">
        <f t="shared" si="28"/>
        <v>56</v>
      </c>
      <c r="BQ59" s="1">
        <f t="shared" si="28"/>
        <v>0.92746263647220717</v>
      </c>
      <c r="BR59" s="1">
        <f t="shared" si="28"/>
        <v>1.0409500000000023</v>
      </c>
      <c r="BS59" s="1">
        <f t="shared" si="29"/>
        <v>0</v>
      </c>
      <c r="BT59" s="1">
        <f t="shared" si="29"/>
        <v>2.9942963762025166E-3</v>
      </c>
      <c r="BU59" s="1">
        <f t="shared" si="29"/>
        <v>2.156675682619219E-2</v>
      </c>
      <c r="BV59" s="89">
        <v>56</v>
      </c>
      <c r="BW59" s="90">
        <v>0.94233588415442371</v>
      </c>
      <c r="BX59" s="90">
        <v>1.734499999999997</v>
      </c>
      <c r="BY59" s="89">
        <v>56</v>
      </c>
      <c r="BZ59" s="90">
        <v>0.94670624204668175</v>
      </c>
      <c r="CA59" s="90">
        <v>1.2661999999999978</v>
      </c>
      <c r="CB59" s="22">
        <f t="shared" si="30"/>
        <v>56</v>
      </c>
      <c r="CC59" s="1">
        <f t="shared" si="30"/>
        <v>0.94452106310055273</v>
      </c>
      <c r="CD59" s="1">
        <f t="shared" si="30"/>
        <v>1.5003499999999974</v>
      </c>
      <c r="CE59" s="1">
        <f t="shared" si="31"/>
        <v>0</v>
      </c>
      <c r="CF59" s="1">
        <f t="shared" si="31"/>
        <v>3.0903097018278045E-3</v>
      </c>
      <c r="CG59" s="1">
        <f t="shared" si="31"/>
        <v>0.33113810562966028</v>
      </c>
      <c r="CH59" s="89">
        <v>56</v>
      </c>
      <c r="CI59" s="90">
        <v>0.94338544584175166</v>
      </c>
      <c r="CJ59" s="90">
        <v>1.2635000000000005</v>
      </c>
      <c r="CK59" s="89">
        <v>56</v>
      </c>
      <c r="CL59" s="90">
        <v>0.94904772031863072</v>
      </c>
      <c r="CM59" s="91">
        <v>1.127200000000002</v>
      </c>
      <c r="CN59" s="1">
        <f t="shared" si="32"/>
        <v>56</v>
      </c>
      <c r="CO59" s="1">
        <f t="shared" si="32"/>
        <v>0.94621658308019119</v>
      </c>
      <c r="CP59" s="1">
        <f t="shared" si="32"/>
        <v>1.1953500000000012</v>
      </c>
      <c r="CQ59" s="1">
        <f t="shared" si="33"/>
        <v>0</v>
      </c>
      <c r="CR59" s="1">
        <f t="shared" si="33"/>
        <v>4.0038326795406934E-3</v>
      </c>
      <c r="CS59" s="1">
        <f t="shared" si="33"/>
        <v>9.6378654275725395E-2</v>
      </c>
      <c r="CT59" s="89">
        <v>56</v>
      </c>
      <c r="CU59" s="90">
        <v>0.99149820211112893</v>
      </c>
      <c r="CV59" s="90">
        <v>0.98490000000000322</v>
      </c>
      <c r="CW59" s="89">
        <v>56</v>
      </c>
      <c r="CX59" s="90">
        <v>0.97214981728593819</v>
      </c>
      <c r="CY59" s="90">
        <v>0.94019999999999726</v>
      </c>
      <c r="CZ59" s="22">
        <f t="shared" si="34"/>
        <v>56</v>
      </c>
      <c r="DA59" s="1">
        <f t="shared" si="34"/>
        <v>0.98182400969853356</v>
      </c>
      <c r="DB59" s="1">
        <f t="shared" si="34"/>
        <v>0.96255000000000024</v>
      </c>
      <c r="DC59" s="1">
        <f t="shared" si="35"/>
        <v>0</v>
      </c>
      <c r="DD59" s="1">
        <f t="shared" si="35"/>
        <v>1.3681374114899269E-2</v>
      </c>
      <c r="DE59" s="23">
        <f t="shared" si="35"/>
        <v>3.1607673119042889E-2</v>
      </c>
    </row>
    <row r="60" spans="1:109" x14ac:dyDescent="0.25">
      <c r="A60" s="22">
        <v>57</v>
      </c>
      <c r="B60" s="1">
        <v>0.97702449607339892</v>
      </c>
      <c r="C60" s="1">
        <v>1.3828999999999994</v>
      </c>
      <c r="D60" s="22">
        <v>57</v>
      </c>
      <c r="E60" s="1">
        <v>0.98795367793980038</v>
      </c>
      <c r="F60" s="1">
        <v>1.8185000000000002</v>
      </c>
      <c r="G60" s="22">
        <f t="shared" si="18"/>
        <v>57</v>
      </c>
      <c r="H60" s="1">
        <f t="shared" si="18"/>
        <v>0.98248908700659965</v>
      </c>
      <c r="I60" s="1">
        <f t="shared" si="18"/>
        <v>1.6006999999999998</v>
      </c>
      <c r="J60" s="1">
        <f t="shared" si="19"/>
        <v>0</v>
      </c>
      <c r="K60" s="1">
        <f t="shared" si="19"/>
        <v>7.728098610553521E-3</v>
      </c>
      <c r="L60" s="1">
        <f t="shared" si="19"/>
        <v>0.30801571388486021</v>
      </c>
      <c r="M60" s="22">
        <v>57</v>
      </c>
      <c r="N60" s="1">
        <v>1.0070512182575972</v>
      </c>
      <c r="O60" s="1">
        <v>0.86079999999999757</v>
      </c>
      <c r="P60" s="22">
        <v>57</v>
      </c>
      <c r="Q60" s="1">
        <v>1.0052964547446492</v>
      </c>
      <c r="R60" s="1">
        <v>0.90599999999999881</v>
      </c>
      <c r="S60" s="22">
        <f t="shared" si="20"/>
        <v>57</v>
      </c>
      <c r="T60" s="1">
        <f t="shared" si="20"/>
        <v>1.0061738365011232</v>
      </c>
      <c r="U60" s="1">
        <f t="shared" si="20"/>
        <v>0.88339999999999819</v>
      </c>
      <c r="V60" s="1">
        <f t="shared" si="21"/>
        <v>0</v>
      </c>
      <c r="W60" s="1">
        <f t="shared" si="21"/>
        <v>1.2408051793842659E-3</v>
      </c>
      <c r="X60" s="1">
        <f t="shared" si="21"/>
        <v>3.1961226509632824E-2</v>
      </c>
      <c r="Y60" s="22">
        <v>57</v>
      </c>
      <c r="Z60" s="1">
        <v>1.0450535609547624</v>
      </c>
      <c r="AA60" s="1">
        <v>1.7224000000000004</v>
      </c>
      <c r="AB60" s="22">
        <v>57</v>
      </c>
      <c r="AC60" s="1">
        <v>1.026624278210597</v>
      </c>
      <c r="AD60" s="23">
        <v>1.5193000000000012</v>
      </c>
      <c r="AE60" s="1">
        <f t="shared" si="22"/>
        <v>57</v>
      </c>
      <c r="AF60" s="1">
        <f t="shared" si="22"/>
        <v>1.0358389195826798</v>
      </c>
      <c r="AG60" s="1">
        <f t="shared" si="22"/>
        <v>1.6208500000000008</v>
      </c>
      <c r="AH60" s="1">
        <f t="shared" si="23"/>
        <v>0</v>
      </c>
      <c r="AI60" s="1">
        <f t="shared" si="23"/>
        <v>1.3031470800803611E-2</v>
      </c>
      <c r="AJ60" s="1">
        <f t="shared" si="23"/>
        <v>0.14361338725898723</v>
      </c>
      <c r="AK60" s="22">
        <v>57</v>
      </c>
      <c r="AL60" s="1">
        <v>1.134693325392893</v>
      </c>
      <c r="AM60" s="1">
        <v>11.4649</v>
      </c>
      <c r="AN60" s="22">
        <v>57</v>
      </c>
      <c r="AO60" s="1">
        <v>1.1226572945501641</v>
      </c>
      <c r="AP60" s="23">
        <v>12.211399999999999</v>
      </c>
      <c r="AQ60" s="22">
        <f t="shared" si="24"/>
        <v>57</v>
      </c>
      <c r="AR60" s="1">
        <f t="shared" si="24"/>
        <v>1.1286753099715285</v>
      </c>
      <c r="AS60" s="1">
        <f t="shared" si="24"/>
        <v>11.838149999999999</v>
      </c>
      <c r="AT60" s="1">
        <f t="shared" si="25"/>
        <v>0</v>
      </c>
      <c r="AU60" s="1">
        <f t="shared" si="25"/>
        <v>8.5107590274640932E-3</v>
      </c>
      <c r="AV60" s="23">
        <f t="shared" si="25"/>
        <v>0.52785521215575726</v>
      </c>
      <c r="AW60" s="22">
        <v>57</v>
      </c>
      <c r="AX60" s="1">
        <v>1.2280491785281631</v>
      </c>
      <c r="AY60" s="1">
        <v>39.656899999999993</v>
      </c>
      <c r="AZ60" s="22">
        <v>57</v>
      </c>
      <c r="BA60" s="1">
        <v>1.200534708983976</v>
      </c>
      <c r="BB60" s="23">
        <v>40.397099999999995</v>
      </c>
      <c r="BC60" s="22">
        <f t="shared" si="26"/>
        <v>57</v>
      </c>
      <c r="BD60" s="1">
        <f t="shared" si="26"/>
        <v>1.2142919437560695</v>
      </c>
      <c r="BE60" s="1">
        <f t="shared" si="26"/>
        <v>40.026999999999994</v>
      </c>
      <c r="BF60" s="1">
        <f t="shared" si="27"/>
        <v>0</v>
      </c>
      <c r="BG60" s="1">
        <f t="shared" si="27"/>
        <v>1.9455667995445451E-2</v>
      </c>
      <c r="BH60" s="23">
        <f t="shared" si="27"/>
        <v>0.5234004394342836</v>
      </c>
      <c r="BJ60" s="89">
        <v>57</v>
      </c>
      <c r="BK60" s="90">
        <v>0.93029340593500987</v>
      </c>
      <c r="BL60" s="90">
        <v>1.056200000000004</v>
      </c>
      <c r="BM60" s="89">
        <v>57</v>
      </c>
      <c r="BN60" s="90">
        <v>0.92587364259531824</v>
      </c>
      <c r="BO60" s="90">
        <v>1.0257000000000005</v>
      </c>
      <c r="BP60" s="22">
        <f t="shared" si="28"/>
        <v>57</v>
      </c>
      <c r="BQ60" s="1">
        <f t="shared" si="28"/>
        <v>0.92808352426516405</v>
      </c>
      <c r="BR60" s="1">
        <f t="shared" si="28"/>
        <v>1.0409500000000023</v>
      </c>
      <c r="BS60" s="1">
        <f t="shared" si="29"/>
        <v>0</v>
      </c>
      <c r="BT60" s="1">
        <f t="shared" si="29"/>
        <v>3.1252446287356531E-3</v>
      </c>
      <c r="BU60" s="1">
        <f t="shared" si="29"/>
        <v>2.156675682619219E-2</v>
      </c>
      <c r="BV60" s="89">
        <v>57</v>
      </c>
      <c r="BW60" s="90">
        <v>0.94300068863573083</v>
      </c>
      <c r="BX60" s="90">
        <v>1.734499999999997</v>
      </c>
      <c r="BY60" s="89">
        <v>57</v>
      </c>
      <c r="BZ60" s="90">
        <v>0.94791800445979602</v>
      </c>
      <c r="CA60" s="90">
        <v>1.2661999999999978</v>
      </c>
      <c r="CB60" s="22">
        <f t="shared" si="30"/>
        <v>57</v>
      </c>
      <c r="CC60" s="1">
        <f t="shared" si="30"/>
        <v>0.94545934654776342</v>
      </c>
      <c r="CD60" s="1">
        <f t="shared" si="30"/>
        <v>1.5003499999999974</v>
      </c>
      <c r="CE60" s="1">
        <f t="shared" si="31"/>
        <v>0</v>
      </c>
      <c r="CF60" s="1">
        <f t="shared" si="31"/>
        <v>3.4770673644324065E-3</v>
      </c>
      <c r="CG60" s="1">
        <f t="shared" si="31"/>
        <v>0.33113810562966028</v>
      </c>
      <c r="CH60" s="89">
        <v>57</v>
      </c>
      <c r="CI60" s="90">
        <v>0.9445922581453835</v>
      </c>
      <c r="CJ60" s="90">
        <v>1.2704999999999984</v>
      </c>
      <c r="CK60" s="89">
        <v>57</v>
      </c>
      <c r="CL60" s="90">
        <v>0.95045810966218158</v>
      </c>
      <c r="CM60" s="91">
        <v>0.99389999999999645</v>
      </c>
      <c r="CN60" s="1">
        <f t="shared" si="32"/>
        <v>57</v>
      </c>
      <c r="CO60" s="1">
        <f t="shared" si="32"/>
        <v>0.9475251839037826</v>
      </c>
      <c r="CP60" s="1">
        <f t="shared" si="32"/>
        <v>1.1321999999999974</v>
      </c>
      <c r="CQ60" s="1">
        <f t="shared" si="33"/>
        <v>0</v>
      </c>
      <c r="CR60" s="1">
        <f t="shared" si="33"/>
        <v>4.1477833849613193E-3</v>
      </c>
      <c r="CS60" s="1">
        <f t="shared" si="33"/>
        <v>0.19558573567619966</v>
      </c>
      <c r="CT60" s="89">
        <v>57</v>
      </c>
      <c r="CU60" s="90">
        <v>0.99354565194070599</v>
      </c>
      <c r="CV60" s="90">
        <v>0.98819999999999908</v>
      </c>
      <c r="CW60" s="89">
        <v>57</v>
      </c>
      <c r="CX60" s="90">
        <v>0.97311667162653737</v>
      </c>
      <c r="CY60" s="90">
        <v>1.0718000000000032</v>
      </c>
      <c r="CZ60" s="22">
        <f t="shared" si="34"/>
        <v>57</v>
      </c>
      <c r="DA60" s="1">
        <f t="shared" si="34"/>
        <v>0.98333116178362168</v>
      </c>
      <c r="DB60" s="1">
        <f t="shared" si="34"/>
        <v>1.0300000000000011</v>
      </c>
      <c r="DC60" s="1">
        <f t="shared" si="35"/>
        <v>0</v>
      </c>
      <c r="DD60" s="1">
        <f t="shared" si="35"/>
        <v>1.4445470512875119E-2</v>
      </c>
      <c r="DE60" s="23">
        <f t="shared" si="35"/>
        <v>5.9114126907198285E-2</v>
      </c>
    </row>
    <row r="61" spans="1:109" x14ac:dyDescent="0.25">
      <c r="A61" s="22">
        <v>58</v>
      </c>
      <c r="B61" s="1">
        <v>0.97852038146627041</v>
      </c>
      <c r="C61" s="1">
        <v>1.4470000000000027</v>
      </c>
      <c r="D61" s="22">
        <v>58</v>
      </c>
      <c r="E61" s="1">
        <v>0.9893393011251046</v>
      </c>
      <c r="F61" s="1">
        <v>1.9527000000000001</v>
      </c>
      <c r="G61" s="22">
        <f t="shared" si="18"/>
        <v>58</v>
      </c>
      <c r="H61" s="1">
        <f t="shared" si="18"/>
        <v>0.9839298412956875</v>
      </c>
      <c r="I61" s="1">
        <f t="shared" si="18"/>
        <v>1.6998500000000014</v>
      </c>
      <c r="J61" s="1">
        <f t="shared" si="19"/>
        <v>0</v>
      </c>
      <c r="K61" s="1">
        <f t="shared" si="19"/>
        <v>7.6501314558741059E-3</v>
      </c>
      <c r="L61" s="1">
        <f t="shared" si="19"/>
        <v>0.35758389924603445</v>
      </c>
      <c r="M61" s="22">
        <v>58</v>
      </c>
      <c r="N61" s="1">
        <v>1.0082679623512112</v>
      </c>
      <c r="O61" s="1">
        <v>0.86079999999999757</v>
      </c>
      <c r="P61" s="22">
        <v>58</v>
      </c>
      <c r="Q61" s="1">
        <v>1.0073978203308915</v>
      </c>
      <c r="R61" s="1">
        <v>0.83850000000000335</v>
      </c>
      <c r="S61" s="22">
        <f t="shared" si="20"/>
        <v>58</v>
      </c>
      <c r="T61" s="1">
        <f t="shared" si="20"/>
        <v>1.0078328913410513</v>
      </c>
      <c r="U61" s="1">
        <f t="shared" si="20"/>
        <v>0.84965000000000046</v>
      </c>
      <c r="V61" s="1">
        <f t="shared" si="21"/>
        <v>0</v>
      </c>
      <c r="W61" s="1">
        <f t="shared" si="21"/>
        <v>6.1528332316338928E-4</v>
      </c>
      <c r="X61" s="1">
        <f t="shared" si="21"/>
        <v>1.5768481220455918E-2</v>
      </c>
      <c r="Y61" s="22">
        <v>58</v>
      </c>
      <c r="Z61" s="1">
        <v>1.0470733425870562</v>
      </c>
      <c r="AA61" s="1">
        <v>1.7257000000000033</v>
      </c>
      <c r="AB61" s="22">
        <v>58</v>
      </c>
      <c r="AC61" s="1">
        <v>1.0276891616790895</v>
      </c>
      <c r="AD61" s="23">
        <v>1.5193000000000012</v>
      </c>
      <c r="AE61" s="1">
        <f t="shared" si="22"/>
        <v>58</v>
      </c>
      <c r="AF61" s="1">
        <f t="shared" si="22"/>
        <v>1.037381252133073</v>
      </c>
      <c r="AG61" s="1">
        <f t="shared" si="22"/>
        <v>1.6225000000000023</v>
      </c>
      <c r="AH61" s="1">
        <f t="shared" si="23"/>
        <v>0</v>
      </c>
      <c r="AI61" s="1">
        <f t="shared" si="23"/>
        <v>1.3706685767770043E-2</v>
      </c>
      <c r="AJ61" s="1">
        <f t="shared" si="23"/>
        <v>0.14594683963690491</v>
      </c>
      <c r="AK61" s="22">
        <v>58</v>
      </c>
      <c r="AL61" s="1">
        <v>1.1364009275992151</v>
      </c>
      <c r="AM61" s="1">
        <v>12.2179</v>
      </c>
      <c r="AN61" s="22">
        <v>58</v>
      </c>
      <c r="AO61" s="1">
        <v>1.1264598092939797</v>
      </c>
      <c r="AP61" s="23">
        <v>13.824599999999997</v>
      </c>
      <c r="AQ61" s="22">
        <f t="shared" si="24"/>
        <v>58</v>
      </c>
      <c r="AR61" s="1">
        <f t="shared" si="24"/>
        <v>1.1314303684465974</v>
      </c>
      <c r="AS61" s="1">
        <f t="shared" si="24"/>
        <v>13.021249999999998</v>
      </c>
      <c r="AT61" s="1">
        <f t="shared" si="25"/>
        <v>0</v>
      </c>
      <c r="AU61" s="1">
        <f t="shared" si="25"/>
        <v>7.0294321662096445E-3</v>
      </c>
      <c r="AV61" s="23">
        <f t="shared" si="25"/>
        <v>1.1361084653324234</v>
      </c>
      <c r="AW61" s="22">
        <v>58</v>
      </c>
      <c r="AX61" s="1">
        <v>1.2346544220752864</v>
      </c>
      <c r="AY61" s="1">
        <v>40.691699999999997</v>
      </c>
      <c r="AZ61" s="22">
        <v>58</v>
      </c>
      <c r="BA61" s="1">
        <v>1.2020656314732949</v>
      </c>
      <c r="BB61" s="23">
        <v>40.130399999999995</v>
      </c>
      <c r="BC61" s="22">
        <f t="shared" si="26"/>
        <v>58</v>
      </c>
      <c r="BD61" s="1">
        <f t="shared" si="26"/>
        <v>1.2183600267742907</v>
      </c>
      <c r="BE61" s="1">
        <f t="shared" si="26"/>
        <v>40.411049999999996</v>
      </c>
      <c r="BF61" s="1">
        <f t="shared" si="27"/>
        <v>0</v>
      </c>
      <c r="BG61" s="1">
        <f t="shared" si="27"/>
        <v>2.3043754825336615E-2</v>
      </c>
      <c r="BH61" s="23">
        <f t="shared" si="27"/>
        <v>0.39689903628001111</v>
      </c>
      <c r="BJ61" s="89">
        <v>58</v>
      </c>
      <c r="BK61" s="90">
        <v>0.93099423991579899</v>
      </c>
      <c r="BL61" s="90">
        <v>1.056200000000004</v>
      </c>
      <c r="BM61" s="89">
        <v>58</v>
      </c>
      <c r="BN61" s="90">
        <v>0.92636855001155693</v>
      </c>
      <c r="BO61" s="90">
        <v>1.0257000000000005</v>
      </c>
      <c r="BP61" s="22">
        <f t="shared" si="28"/>
        <v>58</v>
      </c>
      <c r="BQ61" s="1">
        <f t="shared" si="28"/>
        <v>0.92868139496367796</v>
      </c>
      <c r="BR61" s="1">
        <f t="shared" si="28"/>
        <v>1.0409500000000023</v>
      </c>
      <c r="BS61" s="1">
        <f t="shared" si="29"/>
        <v>0</v>
      </c>
      <c r="BT61" s="1">
        <f t="shared" si="29"/>
        <v>3.2708566989557114E-3</v>
      </c>
      <c r="BU61" s="1">
        <f t="shared" si="29"/>
        <v>2.156675682619219E-2</v>
      </c>
      <c r="BV61" s="89">
        <v>58</v>
      </c>
      <c r="BW61" s="90">
        <v>0.94387424295243294</v>
      </c>
      <c r="BX61" s="90">
        <v>1.734499999999997</v>
      </c>
      <c r="BY61" s="89">
        <v>58</v>
      </c>
      <c r="BZ61" s="90">
        <v>0.94785274454759461</v>
      </c>
      <c r="CA61" s="90">
        <v>1.2661999999999978</v>
      </c>
      <c r="CB61" s="22">
        <f t="shared" si="30"/>
        <v>58</v>
      </c>
      <c r="CC61" s="1">
        <f t="shared" si="30"/>
        <v>0.94586349375001377</v>
      </c>
      <c r="CD61" s="1">
        <f t="shared" si="30"/>
        <v>1.5003499999999974</v>
      </c>
      <c r="CE61" s="1">
        <f t="shared" si="31"/>
        <v>0</v>
      </c>
      <c r="CF61" s="1">
        <f t="shared" si="31"/>
        <v>2.81322545690031E-3</v>
      </c>
      <c r="CG61" s="1">
        <f t="shared" si="31"/>
        <v>0.33113810562966028</v>
      </c>
      <c r="CH61" s="89">
        <v>58</v>
      </c>
      <c r="CI61" s="90">
        <v>0.94576942114307572</v>
      </c>
      <c r="CJ61" s="90">
        <v>1.2809999999999988</v>
      </c>
      <c r="CK61" s="89">
        <v>58</v>
      </c>
      <c r="CL61" s="90">
        <v>0.95138527210663759</v>
      </c>
      <c r="CM61" s="91">
        <v>0.93079999999999785</v>
      </c>
      <c r="CN61" s="1">
        <f t="shared" si="32"/>
        <v>58</v>
      </c>
      <c r="CO61" s="1">
        <f t="shared" si="32"/>
        <v>0.9485773466248566</v>
      </c>
      <c r="CP61" s="1">
        <f t="shared" si="32"/>
        <v>1.1058999999999983</v>
      </c>
      <c r="CQ61" s="1">
        <f t="shared" si="33"/>
        <v>0</v>
      </c>
      <c r="CR61" s="1">
        <f t="shared" si="33"/>
        <v>3.9710062984676083E-3</v>
      </c>
      <c r="CS61" s="1">
        <f t="shared" si="33"/>
        <v>0.24762879477153013</v>
      </c>
      <c r="CT61" s="89">
        <v>58</v>
      </c>
      <c r="CU61" s="90">
        <v>0.99520985057391975</v>
      </c>
      <c r="CV61" s="90">
        <v>1.0075000000000003</v>
      </c>
      <c r="CW61" s="89">
        <v>58</v>
      </c>
      <c r="CX61" s="90">
        <v>0.97348066394394073</v>
      </c>
      <c r="CY61" s="90">
        <v>1.0718000000000032</v>
      </c>
      <c r="CZ61" s="22">
        <f t="shared" si="34"/>
        <v>58</v>
      </c>
      <c r="DA61" s="1">
        <f t="shared" si="34"/>
        <v>0.98434525725893018</v>
      </c>
      <c r="DB61" s="1">
        <f t="shared" si="34"/>
        <v>1.0396500000000017</v>
      </c>
      <c r="DC61" s="1">
        <f t="shared" si="35"/>
        <v>0</v>
      </c>
      <c r="DD61" s="1">
        <f t="shared" si="35"/>
        <v>1.5364855215726232E-2</v>
      </c>
      <c r="DE61" s="23">
        <f t="shared" si="35"/>
        <v>4.5466966030297061E-2</v>
      </c>
    </row>
    <row r="62" spans="1:109" x14ac:dyDescent="0.25">
      <c r="A62" s="22">
        <v>59</v>
      </c>
      <c r="B62" s="1">
        <v>0.97998558406933689</v>
      </c>
      <c r="C62" s="1">
        <v>1.3765000000000001</v>
      </c>
      <c r="D62" s="22">
        <v>59</v>
      </c>
      <c r="E62" s="1">
        <v>0.99069645785417848</v>
      </c>
      <c r="F62" s="1">
        <v>1.7513000000000005</v>
      </c>
      <c r="G62" s="22">
        <f t="shared" si="18"/>
        <v>59</v>
      </c>
      <c r="H62" s="1">
        <f t="shared" si="18"/>
        <v>0.98534102096175769</v>
      </c>
      <c r="I62" s="1">
        <f t="shared" si="18"/>
        <v>1.5639000000000003</v>
      </c>
      <c r="J62" s="1">
        <f t="shared" si="19"/>
        <v>0</v>
      </c>
      <c r="K62" s="1">
        <f t="shared" si="19"/>
        <v>7.5737314856947104E-3</v>
      </c>
      <c r="L62" s="1">
        <f t="shared" si="19"/>
        <v>0.26502362158871812</v>
      </c>
      <c r="M62" s="22">
        <v>59</v>
      </c>
      <c r="N62" s="1">
        <v>1.010312653164656</v>
      </c>
      <c r="O62" s="1">
        <v>0.86079999999999757</v>
      </c>
      <c r="P62" s="22">
        <v>59</v>
      </c>
      <c r="Q62" s="1">
        <v>1.008996131231656</v>
      </c>
      <c r="R62" s="1">
        <v>0.90279999999999916</v>
      </c>
      <c r="S62" s="22">
        <f t="shared" si="20"/>
        <v>59</v>
      </c>
      <c r="T62" s="1">
        <f t="shared" si="20"/>
        <v>1.009654392198156</v>
      </c>
      <c r="U62" s="1">
        <f t="shared" si="20"/>
        <v>0.88179999999999836</v>
      </c>
      <c r="V62" s="1">
        <f t="shared" si="21"/>
        <v>0</v>
      </c>
      <c r="W62" s="1">
        <f t="shared" si="21"/>
        <v>9.3092158640513964E-4</v>
      </c>
      <c r="X62" s="1">
        <f t="shared" si="21"/>
        <v>2.9698484809836122E-2</v>
      </c>
      <c r="Y62" s="22">
        <v>59</v>
      </c>
      <c r="Z62" s="1">
        <v>1.0492328582298318</v>
      </c>
      <c r="AA62" s="1">
        <v>1.8800000000000026</v>
      </c>
      <c r="AB62" s="22">
        <v>59</v>
      </c>
      <c r="AC62" s="1">
        <v>1.0319076540654768</v>
      </c>
      <c r="AD62" s="23">
        <v>1.5193000000000012</v>
      </c>
      <c r="AE62" s="1">
        <f t="shared" si="22"/>
        <v>59</v>
      </c>
      <c r="AF62" s="1">
        <f t="shared" si="22"/>
        <v>1.0405702561476544</v>
      </c>
      <c r="AG62" s="1">
        <f t="shared" si="22"/>
        <v>1.6996500000000019</v>
      </c>
      <c r="AH62" s="1">
        <f t="shared" si="23"/>
        <v>0</v>
      </c>
      <c r="AI62" s="1">
        <f t="shared" si="23"/>
        <v>1.2250769350056843E-2</v>
      </c>
      <c r="AJ62" s="1">
        <f t="shared" si="23"/>
        <v>0.25505341597398845</v>
      </c>
      <c r="AK62" s="22">
        <v>59</v>
      </c>
      <c r="AL62" s="1">
        <v>1.1396257399690606</v>
      </c>
      <c r="AM62" s="1">
        <v>12.233600000000003</v>
      </c>
      <c r="AN62" s="22">
        <v>59</v>
      </c>
      <c r="AO62" s="1">
        <v>1.129178889468291</v>
      </c>
      <c r="AP62" s="23">
        <v>12.771599999999999</v>
      </c>
      <c r="AQ62" s="22">
        <f t="shared" si="24"/>
        <v>59</v>
      </c>
      <c r="AR62" s="1">
        <f t="shared" si="24"/>
        <v>1.1344023147186757</v>
      </c>
      <c r="AS62" s="1">
        <f t="shared" si="24"/>
        <v>12.502600000000001</v>
      </c>
      <c r="AT62" s="1">
        <f t="shared" si="25"/>
        <v>0</v>
      </c>
      <c r="AU62" s="1">
        <f t="shared" si="25"/>
        <v>7.3870388311362244E-3</v>
      </c>
      <c r="AV62" s="23">
        <f t="shared" si="25"/>
        <v>0.38042344827836022</v>
      </c>
      <c r="AW62" s="22">
        <v>59</v>
      </c>
      <c r="AX62" s="1">
        <v>1.2397536320627724</v>
      </c>
      <c r="AY62" s="1">
        <v>41.379099999999994</v>
      </c>
      <c r="AZ62" s="22">
        <v>59</v>
      </c>
      <c r="BA62" s="1">
        <v>1.2044489461870607</v>
      </c>
      <c r="BB62" s="23">
        <v>39.257400000000004</v>
      </c>
      <c r="BC62" s="22">
        <f t="shared" si="26"/>
        <v>59</v>
      </c>
      <c r="BD62" s="1">
        <f t="shared" si="26"/>
        <v>1.2221012891249166</v>
      </c>
      <c r="BE62" s="1">
        <f t="shared" si="26"/>
        <v>40.318249999999999</v>
      </c>
      <c r="BF62" s="1">
        <f t="shared" si="27"/>
        <v>0</v>
      </c>
      <c r="BG62" s="1">
        <f t="shared" si="27"/>
        <v>2.4964182790376727E-2</v>
      </c>
      <c r="BH62" s="23">
        <f t="shared" si="27"/>
        <v>1.5002684576434908</v>
      </c>
      <c r="BJ62" s="89">
        <v>59</v>
      </c>
      <c r="BK62" s="90">
        <v>0.93176693772576957</v>
      </c>
      <c r="BL62" s="90">
        <v>1.056200000000004</v>
      </c>
      <c r="BM62" s="89">
        <v>59</v>
      </c>
      <c r="BN62" s="90">
        <v>0.92656388597626849</v>
      </c>
      <c r="BO62" s="90">
        <v>1.0257000000000005</v>
      </c>
      <c r="BP62" s="22">
        <f t="shared" si="28"/>
        <v>59</v>
      </c>
      <c r="BQ62" s="1">
        <f t="shared" si="28"/>
        <v>0.92916541185101909</v>
      </c>
      <c r="BR62" s="1">
        <f t="shared" si="28"/>
        <v>1.0409500000000023</v>
      </c>
      <c r="BS62" s="1">
        <f t="shared" si="29"/>
        <v>0</v>
      </c>
      <c r="BT62" s="1">
        <f t="shared" si="29"/>
        <v>3.6791131749367477E-3</v>
      </c>
      <c r="BU62" s="1">
        <f t="shared" si="29"/>
        <v>2.156675682619219E-2</v>
      </c>
      <c r="BV62" s="89">
        <v>59</v>
      </c>
      <c r="BW62" s="90">
        <v>0.94463044572234944</v>
      </c>
      <c r="BX62" s="90">
        <v>1.734499999999997</v>
      </c>
      <c r="BY62" s="89">
        <v>59</v>
      </c>
      <c r="BZ62" s="90">
        <v>0.95140126418442272</v>
      </c>
      <c r="CA62" s="90">
        <v>1.2661999999999978</v>
      </c>
      <c r="CB62" s="22">
        <f t="shared" si="30"/>
        <v>59</v>
      </c>
      <c r="CC62" s="1">
        <f t="shared" si="30"/>
        <v>0.94801585495338614</v>
      </c>
      <c r="CD62" s="1">
        <f t="shared" si="30"/>
        <v>1.5003499999999974</v>
      </c>
      <c r="CE62" s="1">
        <f t="shared" si="31"/>
        <v>0</v>
      </c>
      <c r="CF62" s="1">
        <f t="shared" si="31"/>
        <v>4.787691648715087E-3</v>
      </c>
      <c r="CG62" s="1">
        <f t="shared" si="31"/>
        <v>0.33113810562966028</v>
      </c>
      <c r="CH62" s="89">
        <v>59</v>
      </c>
      <c r="CI62" s="90">
        <v>0.94701516929600571</v>
      </c>
      <c r="CJ62" s="90">
        <v>1.4808999999999983</v>
      </c>
      <c r="CK62" s="89">
        <v>59</v>
      </c>
      <c r="CL62" s="90">
        <v>0.95200519315335441</v>
      </c>
      <c r="CM62" s="91">
        <v>0.92739999999999867</v>
      </c>
      <c r="CN62" s="1">
        <f t="shared" si="32"/>
        <v>59</v>
      </c>
      <c r="CO62" s="1">
        <f t="shared" si="32"/>
        <v>0.94951018122468001</v>
      </c>
      <c r="CP62" s="1">
        <f t="shared" si="32"/>
        <v>1.2041499999999985</v>
      </c>
      <c r="CQ62" s="1">
        <f t="shared" si="33"/>
        <v>0</v>
      </c>
      <c r="CR62" s="1">
        <f t="shared" si="33"/>
        <v>3.5284797078139205E-3</v>
      </c>
      <c r="CS62" s="1">
        <f t="shared" si="33"/>
        <v>0.39138360338675421</v>
      </c>
      <c r="CT62" s="89">
        <v>59</v>
      </c>
      <c r="CU62" s="90">
        <v>0.99706634036999853</v>
      </c>
      <c r="CV62" s="90">
        <v>1.0075000000000003</v>
      </c>
      <c r="CW62" s="89">
        <v>59</v>
      </c>
      <c r="CX62" s="90">
        <v>0.9745031796249497</v>
      </c>
      <c r="CY62" s="90">
        <v>1.0750000000000028</v>
      </c>
      <c r="CZ62" s="22">
        <f t="shared" si="34"/>
        <v>59</v>
      </c>
      <c r="DA62" s="1">
        <f t="shared" si="34"/>
        <v>0.98578475999747406</v>
      </c>
      <c r="DB62" s="1">
        <f t="shared" si="34"/>
        <v>1.0412500000000016</v>
      </c>
      <c r="DC62" s="1">
        <f t="shared" si="35"/>
        <v>0</v>
      </c>
      <c r="DD62" s="1">
        <f t="shared" si="35"/>
        <v>1.595456396782614E-2</v>
      </c>
      <c r="DE62" s="23">
        <f t="shared" si="35"/>
        <v>4.7729707730093766E-2</v>
      </c>
    </row>
    <row r="63" spans="1:109" x14ac:dyDescent="0.25">
      <c r="A63" s="22">
        <v>60</v>
      </c>
      <c r="B63" s="1">
        <v>0.98123476420548028</v>
      </c>
      <c r="C63" s="1">
        <v>1.4438000000000031</v>
      </c>
      <c r="D63" s="22">
        <v>60</v>
      </c>
      <c r="E63" s="1">
        <v>0.99227370058425701</v>
      </c>
      <c r="F63" s="1">
        <v>1.9495000000000005</v>
      </c>
      <c r="G63" s="22">
        <f t="shared" si="18"/>
        <v>60</v>
      </c>
      <c r="H63" s="1">
        <f t="shared" si="18"/>
        <v>0.98675423239486859</v>
      </c>
      <c r="I63" s="1">
        <f t="shared" si="18"/>
        <v>1.6966500000000018</v>
      </c>
      <c r="J63" s="1">
        <f t="shared" si="19"/>
        <v>0</v>
      </c>
      <c r="K63" s="1">
        <f t="shared" si="19"/>
        <v>7.8057067705198978E-3</v>
      </c>
      <c r="L63" s="1">
        <f t="shared" si="19"/>
        <v>0.35758389924603567</v>
      </c>
      <c r="M63" s="22">
        <v>60</v>
      </c>
      <c r="N63" s="1">
        <v>1.0123326143758398</v>
      </c>
      <c r="O63" s="1">
        <v>0.86079999999999757</v>
      </c>
      <c r="P63" s="22">
        <v>60</v>
      </c>
      <c r="Q63" s="1">
        <v>1.0116220255001516</v>
      </c>
      <c r="R63" s="1">
        <v>0.84790000000000276</v>
      </c>
      <c r="S63" s="22">
        <f t="shared" si="20"/>
        <v>60</v>
      </c>
      <c r="T63" s="1">
        <f t="shared" si="20"/>
        <v>1.0119773199379956</v>
      </c>
      <c r="U63" s="1">
        <f t="shared" si="20"/>
        <v>0.85435000000000016</v>
      </c>
      <c r="V63" s="1">
        <f t="shared" si="21"/>
        <v>0</v>
      </c>
      <c r="W63" s="1">
        <f t="shared" si="21"/>
        <v>5.0246221263485131E-4</v>
      </c>
      <c r="X63" s="1">
        <f t="shared" si="21"/>
        <v>9.1216774773027892E-3</v>
      </c>
      <c r="Y63" s="22">
        <v>60</v>
      </c>
      <c r="Z63" s="1">
        <v>1.0517148809480821</v>
      </c>
      <c r="AA63" s="1">
        <v>1.8160999999999987</v>
      </c>
      <c r="AB63" s="22">
        <v>60</v>
      </c>
      <c r="AC63" s="1">
        <v>1.0326457602537986</v>
      </c>
      <c r="AD63" s="23">
        <v>1.6542999999999992</v>
      </c>
      <c r="AE63" s="1">
        <f t="shared" si="22"/>
        <v>60</v>
      </c>
      <c r="AF63" s="1">
        <f t="shared" si="22"/>
        <v>1.0421803206009403</v>
      </c>
      <c r="AG63" s="1">
        <f t="shared" si="22"/>
        <v>1.735199999999999</v>
      </c>
      <c r="AH63" s="1">
        <f t="shared" si="23"/>
        <v>0</v>
      </c>
      <c r="AI63" s="1">
        <f t="shared" si="23"/>
        <v>1.348390455419256E-2</v>
      </c>
      <c r="AJ63" s="1">
        <f t="shared" si="23"/>
        <v>0.11440987719598304</v>
      </c>
      <c r="AK63" s="22">
        <v>60</v>
      </c>
      <c r="AL63" s="1">
        <v>1.1420347273781923</v>
      </c>
      <c r="AM63" s="1">
        <v>12.303400000000003</v>
      </c>
      <c r="AN63" s="22">
        <v>60</v>
      </c>
      <c r="AO63" s="1">
        <v>1.1306356374138045</v>
      </c>
      <c r="AP63" s="23">
        <v>10.705599999999997</v>
      </c>
      <c r="AQ63" s="22">
        <f t="shared" si="24"/>
        <v>60</v>
      </c>
      <c r="AR63" s="1">
        <f t="shared" si="24"/>
        <v>1.1363351823959984</v>
      </c>
      <c r="AS63" s="1">
        <f t="shared" si="24"/>
        <v>11.5045</v>
      </c>
      <c r="AT63" s="1">
        <f t="shared" si="25"/>
        <v>0</v>
      </c>
      <c r="AU63" s="1">
        <f t="shared" si="25"/>
        <v>8.0603738131741869E-3</v>
      </c>
      <c r="AV63" s="23">
        <f t="shared" si="25"/>
        <v>1.1298152149798704</v>
      </c>
      <c r="BJ63" s="89">
        <v>60</v>
      </c>
      <c r="BK63" s="90">
        <v>0.93277552388955465</v>
      </c>
      <c r="BL63" s="90">
        <v>1.056200000000004</v>
      </c>
      <c r="BM63" s="89">
        <v>60</v>
      </c>
      <c r="BN63" s="90">
        <v>0.92770038168588176</v>
      </c>
      <c r="BO63" s="90">
        <v>1.0257000000000005</v>
      </c>
      <c r="BP63" s="22">
        <f t="shared" si="28"/>
        <v>60</v>
      </c>
      <c r="BQ63" s="1">
        <f t="shared" si="28"/>
        <v>0.93023795278771826</v>
      </c>
      <c r="BR63" s="1">
        <f t="shared" si="28"/>
        <v>1.0409500000000023</v>
      </c>
      <c r="BS63" s="1">
        <f t="shared" si="29"/>
        <v>0</v>
      </c>
      <c r="BT63" s="1">
        <f t="shared" si="29"/>
        <v>3.5886674677031382E-3</v>
      </c>
      <c r="BU63" s="1">
        <f t="shared" si="29"/>
        <v>2.156675682619219E-2</v>
      </c>
      <c r="BV63" s="89">
        <v>60</v>
      </c>
      <c r="BW63" s="90">
        <v>0.94543678230744999</v>
      </c>
      <c r="BX63" s="90">
        <v>1.734499999999997</v>
      </c>
      <c r="BY63" s="89">
        <v>60</v>
      </c>
      <c r="BZ63" s="90">
        <v>0.94411903857771962</v>
      </c>
      <c r="CA63" s="90">
        <v>1.2661999999999978</v>
      </c>
      <c r="CB63" s="22">
        <f t="shared" si="30"/>
        <v>60</v>
      </c>
      <c r="CC63" s="1">
        <f t="shared" si="30"/>
        <v>0.94477791044258486</v>
      </c>
      <c r="CD63" s="1">
        <f t="shared" si="30"/>
        <v>1.5003499999999974</v>
      </c>
      <c r="CE63" s="1">
        <f t="shared" si="31"/>
        <v>0</v>
      </c>
      <c r="CF63" s="1">
        <f t="shared" si="31"/>
        <v>9.3178552715839742E-4</v>
      </c>
      <c r="CG63" s="1">
        <f t="shared" si="31"/>
        <v>0.33113810562966028</v>
      </c>
      <c r="CH63" s="89">
        <v>60</v>
      </c>
      <c r="CI63" s="90">
        <v>0.94783653173597793</v>
      </c>
      <c r="CJ63" s="90">
        <v>1.2282999999999973</v>
      </c>
      <c r="CK63" s="89">
        <v>60</v>
      </c>
      <c r="CL63" s="90">
        <v>0.95296857551329739</v>
      </c>
      <c r="CM63" s="91">
        <v>1.1203000000000003</v>
      </c>
      <c r="CN63" s="1">
        <f t="shared" si="32"/>
        <v>60</v>
      </c>
      <c r="CO63" s="1">
        <f t="shared" si="32"/>
        <v>0.95040255362463766</v>
      </c>
      <c r="CP63" s="1">
        <f t="shared" si="32"/>
        <v>1.1742999999999988</v>
      </c>
      <c r="CQ63" s="1">
        <f t="shared" si="33"/>
        <v>0</v>
      </c>
      <c r="CR63" s="1">
        <f t="shared" si="33"/>
        <v>3.6289029562888153E-3</v>
      </c>
      <c r="CS63" s="1">
        <f t="shared" si="33"/>
        <v>7.6367532368145002E-2</v>
      </c>
      <c r="CT63" s="89">
        <v>60</v>
      </c>
      <c r="CU63" s="90">
        <v>0.99859623195526181</v>
      </c>
      <c r="CV63" s="90">
        <v>1.0172000000000025</v>
      </c>
      <c r="CW63" s="89">
        <v>60</v>
      </c>
      <c r="CX63" s="90">
        <v>0.97623681439234256</v>
      </c>
      <c r="CY63" s="90">
        <v>0.98850000000000193</v>
      </c>
      <c r="CZ63" s="22">
        <f t="shared" si="34"/>
        <v>60</v>
      </c>
      <c r="DA63" s="1">
        <f t="shared" si="34"/>
        <v>0.98741652317380213</v>
      </c>
      <c r="DB63" s="1">
        <f t="shared" si="34"/>
        <v>1.0028500000000022</v>
      </c>
      <c r="DC63" s="1">
        <f t="shared" si="35"/>
        <v>0</v>
      </c>
      <c r="DD63" s="1">
        <f t="shared" si="35"/>
        <v>1.5810495782121795E-2</v>
      </c>
      <c r="DE63" s="23">
        <f t="shared" si="35"/>
        <v>2.0293964620054349E-2</v>
      </c>
    </row>
    <row r="64" spans="1:109" x14ac:dyDescent="0.25">
      <c r="A64" s="22">
        <v>61</v>
      </c>
      <c r="B64" s="1">
        <v>0.98268823340094924</v>
      </c>
      <c r="C64" s="1">
        <v>1.3733999999999966</v>
      </c>
      <c r="D64" s="22">
        <v>61</v>
      </c>
      <c r="E64" s="1">
        <v>0.99370402993511098</v>
      </c>
      <c r="F64" s="1">
        <v>1.9431000000000012</v>
      </c>
      <c r="G64" s="22">
        <f t="shared" si="18"/>
        <v>61</v>
      </c>
      <c r="H64" s="1">
        <f t="shared" si="18"/>
        <v>0.98819613166803011</v>
      </c>
      <c r="I64" s="1">
        <f t="shared" si="18"/>
        <v>1.6582499999999989</v>
      </c>
      <c r="J64" s="1">
        <f t="shared" si="19"/>
        <v>0</v>
      </c>
      <c r="K64" s="1">
        <f t="shared" si="19"/>
        <v>7.7893444294770322E-3</v>
      </c>
      <c r="L64" s="1">
        <f t="shared" si="19"/>
        <v>0.40283873324197944</v>
      </c>
      <c r="M64" s="22">
        <v>61</v>
      </c>
      <c r="N64" s="1">
        <v>1.0150111728196543</v>
      </c>
      <c r="O64" s="1">
        <v>0.86079999999999757</v>
      </c>
      <c r="P64" s="22">
        <v>61</v>
      </c>
      <c r="Q64" s="1">
        <v>1.0133900844898198</v>
      </c>
      <c r="R64" s="1">
        <v>0.97659999999999769</v>
      </c>
      <c r="S64" s="22">
        <f t="shared" si="20"/>
        <v>61</v>
      </c>
      <c r="T64" s="1">
        <f t="shared" si="20"/>
        <v>1.0142006286547369</v>
      </c>
      <c r="U64" s="1">
        <f t="shared" si="20"/>
        <v>0.91869999999999763</v>
      </c>
      <c r="V64" s="1">
        <f t="shared" si="21"/>
        <v>0</v>
      </c>
      <c r="W64" s="1">
        <f t="shared" si="21"/>
        <v>1.1462825509283004E-3</v>
      </c>
      <c r="X64" s="1">
        <f t="shared" si="21"/>
        <v>8.1882965261402291E-2</v>
      </c>
      <c r="Y64" s="22">
        <v>61</v>
      </c>
      <c r="Z64" s="1">
        <v>1.0542487117030763</v>
      </c>
      <c r="AA64" s="1">
        <v>1.8800000000000026</v>
      </c>
      <c r="AB64" s="22">
        <v>61</v>
      </c>
      <c r="AC64" s="1">
        <v>1.0361396742937847</v>
      </c>
      <c r="AD64" s="23">
        <v>1.5157999999999987</v>
      </c>
      <c r="AE64" s="1">
        <f t="shared" si="22"/>
        <v>61</v>
      </c>
      <c r="AF64" s="1">
        <f t="shared" si="22"/>
        <v>1.0451941929984305</v>
      </c>
      <c r="AG64" s="1">
        <f t="shared" si="22"/>
        <v>1.6979000000000006</v>
      </c>
      <c r="AH64" s="1">
        <f t="shared" si="23"/>
        <v>0</v>
      </c>
      <c r="AI64" s="1">
        <f t="shared" si="23"/>
        <v>1.2805023152870956E-2</v>
      </c>
      <c r="AJ64" s="1">
        <f t="shared" si="23"/>
        <v>0.25752828970814329</v>
      </c>
      <c r="BJ64" s="89">
        <v>61</v>
      </c>
      <c r="BK64" s="90">
        <v>0.93307829557036792</v>
      </c>
      <c r="BL64" s="90">
        <v>1.056200000000004</v>
      </c>
      <c r="BM64" s="89">
        <v>61</v>
      </c>
      <c r="BN64" s="90">
        <v>0.92824707908672677</v>
      </c>
      <c r="BO64" s="90">
        <v>1.0257000000000005</v>
      </c>
      <c r="BP64" s="22">
        <f t="shared" si="28"/>
        <v>61</v>
      </c>
      <c r="BQ64" s="1">
        <f t="shared" si="28"/>
        <v>0.93066268732854729</v>
      </c>
      <c r="BR64" s="1">
        <f t="shared" si="28"/>
        <v>1.0409500000000023</v>
      </c>
      <c r="BS64" s="1">
        <f t="shared" si="29"/>
        <v>0</v>
      </c>
      <c r="BT64" s="1">
        <f t="shared" si="29"/>
        <v>3.4161859369628875E-3</v>
      </c>
      <c r="BU64" s="1">
        <f t="shared" si="29"/>
        <v>2.156675682619219E-2</v>
      </c>
      <c r="BV64" s="89">
        <v>61</v>
      </c>
      <c r="BW64" s="90">
        <v>0.94630139812395231</v>
      </c>
      <c r="BX64" s="90">
        <v>1.734499999999997</v>
      </c>
      <c r="BY64" s="89">
        <v>61</v>
      </c>
      <c r="BZ64" s="90">
        <v>0.94212539377438964</v>
      </c>
      <c r="CA64" s="90">
        <v>1.2661999999999978</v>
      </c>
      <c r="CB64" s="22">
        <f t="shared" si="30"/>
        <v>61</v>
      </c>
      <c r="CC64" s="1">
        <f t="shared" si="30"/>
        <v>0.94421339594917097</v>
      </c>
      <c r="CD64" s="1">
        <f t="shared" si="30"/>
        <v>1.5003499999999974</v>
      </c>
      <c r="CE64" s="1">
        <f t="shared" si="31"/>
        <v>0</v>
      </c>
      <c r="CF64" s="1">
        <f t="shared" si="31"/>
        <v>2.9528809938402798E-3</v>
      </c>
      <c r="CG64" s="1">
        <f t="shared" si="31"/>
        <v>0.33113810562966028</v>
      </c>
      <c r="CH64" s="89">
        <v>61</v>
      </c>
      <c r="CI64" s="90">
        <v>0.94842879545748948</v>
      </c>
      <c r="CJ64" s="90">
        <v>1.2248000000000019</v>
      </c>
      <c r="CK64" s="89">
        <v>61</v>
      </c>
      <c r="CL64" s="90">
        <v>0.9540005565012335</v>
      </c>
      <c r="CM64" s="91">
        <v>0.98709999999999809</v>
      </c>
      <c r="CN64" s="1">
        <f t="shared" si="32"/>
        <v>61</v>
      </c>
      <c r="CO64" s="1">
        <f t="shared" si="32"/>
        <v>0.95121467597936149</v>
      </c>
      <c r="CP64" s="1">
        <f t="shared" si="32"/>
        <v>1.10595</v>
      </c>
      <c r="CQ64" s="1">
        <f t="shared" si="33"/>
        <v>0</v>
      </c>
      <c r="CR64" s="1">
        <f t="shared" si="33"/>
        <v>3.93983001718243E-3</v>
      </c>
      <c r="CS64" s="1">
        <f t="shared" si="33"/>
        <v>0.16807928188804488</v>
      </c>
      <c r="CT64" s="22">
        <v>61</v>
      </c>
      <c r="CU64" s="1">
        <v>1.0002589364492736</v>
      </c>
      <c r="CV64" s="1">
        <v>1.0172000000000025</v>
      </c>
      <c r="CW64" s="22">
        <v>61</v>
      </c>
      <c r="CX64" s="1">
        <v>0.9769709632398047</v>
      </c>
      <c r="CY64" s="1">
        <v>1.0686999999999998</v>
      </c>
      <c r="CZ64" s="22">
        <f t="shared" ref="CZ64:DB115" si="36">AVERAGE(CT64,CW64)</f>
        <v>61</v>
      </c>
      <c r="DA64" s="1">
        <f t="shared" si="36"/>
        <v>0.98861494984453913</v>
      </c>
      <c r="DB64" s="1">
        <f t="shared" si="36"/>
        <v>1.0429500000000012</v>
      </c>
      <c r="DC64" s="1">
        <f t="shared" ref="DC64:DE115" si="37">STDEVA(CT64,CW64)</f>
        <v>0</v>
      </c>
      <c r="DD64" s="1">
        <f t="shared" si="37"/>
        <v>1.6467083776506068E-2</v>
      </c>
      <c r="DE64" s="23">
        <f t="shared" si="37"/>
        <v>3.641599923110523E-2</v>
      </c>
    </row>
    <row r="65" spans="1:109" x14ac:dyDescent="0.25">
      <c r="A65" s="22">
        <v>62</v>
      </c>
      <c r="B65" s="1">
        <v>0.98369739399242084</v>
      </c>
      <c r="C65" s="1">
        <v>1.6456999999999979</v>
      </c>
      <c r="D65" s="22">
        <v>62</v>
      </c>
      <c r="E65" s="1">
        <v>0.99539974454444335</v>
      </c>
      <c r="F65" s="1">
        <v>1.8631999999999991</v>
      </c>
      <c r="G65" s="22">
        <f t="shared" si="18"/>
        <v>62</v>
      </c>
      <c r="H65" s="1">
        <f t="shared" si="18"/>
        <v>0.98954856926843204</v>
      </c>
      <c r="I65" s="1">
        <f t="shared" si="18"/>
        <v>1.7544499999999985</v>
      </c>
      <c r="J65" s="1">
        <f t="shared" si="19"/>
        <v>0</v>
      </c>
      <c r="K65" s="1">
        <f t="shared" si="19"/>
        <v>8.2748114311572557E-3</v>
      </c>
      <c r="L65" s="1">
        <f t="shared" si="19"/>
        <v>0.15379572490807489</v>
      </c>
      <c r="M65" s="22">
        <v>62</v>
      </c>
      <c r="N65" s="1">
        <v>1.0167848994110582</v>
      </c>
      <c r="O65" s="1">
        <v>0.86079999999999757</v>
      </c>
      <c r="P65" s="22">
        <v>62</v>
      </c>
      <c r="Q65" s="1">
        <v>1.0157460155362277</v>
      </c>
      <c r="R65" s="1">
        <v>0.82900000000000063</v>
      </c>
      <c r="S65" s="22">
        <f t="shared" si="20"/>
        <v>62</v>
      </c>
      <c r="T65" s="1">
        <f t="shared" si="20"/>
        <v>1.0162654574736429</v>
      </c>
      <c r="U65" s="1">
        <f t="shared" si="20"/>
        <v>0.8448999999999991</v>
      </c>
      <c r="V65" s="1">
        <f t="shared" si="21"/>
        <v>0</v>
      </c>
      <c r="W65" s="1">
        <f t="shared" si="21"/>
        <v>7.346018327580255E-4</v>
      </c>
      <c r="X65" s="1">
        <f t="shared" si="21"/>
        <v>2.2485995641730049E-2</v>
      </c>
      <c r="Y65" s="22">
        <v>62</v>
      </c>
      <c r="Z65" s="1">
        <v>1.0565739704823471</v>
      </c>
      <c r="AA65" s="1">
        <v>1.8226000000000013</v>
      </c>
      <c r="AB65" s="22">
        <v>62</v>
      </c>
      <c r="AC65" s="1">
        <v>1.0383113986343742</v>
      </c>
      <c r="AD65" s="23">
        <v>1.7856999999999985</v>
      </c>
      <c r="AE65" s="1">
        <f t="shared" si="22"/>
        <v>62</v>
      </c>
      <c r="AF65" s="1">
        <f t="shared" si="22"/>
        <v>1.0474426845583606</v>
      </c>
      <c r="AG65" s="1">
        <f t="shared" si="22"/>
        <v>1.8041499999999999</v>
      </c>
      <c r="AH65" s="1">
        <f t="shared" si="23"/>
        <v>0</v>
      </c>
      <c r="AI65" s="1">
        <f t="shared" si="23"/>
        <v>1.2913588395608229E-2</v>
      </c>
      <c r="AJ65" s="1">
        <f t="shared" si="23"/>
        <v>2.6092240225785598E-2</v>
      </c>
      <c r="BJ65" s="89">
        <v>62</v>
      </c>
      <c r="BK65" s="90">
        <v>0.93367324386407913</v>
      </c>
      <c r="BL65" s="90">
        <v>1.056200000000004</v>
      </c>
      <c r="BM65" s="89">
        <v>62</v>
      </c>
      <c r="BN65" s="90">
        <v>0.92846795159442741</v>
      </c>
      <c r="BO65" s="90">
        <v>1.0257000000000005</v>
      </c>
      <c r="BP65" s="22">
        <f t="shared" si="28"/>
        <v>62</v>
      </c>
      <c r="BQ65" s="1">
        <f t="shared" si="28"/>
        <v>0.93107059772925327</v>
      </c>
      <c r="BR65" s="1">
        <f t="shared" si="28"/>
        <v>1.0409500000000023</v>
      </c>
      <c r="BS65" s="1">
        <f t="shared" si="29"/>
        <v>0</v>
      </c>
      <c r="BT65" s="1">
        <f t="shared" si="29"/>
        <v>3.6806974619286443E-3</v>
      </c>
      <c r="BU65" s="1">
        <f t="shared" si="29"/>
        <v>2.156675682619219E-2</v>
      </c>
      <c r="BV65" s="89">
        <v>62</v>
      </c>
      <c r="BW65" s="90">
        <v>0.9468664639896589</v>
      </c>
      <c r="BX65" s="90">
        <v>1.734499999999997</v>
      </c>
      <c r="BY65" s="89">
        <v>62</v>
      </c>
      <c r="BZ65" s="90">
        <v>0.94237569239808638</v>
      </c>
      <c r="CA65" s="90">
        <v>1.2661999999999978</v>
      </c>
      <c r="CB65" s="22">
        <f t="shared" si="30"/>
        <v>62</v>
      </c>
      <c r="CC65" s="1">
        <f t="shared" si="30"/>
        <v>0.94462107819387264</v>
      </c>
      <c r="CD65" s="1">
        <f t="shared" si="30"/>
        <v>1.5003499999999974</v>
      </c>
      <c r="CE65" s="1">
        <f t="shared" si="31"/>
        <v>0</v>
      </c>
      <c r="CF65" s="1">
        <f t="shared" si="31"/>
        <v>3.1754550451608323E-3</v>
      </c>
      <c r="CG65" s="1">
        <f t="shared" si="31"/>
        <v>0.33113810562966028</v>
      </c>
      <c r="CH65" s="89">
        <v>62</v>
      </c>
      <c r="CI65" s="90">
        <v>0.9496485538586702</v>
      </c>
      <c r="CJ65" s="90">
        <v>1.2914999999999992</v>
      </c>
      <c r="CK65" s="89">
        <v>62</v>
      </c>
      <c r="CL65" s="90">
        <v>0.95545854855628554</v>
      </c>
      <c r="CM65" s="91">
        <v>1.1306000000000012</v>
      </c>
      <c r="CN65" s="1">
        <f t="shared" si="32"/>
        <v>62</v>
      </c>
      <c r="CO65" s="1">
        <f t="shared" si="32"/>
        <v>0.95255355120747787</v>
      </c>
      <c r="CP65" s="1">
        <f t="shared" si="32"/>
        <v>1.2110500000000002</v>
      </c>
      <c r="CQ65" s="1">
        <f t="shared" si="33"/>
        <v>0</v>
      </c>
      <c r="CR65" s="1">
        <f t="shared" si="33"/>
        <v>4.1082866493416916E-3</v>
      </c>
      <c r="CS65" s="1">
        <f t="shared" si="33"/>
        <v>0.11377348109291412</v>
      </c>
      <c r="CT65" s="22">
        <v>62</v>
      </c>
      <c r="CU65" s="1">
        <v>0.99976451428661184</v>
      </c>
      <c r="CV65" s="1">
        <v>1.0172000000000025</v>
      </c>
      <c r="CW65" s="22">
        <v>62</v>
      </c>
      <c r="CX65" s="1">
        <v>0.97881197592717384</v>
      </c>
      <c r="CY65" s="1">
        <v>1.1938000000000031</v>
      </c>
      <c r="CZ65" s="22">
        <f t="shared" si="36"/>
        <v>62</v>
      </c>
      <c r="DA65" s="1">
        <f t="shared" si="36"/>
        <v>0.98928824510689284</v>
      </c>
      <c r="DB65" s="1">
        <f t="shared" si="36"/>
        <v>1.1055000000000028</v>
      </c>
      <c r="DC65" s="1">
        <f t="shared" si="37"/>
        <v>0</v>
      </c>
      <c r="DD65" s="1">
        <f t="shared" si="37"/>
        <v>1.4815681957029869E-2</v>
      </c>
      <c r="DE65" s="23">
        <f t="shared" si="37"/>
        <v>0.12487505755754467</v>
      </c>
    </row>
    <row r="66" spans="1:109" x14ac:dyDescent="0.25">
      <c r="A66" s="22">
        <v>63</v>
      </c>
      <c r="B66" s="1">
        <v>0.98572716098894742</v>
      </c>
      <c r="C66" s="1">
        <v>1.370199999999997</v>
      </c>
      <c r="D66" s="22">
        <v>63</v>
      </c>
      <c r="E66" s="1">
        <v>0.99664258506359826</v>
      </c>
      <c r="F66" s="1">
        <v>1.728900000000003</v>
      </c>
      <c r="G66" s="22">
        <f t="shared" si="18"/>
        <v>63</v>
      </c>
      <c r="H66" s="1">
        <f t="shared" si="18"/>
        <v>0.99118487302627289</v>
      </c>
      <c r="I66" s="1">
        <f t="shared" si="18"/>
        <v>1.54955</v>
      </c>
      <c r="J66" s="1">
        <f t="shared" si="19"/>
        <v>0</v>
      </c>
      <c r="K66" s="1">
        <f t="shared" si="19"/>
        <v>7.7183703827125106E-3</v>
      </c>
      <c r="L66" s="1">
        <f t="shared" si="19"/>
        <v>0.25363920241161814</v>
      </c>
      <c r="M66" s="22">
        <v>63</v>
      </c>
      <c r="N66" s="1">
        <v>1.0190174241626944</v>
      </c>
      <c r="O66" s="1">
        <v>0.86079999999999757</v>
      </c>
      <c r="P66" s="22">
        <v>63</v>
      </c>
      <c r="Q66" s="1">
        <v>1.0176426606905138</v>
      </c>
      <c r="R66" s="1">
        <v>0.89650000000000318</v>
      </c>
      <c r="S66" s="22">
        <f t="shared" si="20"/>
        <v>63</v>
      </c>
      <c r="T66" s="1">
        <f t="shared" si="20"/>
        <v>1.0183300424266042</v>
      </c>
      <c r="U66" s="1">
        <f t="shared" si="20"/>
        <v>0.87865000000000038</v>
      </c>
      <c r="V66" s="1">
        <f t="shared" si="21"/>
        <v>0</v>
      </c>
      <c r="W66" s="1">
        <f t="shared" si="21"/>
        <v>9.7210457370644704E-4</v>
      </c>
      <c r="X66" s="1">
        <f t="shared" si="21"/>
        <v>2.5243712088363717E-2</v>
      </c>
      <c r="Y66" s="22">
        <v>63</v>
      </c>
      <c r="Z66" s="1">
        <v>1.0594740941545446</v>
      </c>
      <c r="AA66" s="1">
        <v>1.8900000000000006</v>
      </c>
      <c r="AB66" s="22">
        <v>63</v>
      </c>
      <c r="AC66" s="1">
        <v>1.0396573116266232</v>
      </c>
      <c r="AD66" s="23">
        <v>1.5551999999999992</v>
      </c>
      <c r="AE66" s="1">
        <f t="shared" si="22"/>
        <v>63</v>
      </c>
      <c r="AF66" s="1">
        <f t="shared" si="22"/>
        <v>1.0495657028905838</v>
      </c>
      <c r="AG66" s="1">
        <f t="shared" si="22"/>
        <v>1.7225999999999999</v>
      </c>
      <c r="AH66" s="1">
        <f t="shared" si="23"/>
        <v>0</v>
      </c>
      <c r="AI66" s="1">
        <f t="shared" si="23"/>
        <v>1.401258130679232E-2</v>
      </c>
      <c r="AJ66" s="1">
        <f t="shared" si="23"/>
        <v>0.23673935034125704</v>
      </c>
      <c r="BJ66" s="89">
        <v>63</v>
      </c>
      <c r="BK66" s="90">
        <v>0.93438318300326817</v>
      </c>
      <c r="BL66" s="90">
        <v>1.056200000000004</v>
      </c>
      <c r="BM66" s="89">
        <v>63</v>
      </c>
      <c r="BN66" s="90">
        <v>0.92931526368042328</v>
      </c>
      <c r="BO66" s="90">
        <v>1.0257000000000005</v>
      </c>
      <c r="BP66" s="22">
        <f t="shared" si="28"/>
        <v>63</v>
      </c>
      <c r="BQ66" s="1">
        <f t="shared" si="28"/>
        <v>0.93184922334184572</v>
      </c>
      <c r="BR66" s="1">
        <f t="shared" si="28"/>
        <v>1.0409500000000023</v>
      </c>
      <c r="BS66" s="1">
        <f t="shared" si="29"/>
        <v>0</v>
      </c>
      <c r="BT66" s="1">
        <f t="shared" si="29"/>
        <v>3.5835601196899606E-3</v>
      </c>
      <c r="BU66" s="1">
        <f t="shared" si="29"/>
        <v>2.156675682619219E-2</v>
      </c>
      <c r="BV66" s="89">
        <v>63</v>
      </c>
      <c r="BW66" s="90">
        <v>0.94771070532801249</v>
      </c>
      <c r="BX66" s="90">
        <v>1.734499999999997</v>
      </c>
      <c r="BY66" s="89">
        <v>63</v>
      </c>
      <c r="BZ66" s="90">
        <v>0.94315589920173004</v>
      </c>
      <c r="CA66" s="90">
        <v>1.2661999999999978</v>
      </c>
      <c r="CB66" s="22">
        <f t="shared" si="30"/>
        <v>63</v>
      </c>
      <c r="CC66" s="1">
        <f t="shared" si="30"/>
        <v>0.94543330226487132</v>
      </c>
      <c r="CD66" s="1">
        <f t="shared" si="30"/>
        <v>1.5003499999999974</v>
      </c>
      <c r="CE66" s="1">
        <f t="shared" si="31"/>
        <v>0</v>
      </c>
      <c r="CF66" s="1">
        <f t="shared" si="31"/>
        <v>3.2207342988843511E-3</v>
      </c>
      <c r="CG66" s="1">
        <f t="shared" si="31"/>
        <v>0.33113810562966028</v>
      </c>
      <c r="CH66" s="89">
        <v>63</v>
      </c>
      <c r="CI66" s="90">
        <v>0.95054062976922515</v>
      </c>
      <c r="CJ66" s="90">
        <v>1.2248000000000019</v>
      </c>
      <c r="CK66" s="89">
        <v>63</v>
      </c>
      <c r="CL66" s="90">
        <v>0.95673041717837737</v>
      </c>
      <c r="CM66" s="91">
        <v>0.92389999999999617</v>
      </c>
      <c r="CN66" s="1">
        <f t="shared" si="32"/>
        <v>63</v>
      </c>
      <c r="CO66" s="1">
        <f t="shared" si="32"/>
        <v>0.95363552347380121</v>
      </c>
      <c r="CP66" s="1">
        <f t="shared" si="32"/>
        <v>1.074349999999999</v>
      </c>
      <c r="CQ66" s="1">
        <f t="shared" si="33"/>
        <v>0</v>
      </c>
      <c r="CR66" s="1">
        <f t="shared" si="33"/>
        <v>4.3768406511146413E-3</v>
      </c>
      <c r="CS66" s="1">
        <f t="shared" si="33"/>
        <v>0.21276843045903662</v>
      </c>
      <c r="CT66" s="22">
        <v>63</v>
      </c>
      <c r="CU66" s="1">
        <v>1.0026443045387698</v>
      </c>
      <c r="CV66" s="1">
        <v>1.0172000000000025</v>
      </c>
      <c r="CW66" s="22">
        <v>63</v>
      </c>
      <c r="CX66" s="1">
        <v>0.98013801308208437</v>
      </c>
      <c r="CY66" s="1">
        <v>1.0750000000000028</v>
      </c>
      <c r="CZ66" s="22">
        <f t="shared" si="36"/>
        <v>63</v>
      </c>
      <c r="DA66" s="1">
        <f t="shared" si="36"/>
        <v>0.99139115881042716</v>
      </c>
      <c r="DB66" s="1">
        <f t="shared" si="36"/>
        <v>1.0461000000000027</v>
      </c>
      <c r="DC66" s="1">
        <f t="shared" si="37"/>
        <v>0</v>
      </c>
      <c r="DD66" s="1">
        <f t="shared" si="37"/>
        <v>1.5914351308383163E-2</v>
      </c>
      <c r="DE66" s="23">
        <f t="shared" si="37"/>
        <v>4.0870771952582659E-2</v>
      </c>
    </row>
    <row r="67" spans="1:109" x14ac:dyDescent="0.25">
      <c r="A67" s="22">
        <v>64</v>
      </c>
      <c r="B67" s="1">
        <v>0.98693750917165046</v>
      </c>
      <c r="C67" s="1">
        <v>1.5497000000000014</v>
      </c>
      <c r="D67" s="22">
        <v>64</v>
      </c>
      <c r="E67" s="1">
        <v>0.99791041958820237</v>
      </c>
      <c r="F67" s="1">
        <v>1.9206000000000003</v>
      </c>
      <c r="G67" s="22">
        <f t="shared" ref="G67:I98" si="38">AVERAGE(A67,D67)</f>
        <v>64</v>
      </c>
      <c r="H67" s="1">
        <f t="shared" si="38"/>
        <v>0.99242396437992642</v>
      </c>
      <c r="I67" s="1">
        <f t="shared" si="38"/>
        <v>1.7351500000000009</v>
      </c>
      <c r="J67" s="1">
        <f t="shared" ref="J67:L98" si="39">STDEVA(A67,D67)</f>
        <v>0</v>
      </c>
      <c r="K67" s="1">
        <f t="shared" si="39"/>
        <v>7.7590193648963569E-3</v>
      </c>
      <c r="L67" s="1">
        <f t="shared" si="39"/>
        <v>0.26226590514209136</v>
      </c>
      <c r="M67" s="22">
        <v>64</v>
      </c>
      <c r="N67" s="1">
        <v>1.020574728609017</v>
      </c>
      <c r="O67" s="1">
        <v>0.86079999999999757</v>
      </c>
      <c r="P67" s="22">
        <v>64</v>
      </c>
      <c r="Q67" s="1">
        <v>1.0193394181741549</v>
      </c>
      <c r="R67" s="1">
        <v>0.97350000000000136</v>
      </c>
      <c r="S67" s="22">
        <f t="shared" ref="S67:U82" si="40">AVERAGE(M67,P67)</f>
        <v>64</v>
      </c>
      <c r="T67" s="1">
        <f t="shared" si="40"/>
        <v>1.0199570733915859</v>
      </c>
      <c r="U67" s="1">
        <f t="shared" si="40"/>
        <v>0.91714999999999947</v>
      </c>
      <c r="V67" s="1">
        <f t="shared" ref="V67:X82" si="41">STDEVA(M67,P67)</f>
        <v>0</v>
      </c>
      <c r="W67" s="1">
        <f t="shared" si="41"/>
        <v>8.7349638536151914E-4</v>
      </c>
      <c r="X67" s="1">
        <f t="shared" si="41"/>
        <v>7.9690934239726591E-2</v>
      </c>
      <c r="Y67" s="22">
        <v>64</v>
      </c>
      <c r="Z67" s="1">
        <v>1.0609311375394297</v>
      </c>
      <c r="AA67" s="1">
        <v>2.159399999999998</v>
      </c>
      <c r="AB67" s="22">
        <v>64</v>
      </c>
      <c r="AC67" s="1">
        <v>1.0420157023771004</v>
      </c>
      <c r="AD67" s="23">
        <v>1.8211999999999975</v>
      </c>
      <c r="AE67" s="1">
        <f t="shared" ref="AE67:AG83" si="42">AVERAGE(Y67,AB67)</f>
        <v>64</v>
      </c>
      <c r="AF67" s="1">
        <f t="shared" si="42"/>
        <v>1.0514734199582652</v>
      </c>
      <c r="AG67" s="1">
        <f t="shared" si="42"/>
        <v>1.9902999999999977</v>
      </c>
      <c r="AH67" s="1">
        <f t="shared" ref="AH67:AJ83" si="43">STDEVA(Y67,AB67)</f>
        <v>0</v>
      </c>
      <c r="AI67" s="1">
        <f t="shared" si="43"/>
        <v>1.3375232472377509E-2</v>
      </c>
      <c r="AJ67" s="1">
        <f t="shared" si="43"/>
        <v>0.23914351339729073</v>
      </c>
      <c r="BJ67" s="89">
        <v>64</v>
      </c>
      <c r="BK67" s="90">
        <v>0.9349776747480687</v>
      </c>
      <c r="BL67" s="90">
        <v>1.056200000000004</v>
      </c>
      <c r="BM67" s="89">
        <v>64</v>
      </c>
      <c r="BN67" s="90">
        <v>0.92992304761875222</v>
      </c>
      <c r="BO67" s="90">
        <v>1.0257000000000005</v>
      </c>
      <c r="BP67" s="22">
        <f t="shared" ref="BP67:BR98" si="44">AVERAGE(BJ67,BM67)</f>
        <v>64</v>
      </c>
      <c r="BQ67" s="1">
        <f t="shared" si="44"/>
        <v>0.93245036118341051</v>
      </c>
      <c r="BR67" s="1">
        <f t="shared" si="44"/>
        <v>1.0409500000000023</v>
      </c>
      <c r="BS67" s="1">
        <f t="shared" ref="BS67:BU98" si="45">STDEVA(BJ67,BM67)</f>
        <v>0</v>
      </c>
      <c r="BT67" s="1">
        <f t="shared" si="45"/>
        <v>3.5741611195091749E-3</v>
      </c>
      <c r="BU67" s="1">
        <f t="shared" si="45"/>
        <v>2.156675682619219E-2</v>
      </c>
      <c r="BV67" s="89">
        <v>64</v>
      </c>
      <c r="BW67" s="90">
        <v>0.94848114107623849</v>
      </c>
      <c r="BX67" s="90">
        <v>1.734499999999997</v>
      </c>
      <c r="BY67" s="89">
        <v>64</v>
      </c>
      <c r="BZ67" s="90">
        <v>0.94299152480437454</v>
      </c>
      <c r="CA67" s="90">
        <v>1.2661999999999978</v>
      </c>
      <c r="CB67" s="22">
        <f t="shared" ref="CB67:CD82" si="46">AVERAGE(BV67,BY67)</f>
        <v>64</v>
      </c>
      <c r="CC67" s="1">
        <f t="shared" si="46"/>
        <v>0.94573633294030657</v>
      </c>
      <c r="CD67" s="1">
        <f t="shared" si="46"/>
        <v>1.5003499999999974</v>
      </c>
      <c r="CE67" s="1">
        <f t="shared" ref="CE67:CG82" si="47">STDEVA(BV67,BY67)</f>
        <v>0</v>
      </c>
      <c r="CF67" s="1">
        <f t="shared" si="47"/>
        <v>3.8817448919470136E-3</v>
      </c>
      <c r="CG67" s="1">
        <f t="shared" si="47"/>
        <v>0.33113810562966028</v>
      </c>
      <c r="CH67" s="89">
        <v>64</v>
      </c>
      <c r="CI67" s="90">
        <v>0.951765829716128</v>
      </c>
      <c r="CJ67" s="90">
        <v>1.3581000000000003</v>
      </c>
      <c r="CK67" s="89">
        <v>64</v>
      </c>
      <c r="CL67" s="90">
        <v>0.95766975240198127</v>
      </c>
      <c r="CM67" s="91">
        <v>1.1971999999999952</v>
      </c>
      <c r="CN67" s="1">
        <f t="shared" ref="CN67:CP83" si="48">AVERAGE(CH67,CK67)</f>
        <v>64</v>
      </c>
      <c r="CO67" s="1">
        <f t="shared" si="48"/>
        <v>0.95471779105905463</v>
      </c>
      <c r="CP67" s="1">
        <f t="shared" si="48"/>
        <v>1.2776499999999977</v>
      </c>
      <c r="CQ67" s="1">
        <f t="shared" ref="CQ67:CS83" si="49">STDEVA(CH67,CK67)</f>
        <v>0</v>
      </c>
      <c r="CR67" s="1">
        <f t="shared" si="49"/>
        <v>4.1747037667679418E-3</v>
      </c>
      <c r="CS67" s="1">
        <f t="shared" si="49"/>
        <v>0.11377348109291914</v>
      </c>
      <c r="CT67" s="22">
        <v>64</v>
      </c>
      <c r="CU67" s="1">
        <v>1.0046944422824906</v>
      </c>
      <c r="CV67" s="1">
        <v>1.0268999999999977</v>
      </c>
      <c r="CW67" s="22">
        <v>64</v>
      </c>
      <c r="CX67" s="1">
        <v>0.98188647972731025</v>
      </c>
      <c r="CY67" s="1">
        <v>1.1424000000000021</v>
      </c>
      <c r="CZ67" s="22">
        <f t="shared" si="36"/>
        <v>64</v>
      </c>
      <c r="DA67" s="1">
        <f t="shared" si="36"/>
        <v>0.99329046100490048</v>
      </c>
      <c r="DB67" s="1">
        <f t="shared" si="36"/>
        <v>1.0846499999999999</v>
      </c>
      <c r="DC67" s="1">
        <f t="shared" si="37"/>
        <v>0</v>
      </c>
      <c r="DD67" s="1">
        <f t="shared" si="37"/>
        <v>1.6127664987816887E-2</v>
      </c>
      <c r="DE67" s="23">
        <f t="shared" si="37"/>
        <v>8.1670833227049336E-2</v>
      </c>
    </row>
    <row r="68" spans="1:109" x14ac:dyDescent="0.25">
      <c r="A68" s="22">
        <v>65</v>
      </c>
      <c r="B68" s="1">
        <v>0.9879869124574141</v>
      </c>
      <c r="C68" s="1">
        <v>1.4215000000000018</v>
      </c>
      <c r="D68" s="22">
        <v>65</v>
      </c>
      <c r="E68" s="1">
        <v>0.99930218392010406</v>
      </c>
      <c r="F68" s="1">
        <v>1.9269999999999996</v>
      </c>
      <c r="G68" s="22">
        <f t="shared" si="38"/>
        <v>65</v>
      </c>
      <c r="H68" s="1">
        <f t="shared" si="38"/>
        <v>0.99364454818875902</v>
      </c>
      <c r="I68" s="1">
        <f t="shared" si="38"/>
        <v>1.6742500000000007</v>
      </c>
      <c r="J68" s="1">
        <f t="shared" si="39"/>
        <v>0</v>
      </c>
      <c r="K68" s="1">
        <f t="shared" si="39"/>
        <v>8.001105182234694E-3</v>
      </c>
      <c r="L68" s="1">
        <f t="shared" si="39"/>
        <v>0.35744247788979827</v>
      </c>
      <c r="M68" s="22">
        <v>65</v>
      </c>
      <c r="N68" s="1">
        <v>1.0221368907312236</v>
      </c>
      <c r="O68" s="1">
        <v>0.86079999999999757</v>
      </c>
      <c r="P68" s="22">
        <v>65</v>
      </c>
      <c r="Q68" s="1">
        <v>1.0221665274827445</v>
      </c>
      <c r="R68" s="1">
        <v>1.1950999999999965</v>
      </c>
      <c r="S68" s="22">
        <f t="shared" si="40"/>
        <v>65</v>
      </c>
      <c r="T68" s="1">
        <f t="shared" si="40"/>
        <v>1.0221517091069841</v>
      </c>
      <c r="U68" s="1">
        <f t="shared" si="40"/>
        <v>1.027949999999997</v>
      </c>
      <c r="V68" s="1">
        <f t="shared" si="41"/>
        <v>0</v>
      </c>
      <c r="W68" s="1">
        <f t="shared" si="41"/>
        <v>2.0956347972769554E-5</v>
      </c>
      <c r="X68" s="1">
        <f t="shared" si="41"/>
        <v>0.23638579695066222</v>
      </c>
      <c r="Y68" s="22">
        <v>65</v>
      </c>
      <c r="Z68" s="1">
        <v>1.0626890350404357</v>
      </c>
      <c r="AA68" s="1">
        <v>2.0919999999999987</v>
      </c>
      <c r="AB68" s="22">
        <v>65</v>
      </c>
      <c r="AC68" s="1">
        <v>1.0470684054614061</v>
      </c>
      <c r="AD68" s="23">
        <v>1.8211999999999975</v>
      </c>
      <c r="AE68" s="1">
        <f t="shared" si="42"/>
        <v>65</v>
      </c>
      <c r="AF68" s="1">
        <f t="shared" si="42"/>
        <v>1.0548787202509209</v>
      </c>
      <c r="AG68" s="1">
        <f t="shared" si="42"/>
        <v>1.9565999999999981</v>
      </c>
      <c r="AH68" s="1">
        <f t="shared" si="43"/>
        <v>0</v>
      </c>
      <c r="AI68" s="1">
        <f t="shared" si="43"/>
        <v>1.1045453101734956E-2</v>
      </c>
      <c r="AJ68" s="1">
        <f t="shared" si="43"/>
        <v>0.19148451634531796</v>
      </c>
      <c r="BJ68" s="89">
        <v>65</v>
      </c>
      <c r="BK68" s="90">
        <v>0.93556887102644049</v>
      </c>
      <c r="BL68" s="90">
        <v>1.056200000000004</v>
      </c>
      <c r="BM68" s="89">
        <v>65</v>
      </c>
      <c r="BN68" s="90">
        <v>0.93052960518073613</v>
      </c>
      <c r="BO68" s="90">
        <v>1.0257000000000005</v>
      </c>
      <c r="BP68" s="22">
        <f t="shared" si="44"/>
        <v>65</v>
      </c>
      <c r="BQ68" s="1">
        <f t="shared" si="44"/>
        <v>0.93304923810358831</v>
      </c>
      <c r="BR68" s="1">
        <f t="shared" si="44"/>
        <v>1.0409500000000023</v>
      </c>
      <c r="BS68" s="1">
        <f t="shared" si="45"/>
        <v>0</v>
      </c>
      <c r="BT68" s="1">
        <f t="shared" si="45"/>
        <v>3.5632990516993113E-3</v>
      </c>
      <c r="BU68" s="1">
        <f t="shared" si="45"/>
        <v>2.156675682619219E-2</v>
      </c>
      <c r="BV68" s="89">
        <v>65</v>
      </c>
      <c r="BW68" s="90">
        <v>0.94949639634848515</v>
      </c>
      <c r="BX68" s="90">
        <v>1.734499999999997</v>
      </c>
      <c r="BY68" s="89">
        <v>65</v>
      </c>
      <c r="BZ68" s="90">
        <v>0.94384828239635155</v>
      </c>
      <c r="CA68" s="90">
        <v>1.2661999999999978</v>
      </c>
      <c r="CB68" s="22">
        <f t="shared" si="46"/>
        <v>65</v>
      </c>
      <c r="CC68" s="1">
        <f t="shared" si="46"/>
        <v>0.94667233937241835</v>
      </c>
      <c r="CD68" s="1">
        <f t="shared" si="46"/>
        <v>1.5003499999999974</v>
      </c>
      <c r="CE68" s="1">
        <f t="shared" si="47"/>
        <v>0</v>
      </c>
      <c r="CF68" s="1">
        <f t="shared" si="47"/>
        <v>3.9938196764680231E-3</v>
      </c>
      <c r="CG68" s="1">
        <f t="shared" si="47"/>
        <v>0.33113810562966028</v>
      </c>
      <c r="CH68" s="89">
        <v>65</v>
      </c>
      <c r="CI68" s="90">
        <v>0.95256224422951752</v>
      </c>
      <c r="CJ68" s="90">
        <v>1.2948999999999984</v>
      </c>
      <c r="CK68" s="89">
        <v>65</v>
      </c>
      <c r="CL68" s="90">
        <v>0.95898119018256356</v>
      </c>
      <c r="CM68" s="91">
        <v>1.1971999999999952</v>
      </c>
      <c r="CN68" s="1">
        <f t="shared" si="48"/>
        <v>65</v>
      </c>
      <c r="CO68" s="1">
        <f t="shared" si="48"/>
        <v>0.95577171720604048</v>
      </c>
      <c r="CP68" s="1">
        <f t="shared" si="48"/>
        <v>1.2460499999999968</v>
      </c>
      <c r="CQ68" s="1">
        <f t="shared" si="49"/>
        <v>0</v>
      </c>
      <c r="CR68" s="1">
        <f t="shared" si="49"/>
        <v>4.5388802114688011E-3</v>
      </c>
      <c r="CS68" s="1">
        <f t="shared" si="49"/>
        <v>6.9084332521927971E-2</v>
      </c>
      <c r="CT68" s="22">
        <v>65</v>
      </c>
      <c r="CU68" s="1">
        <v>1.0072239912841494</v>
      </c>
      <c r="CV68" s="1">
        <v>1.0204000000000022</v>
      </c>
      <c r="CW68" s="22">
        <v>65</v>
      </c>
      <c r="CX68" s="1">
        <v>0.98381953295568525</v>
      </c>
      <c r="CY68" s="1">
        <v>1.0075999999999965</v>
      </c>
      <c r="CZ68" s="22">
        <f t="shared" si="36"/>
        <v>65</v>
      </c>
      <c r="DA68" s="1">
        <f t="shared" si="36"/>
        <v>0.99552176211991728</v>
      </c>
      <c r="DB68" s="1">
        <f t="shared" si="36"/>
        <v>1.0139999999999993</v>
      </c>
      <c r="DC68" s="1">
        <f t="shared" si="37"/>
        <v>0</v>
      </c>
      <c r="DD68" s="1">
        <f t="shared" si="37"/>
        <v>1.6549451194054977E-2</v>
      </c>
      <c r="DE68" s="23">
        <f t="shared" si="37"/>
        <v>9.0509667991918348E-3</v>
      </c>
    </row>
    <row r="69" spans="1:109" x14ac:dyDescent="0.25">
      <c r="A69" s="22">
        <v>66</v>
      </c>
      <c r="B69" s="1">
        <v>0.98965375171351122</v>
      </c>
      <c r="C69" s="1">
        <v>1.4406999999999996</v>
      </c>
      <c r="D69" s="22">
        <v>66</v>
      </c>
      <c r="E69" s="1">
        <v>1.0007088406558002</v>
      </c>
      <c r="F69" s="1">
        <v>1.9301999999999992</v>
      </c>
      <c r="G69" s="22">
        <f t="shared" si="38"/>
        <v>66</v>
      </c>
      <c r="H69" s="1">
        <f t="shared" si="38"/>
        <v>0.99518129618465578</v>
      </c>
      <c r="I69" s="1">
        <f t="shared" si="38"/>
        <v>1.6854499999999994</v>
      </c>
      <c r="J69" s="1">
        <f t="shared" si="39"/>
        <v>0</v>
      </c>
      <c r="K69" s="1">
        <f t="shared" si="39"/>
        <v>7.8171283577129803E-3</v>
      </c>
      <c r="L69" s="1">
        <f t="shared" si="39"/>
        <v>0.34612876939081383</v>
      </c>
      <c r="M69" s="22">
        <v>66</v>
      </c>
      <c r="N69" s="1">
        <v>1.0247661056679767</v>
      </c>
      <c r="O69" s="1">
        <v>0.86079999999999757</v>
      </c>
      <c r="P69" s="22">
        <v>66</v>
      </c>
      <c r="Q69" s="1">
        <v>1.0234920422916638</v>
      </c>
      <c r="R69" s="1">
        <v>0.92810000000000059</v>
      </c>
      <c r="S69" s="22">
        <f t="shared" si="40"/>
        <v>66</v>
      </c>
      <c r="T69" s="1">
        <f t="shared" si="40"/>
        <v>1.0241290739798203</v>
      </c>
      <c r="U69" s="1">
        <f t="shared" si="40"/>
        <v>0.89444999999999908</v>
      </c>
      <c r="V69" s="1">
        <f t="shared" si="41"/>
        <v>0</v>
      </c>
      <c r="W69" s="1">
        <f t="shared" si="41"/>
        <v>9.0089885305225266E-4</v>
      </c>
      <c r="X69" s="1">
        <f t="shared" si="41"/>
        <v>4.7588286373856786E-2</v>
      </c>
      <c r="Y69" s="22">
        <v>66</v>
      </c>
      <c r="Z69" s="1">
        <v>1.0642174122985901</v>
      </c>
      <c r="AA69" s="1">
        <v>2.0247000000000028</v>
      </c>
      <c r="AB69" s="22">
        <v>66</v>
      </c>
      <c r="AC69" s="1">
        <v>1.0495695726890799</v>
      </c>
      <c r="AD69" s="23">
        <v>1.9560000000000031</v>
      </c>
      <c r="AE69" s="1">
        <f t="shared" si="42"/>
        <v>66</v>
      </c>
      <c r="AF69" s="1">
        <f t="shared" si="42"/>
        <v>1.0568934924938351</v>
      </c>
      <c r="AG69" s="1">
        <f t="shared" si="42"/>
        <v>1.990350000000003</v>
      </c>
      <c r="AH69" s="1">
        <f t="shared" si="43"/>
        <v>0</v>
      </c>
      <c r="AI69" s="1">
        <f t="shared" si="43"/>
        <v>1.0357586717617584E-2</v>
      </c>
      <c r="AJ69" s="1">
        <f t="shared" si="43"/>
        <v>4.8578235867515647E-2</v>
      </c>
      <c r="BJ69" s="89">
        <v>66</v>
      </c>
      <c r="BK69" s="90">
        <v>0.93589130693081957</v>
      </c>
      <c r="BL69" s="90">
        <v>1.056200000000004</v>
      </c>
      <c r="BM69" s="89">
        <v>66</v>
      </c>
      <c r="BN69" s="90">
        <v>0.9310581745703328</v>
      </c>
      <c r="BO69" s="90">
        <v>1.0257000000000005</v>
      </c>
      <c r="BP69" s="22">
        <f t="shared" si="44"/>
        <v>66</v>
      </c>
      <c r="BQ69" s="1">
        <f t="shared" si="44"/>
        <v>0.93347474075057613</v>
      </c>
      <c r="BR69" s="1">
        <f t="shared" si="44"/>
        <v>1.0409500000000023</v>
      </c>
      <c r="BS69" s="1">
        <f t="shared" si="45"/>
        <v>0</v>
      </c>
      <c r="BT69" s="1">
        <f t="shared" si="45"/>
        <v>3.4175406664723397E-3</v>
      </c>
      <c r="BU69" s="1">
        <f t="shared" si="45"/>
        <v>2.156675682619219E-2</v>
      </c>
      <c r="BV69" s="89">
        <v>66</v>
      </c>
      <c r="BW69" s="90">
        <v>0.94990018748823513</v>
      </c>
      <c r="BX69" s="90">
        <v>1.734499999999997</v>
      </c>
      <c r="BY69" s="89">
        <v>66</v>
      </c>
      <c r="BZ69" s="90">
        <v>0.94408422088486799</v>
      </c>
      <c r="CA69" s="90">
        <v>1.2661999999999978</v>
      </c>
      <c r="CB69" s="22">
        <f t="shared" si="46"/>
        <v>66</v>
      </c>
      <c r="CC69" s="1">
        <f t="shared" si="46"/>
        <v>0.9469922041865515</v>
      </c>
      <c r="CD69" s="1">
        <f t="shared" si="46"/>
        <v>1.5003499999999974</v>
      </c>
      <c r="CE69" s="1">
        <f t="shared" si="47"/>
        <v>0</v>
      </c>
      <c r="CF69" s="1">
        <f t="shared" si="47"/>
        <v>4.1125094243953967E-3</v>
      </c>
      <c r="CG69" s="1">
        <f t="shared" si="47"/>
        <v>0.33113810562966028</v>
      </c>
      <c r="CH69" s="89">
        <v>66</v>
      </c>
      <c r="CI69" s="90">
        <v>0.95362620587076918</v>
      </c>
      <c r="CJ69" s="90">
        <v>1.3650999999999982</v>
      </c>
      <c r="CK69" s="89">
        <v>66</v>
      </c>
      <c r="CL69" s="90">
        <v>0.9601838924993471</v>
      </c>
      <c r="CM69" s="91">
        <v>1.2637999999999963</v>
      </c>
      <c r="CN69" s="1">
        <f t="shared" si="48"/>
        <v>66</v>
      </c>
      <c r="CO69" s="1">
        <f t="shared" si="48"/>
        <v>0.95690504918505814</v>
      </c>
      <c r="CP69" s="1">
        <f t="shared" si="48"/>
        <v>1.3144499999999972</v>
      </c>
      <c r="CQ69" s="1">
        <f t="shared" si="49"/>
        <v>0</v>
      </c>
      <c r="CR69" s="1">
        <f t="shared" si="49"/>
        <v>4.6369846839637947E-3</v>
      </c>
      <c r="CS69" s="1">
        <f t="shared" si="49"/>
        <v>7.1629916934198637E-2</v>
      </c>
      <c r="CT69" s="22">
        <v>66</v>
      </c>
      <c r="CU69" s="1">
        <v>1.0095786896244348</v>
      </c>
      <c r="CV69" s="1">
        <v>1.0172000000000025</v>
      </c>
      <c r="CW69" s="22">
        <v>66</v>
      </c>
      <c r="CX69" s="1">
        <v>0.98645368800079813</v>
      </c>
      <c r="CY69" s="1">
        <v>1.2098000000000013</v>
      </c>
      <c r="CZ69" s="22">
        <f t="shared" si="36"/>
        <v>66</v>
      </c>
      <c r="DA69" s="1">
        <f t="shared" si="36"/>
        <v>0.99801618881261644</v>
      </c>
      <c r="DB69" s="1">
        <f t="shared" si="36"/>
        <v>1.1135000000000019</v>
      </c>
      <c r="DC69" s="1">
        <f t="shared" si="37"/>
        <v>0</v>
      </c>
      <c r="DD69" s="1">
        <f t="shared" si="37"/>
        <v>1.6351845463023377E-2</v>
      </c>
      <c r="DE69" s="23">
        <f t="shared" si="37"/>
        <v>0.13618876605652819</v>
      </c>
    </row>
    <row r="70" spans="1:109" x14ac:dyDescent="0.25">
      <c r="A70" s="22">
        <v>67</v>
      </c>
      <c r="B70" s="1">
        <v>0.99100344324865464</v>
      </c>
      <c r="C70" s="1">
        <v>1.4951000000000008</v>
      </c>
      <c r="D70" s="22">
        <v>67</v>
      </c>
      <c r="E70" s="1">
        <v>1.0022187971524645</v>
      </c>
      <c r="F70" s="1">
        <v>1.9206000000000003</v>
      </c>
      <c r="G70" s="22">
        <f t="shared" si="38"/>
        <v>67</v>
      </c>
      <c r="H70" s="1">
        <f t="shared" si="38"/>
        <v>0.99661112020055964</v>
      </c>
      <c r="I70" s="1">
        <f t="shared" si="38"/>
        <v>1.7078500000000005</v>
      </c>
      <c r="J70" s="1">
        <f t="shared" si="39"/>
        <v>0</v>
      </c>
      <c r="K70" s="1">
        <f t="shared" si="39"/>
        <v>7.9304527987909979E-3</v>
      </c>
      <c r="L70" s="1">
        <f t="shared" si="39"/>
        <v>0.30087393539487611</v>
      </c>
      <c r="M70" s="22">
        <v>67</v>
      </c>
      <c r="N70" s="1">
        <v>1.0258289706975807</v>
      </c>
      <c r="O70" s="1">
        <v>0.86079999999999757</v>
      </c>
      <c r="P70" s="22">
        <v>67</v>
      </c>
      <c r="Q70" s="1">
        <v>1.0250916157200438</v>
      </c>
      <c r="R70" s="1">
        <v>1.3271000000000015</v>
      </c>
      <c r="S70" s="22">
        <f t="shared" si="40"/>
        <v>67</v>
      </c>
      <c r="T70" s="1">
        <f t="shared" si="40"/>
        <v>1.0254602932088122</v>
      </c>
      <c r="U70" s="1">
        <f t="shared" si="40"/>
        <v>1.0939499999999995</v>
      </c>
      <c r="V70" s="1">
        <f t="shared" si="41"/>
        <v>0</v>
      </c>
      <c r="W70" s="1">
        <f t="shared" si="41"/>
        <v>5.2138870475800219E-4</v>
      </c>
      <c r="X70" s="1">
        <f t="shared" si="41"/>
        <v>0.32972389206729003</v>
      </c>
      <c r="Y70" s="22">
        <v>67</v>
      </c>
      <c r="Z70" s="1">
        <v>1.0674699637617713</v>
      </c>
      <c r="AA70" s="1">
        <v>2.159399999999998</v>
      </c>
      <c r="AB70" s="22">
        <v>67</v>
      </c>
      <c r="AC70" s="1">
        <v>1.0508574237564012</v>
      </c>
      <c r="AD70" s="23">
        <v>1.6189999999999998</v>
      </c>
      <c r="AE70" s="1">
        <f t="shared" si="42"/>
        <v>67</v>
      </c>
      <c r="AF70" s="1">
        <f t="shared" si="42"/>
        <v>1.0591636937590863</v>
      </c>
      <c r="AG70" s="1">
        <f t="shared" si="42"/>
        <v>1.8891999999999989</v>
      </c>
      <c r="AH70" s="1">
        <f t="shared" si="43"/>
        <v>0</v>
      </c>
      <c r="AI70" s="1">
        <f t="shared" si="43"/>
        <v>1.1746839690529965E-2</v>
      </c>
      <c r="AJ70" s="1">
        <f t="shared" si="43"/>
        <v>0.38212050455321012</v>
      </c>
      <c r="BJ70" s="89">
        <v>67</v>
      </c>
      <c r="BK70" s="90">
        <v>0.93644466061532872</v>
      </c>
      <c r="BL70" s="90">
        <v>1.056200000000004</v>
      </c>
      <c r="BM70" s="89">
        <v>67</v>
      </c>
      <c r="BN70" s="90">
        <v>0.93213070465600834</v>
      </c>
      <c r="BO70" s="90">
        <v>1.0257000000000005</v>
      </c>
      <c r="BP70" s="22">
        <f t="shared" si="44"/>
        <v>67</v>
      </c>
      <c r="BQ70" s="1">
        <f t="shared" si="44"/>
        <v>0.93428768263566853</v>
      </c>
      <c r="BR70" s="1">
        <f t="shared" si="44"/>
        <v>1.0409500000000023</v>
      </c>
      <c r="BS70" s="1">
        <f t="shared" si="45"/>
        <v>0</v>
      </c>
      <c r="BT70" s="1">
        <f t="shared" si="45"/>
        <v>3.0504275125755598E-3</v>
      </c>
      <c r="BU70" s="1">
        <f t="shared" si="45"/>
        <v>2.156675682619219E-2</v>
      </c>
      <c r="BV70" s="89">
        <v>67</v>
      </c>
      <c r="BW70" s="90">
        <v>0.95077234679588174</v>
      </c>
      <c r="BX70" s="90">
        <v>1.734499999999997</v>
      </c>
      <c r="BY70" s="89">
        <v>67</v>
      </c>
      <c r="BZ70" s="90">
        <v>0.94492626256067647</v>
      </c>
      <c r="CA70" s="90">
        <v>1.2661999999999978</v>
      </c>
      <c r="CB70" s="22">
        <f t="shared" si="46"/>
        <v>67</v>
      </c>
      <c r="CC70" s="1">
        <f t="shared" si="46"/>
        <v>0.9478493046782791</v>
      </c>
      <c r="CD70" s="1">
        <f t="shared" si="46"/>
        <v>1.5003499999999974</v>
      </c>
      <c r="CE70" s="1">
        <f t="shared" si="47"/>
        <v>0</v>
      </c>
      <c r="CF70" s="1">
        <f t="shared" si="47"/>
        <v>4.1338058061014199E-3</v>
      </c>
      <c r="CG70" s="1">
        <f t="shared" si="47"/>
        <v>0.33113810562966028</v>
      </c>
      <c r="CH70" s="89">
        <v>67</v>
      </c>
      <c r="CI70" s="90">
        <v>0.95462583076914131</v>
      </c>
      <c r="CJ70" s="90">
        <v>1.2984000000000009</v>
      </c>
      <c r="CK70" s="89">
        <v>67</v>
      </c>
      <c r="CL70" s="90">
        <v>0.96143446107050778</v>
      </c>
      <c r="CM70" s="91">
        <v>0.93079999999999785</v>
      </c>
      <c r="CN70" s="1">
        <f t="shared" si="48"/>
        <v>67</v>
      </c>
      <c r="CO70" s="1">
        <f t="shared" si="48"/>
        <v>0.95803014591982461</v>
      </c>
      <c r="CP70" s="1">
        <f t="shared" si="48"/>
        <v>1.1145999999999994</v>
      </c>
      <c r="CQ70" s="1">
        <f t="shared" si="49"/>
        <v>0</v>
      </c>
      <c r="CR70" s="1">
        <f t="shared" si="49"/>
        <v>4.8144286566884371E-3</v>
      </c>
      <c r="CS70" s="1">
        <f t="shared" si="49"/>
        <v>0.25993245276417731</v>
      </c>
      <c r="CT70" s="22">
        <v>67</v>
      </c>
      <c r="CU70" s="1">
        <v>1.0116763401160038</v>
      </c>
      <c r="CV70" s="1">
        <v>1.0172000000000025</v>
      </c>
      <c r="CW70" s="22">
        <v>67</v>
      </c>
      <c r="CX70" s="1">
        <v>0.98805979879607919</v>
      </c>
      <c r="CY70" s="1">
        <v>1.1424000000000021</v>
      </c>
      <c r="CZ70" s="22">
        <f t="shared" si="36"/>
        <v>67</v>
      </c>
      <c r="DA70" s="1">
        <f t="shared" si="36"/>
        <v>0.99986806945604156</v>
      </c>
      <c r="DB70" s="1">
        <f t="shared" si="36"/>
        <v>1.0798000000000023</v>
      </c>
      <c r="DC70" s="1">
        <f t="shared" si="37"/>
        <v>0</v>
      </c>
      <c r="DD70" s="1">
        <f t="shared" si="37"/>
        <v>1.6699416515491006E-2</v>
      </c>
      <c r="DE70" s="23">
        <f t="shared" si="37"/>
        <v>8.852976900455542E-2</v>
      </c>
    </row>
    <row r="71" spans="1:109" x14ac:dyDescent="0.25">
      <c r="A71" s="22">
        <v>68</v>
      </c>
      <c r="B71" s="1">
        <v>0.99213661083207705</v>
      </c>
      <c r="C71" s="1">
        <v>1.3765000000000001</v>
      </c>
      <c r="D71" s="22">
        <v>68</v>
      </c>
      <c r="E71" s="1">
        <v>1.0036668920567946</v>
      </c>
      <c r="F71" s="1">
        <v>1.9206000000000003</v>
      </c>
      <c r="G71" s="22">
        <f t="shared" si="38"/>
        <v>68</v>
      </c>
      <c r="H71" s="1">
        <f t="shared" si="38"/>
        <v>0.99790175144443583</v>
      </c>
      <c r="I71" s="1">
        <f t="shared" si="38"/>
        <v>1.6485500000000002</v>
      </c>
      <c r="J71" s="1">
        <f t="shared" si="39"/>
        <v>0</v>
      </c>
      <c r="K71" s="1">
        <f t="shared" si="39"/>
        <v>8.1531400429857119E-3</v>
      </c>
      <c r="L71" s="1">
        <f t="shared" si="39"/>
        <v>0.38473679964360147</v>
      </c>
      <c r="M71" s="22">
        <v>68</v>
      </c>
      <c r="N71" s="1">
        <v>1.0269738846667413</v>
      </c>
      <c r="O71" s="1">
        <v>0.86079999999999757</v>
      </c>
      <c r="P71" s="22">
        <v>68</v>
      </c>
      <c r="Q71" s="1">
        <v>1.0271178776948364</v>
      </c>
      <c r="R71" s="1">
        <v>1.0568999999999988</v>
      </c>
      <c r="S71" s="22">
        <f t="shared" si="40"/>
        <v>68</v>
      </c>
      <c r="T71" s="1">
        <f t="shared" si="40"/>
        <v>1.027045881180789</v>
      </c>
      <c r="U71" s="1">
        <f t="shared" si="40"/>
        <v>0.9588499999999982</v>
      </c>
      <c r="V71" s="1">
        <f t="shared" si="41"/>
        <v>0</v>
      </c>
      <c r="W71" s="1">
        <f t="shared" si="41"/>
        <v>1.0181844660962372E-4</v>
      </c>
      <c r="X71" s="1">
        <f t="shared" si="41"/>
        <v>0.1386636397906835</v>
      </c>
      <c r="Y71" s="22">
        <v>68</v>
      </c>
      <c r="Z71" s="1">
        <v>1.0719327001268968</v>
      </c>
      <c r="AA71" s="1">
        <v>1.6206000000000031</v>
      </c>
      <c r="AB71" s="22">
        <v>68</v>
      </c>
      <c r="AC71" s="1">
        <v>1.0530255096583576</v>
      </c>
      <c r="AD71" s="23">
        <v>1.4842000000000013</v>
      </c>
      <c r="AE71" s="1">
        <f t="shared" si="42"/>
        <v>68</v>
      </c>
      <c r="AF71" s="1">
        <f t="shared" si="42"/>
        <v>1.0624791048926272</v>
      </c>
      <c r="AG71" s="1">
        <f t="shared" si="42"/>
        <v>1.5524000000000022</v>
      </c>
      <c r="AH71" s="1">
        <f t="shared" si="43"/>
        <v>0</v>
      </c>
      <c r="AI71" s="1">
        <f t="shared" si="43"/>
        <v>1.3369402593489703E-2</v>
      </c>
      <c r="AJ71" s="1">
        <f t="shared" si="43"/>
        <v>9.64493649538464E-2</v>
      </c>
      <c r="BJ71" s="89">
        <v>68</v>
      </c>
      <c r="BK71" s="90">
        <v>0.93728615726462616</v>
      </c>
      <c r="BL71" s="90">
        <v>1.056200000000004</v>
      </c>
      <c r="BM71" s="89">
        <v>68</v>
      </c>
      <c r="BN71" s="90">
        <v>0.932667624966245</v>
      </c>
      <c r="BO71" s="90">
        <v>1.0257000000000005</v>
      </c>
      <c r="BP71" s="22">
        <f t="shared" si="44"/>
        <v>68</v>
      </c>
      <c r="BQ71" s="1">
        <f t="shared" si="44"/>
        <v>0.93497689111543558</v>
      </c>
      <c r="BR71" s="1">
        <f t="shared" si="44"/>
        <v>1.0409500000000023</v>
      </c>
      <c r="BS71" s="1">
        <f t="shared" si="45"/>
        <v>0</v>
      </c>
      <c r="BT71" s="1">
        <f t="shared" si="45"/>
        <v>3.2657955073144103E-3</v>
      </c>
      <c r="BU71" s="1">
        <f t="shared" si="45"/>
        <v>2.156675682619219E-2</v>
      </c>
      <c r="BV71" s="89">
        <v>68</v>
      </c>
      <c r="BW71" s="90">
        <v>0.95158706712138852</v>
      </c>
      <c r="BX71" s="90">
        <v>1.734499999999997</v>
      </c>
      <c r="BY71" s="89">
        <v>68</v>
      </c>
      <c r="BZ71" s="90">
        <v>0.94557118105783022</v>
      </c>
      <c r="CA71" s="90">
        <v>1.2661999999999978</v>
      </c>
      <c r="CB71" s="22">
        <f t="shared" si="46"/>
        <v>68</v>
      </c>
      <c r="CC71" s="1">
        <f t="shared" si="46"/>
        <v>0.94857912408960932</v>
      </c>
      <c r="CD71" s="1">
        <f t="shared" si="46"/>
        <v>1.5003499999999974</v>
      </c>
      <c r="CE71" s="1">
        <f t="shared" si="47"/>
        <v>0</v>
      </c>
      <c r="CF71" s="1">
        <f t="shared" si="47"/>
        <v>4.253873830387717E-3</v>
      </c>
      <c r="CG71" s="1">
        <f t="shared" si="47"/>
        <v>0.33113810562966028</v>
      </c>
      <c r="CH71" s="89">
        <v>68</v>
      </c>
      <c r="CI71" s="90">
        <v>0.9556609805180355</v>
      </c>
      <c r="CJ71" s="90">
        <v>1.065100000000001</v>
      </c>
      <c r="CK71" s="89">
        <v>68</v>
      </c>
      <c r="CL71" s="90">
        <v>0.96241691595313117</v>
      </c>
      <c r="CM71" s="91">
        <v>1.0640000000000001</v>
      </c>
      <c r="CN71" s="1">
        <f t="shared" si="48"/>
        <v>68</v>
      </c>
      <c r="CO71" s="1">
        <f t="shared" si="48"/>
        <v>0.95903894823558333</v>
      </c>
      <c r="CP71" s="1">
        <f t="shared" si="48"/>
        <v>1.0645500000000006</v>
      </c>
      <c r="CQ71" s="1">
        <f t="shared" si="49"/>
        <v>0</v>
      </c>
      <c r="CR71" s="1">
        <f t="shared" si="49"/>
        <v>4.7771677594146385E-3</v>
      </c>
      <c r="CS71" s="1">
        <f t="shared" si="49"/>
        <v>7.7781745930590167E-4</v>
      </c>
      <c r="CT71" s="22">
        <v>68</v>
      </c>
      <c r="CU71" s="1">
        <v>1.0138453414977417</v>
      </c>
      <c r="CV71" s="1">
        <v>1.0172000000000025</v>
      </c>
      <c r="CW71" s="22">
        <v>68</v>
      </c>
      <c r="CX71" s="1">
        <v>0.98932405148299085</v>
      </c>
      <c r="CY71" s="1">
        <v>1.2098000000000013</v>
      </c>
      <c r="CZ71" s="22">
        <f t="shared" si="36"/>
        <v>68</v>
      </c>
      <c r="DA71" s="1">
        <f t="shared" si="36"/>
        <v>1.0015846964903663</v>
      </c>
      <c r="DB71" s="1">
        <f t="shared" si="36"/>
        <v>1.1135000000000019</v>
      </c>
      <c r="DC71" s="1">
        <f t="shared" si="37"/>
        <v>0</v>
      </c>
      <c r="DD71" s="1">
        <f t="shared" si="37"/>
        <v>1.7339170452872334E-2</v>
      </c>
      <c r="DE71" s="23">
        <f t="shared" si="37"/>
        <v>0.13618876605652819</v>
      </c>
    </row>
    <row r="72" spans="1:109" x14ac:dyDescent="0.25">
      <c r="A72" s="22">
        <v>69</v>
      </c>
      <c r="B72" s="1">
        <v>0.99348242132031628</v>
      </c>
      <c r="C72" s="1">
        <v>1.6456999999999979</v>
      </c>
      <c r="D72" s="22">
        <v>69</v>
      </c>
      <c r="E72" s="1">
        <v>1.0051746917114577</v>
      </c>
      <c r="F72" s="1">
        <v>1.9206000000000003</v>
      </c>
      <c r="G72" s="22">
        <f t="shared" si="38"/>
        <v>69</v>
      </c>
      <c r="H72" s="1">
        <f t="shared" si="38"/>
        <v>0.99932855651588692</v>
      </c>
      <c r="I72" s="1">
        <f t="shared" si="38"/>
        <v>1.7831499999999991</v>
      </c>
      <c r="J72" s="1">
        <f t="shared" si="39"/>
        <v>0</v>
      </c>
      <c r="K72" s="1">
        <f t="shared" si="39"/>
        <v>8.2676836810427722E-3</v>
      </c>
      <c r="L72" s="1">
        <f t="shared" si="39"/>
        <v>0.19438365414818359</v>
      </c>
      <c r="M72" s="22">
        <v>69</v>
      </c>
      <c r="N72" s="1">
        <v>1.0297882233596836</v>
      </c>
      <c r="O72" s="1">
        <v>0.86079999999999757</v>
      </c>
      <c r="P72" s="22">
        <v>69</v>
      </c>
      <c r="Q72" s="1">
        <v>1.030189456237987</v>
      </c>
      <c r="R72" s="1">
        <v>0.90279999999999916</v>
      </c>
      <c r="S72" s="22">
        <f t="shared" si="40"/>
        <v>69</v>
      </c>
      <c r="T72" s="1">
        <f t="shared" si="40"/>
        <v>1.0299888397988353</v>
      </c>
      <c r="U72" s="1">
        <f t="shared" si="40"/>
        <v>0.88179999999999836</v>
      </c>
      <c r="V72" s="1">
        <f t="shared" si="41"/>
        <v>0</v>
      </c>
      <c r="W72" s="1">
        <f t="shared" si="41"/>
        <v>2.8371448908333347E-4</v>
      </c>
      <c r="X72" s="1">
        <f t="shared" si="41"/>
        <v>2.9698484809836122E-2</v>
      </c>
      <c r="Y72" s="22">
        <v>69</v>
      </c>
      <c r="Z72" s="1">
        <v>1.0752652104906795</v>
      </c>
      <c r="AA72" s="1">
        <v>1.3494000000000028</v>
      </c>
      <c r="AB72" s="22">
        <v>69</v>
      </c>
      <c r="AC72" s="1">
        <v>1.0553347920782763</v>
      </c>
      <c r="AD72" s="23">
        <v>1.7772000000000006</v>
      </c>
      <c r="AE72" s="1">
        <f t="shared" si="42"/>
        <v>69</v>
      </c>
      <c r="AF72" s="1">
        <f t="shared" si="42"/>
        <v>1.065300001284478</v>
      </c>
      <c r="AG72" s="1">
        <f t="shared" si="42"/>
        <v>1.5633000000000017</v>
      </c>
      <c r="AH72" s="1">
        <f t="shared" si="43"/>
        <v>0</v>
      </c>
      <c r="AI72" s="1">
        <f t="shared" si="43"/>
        <v>1.4092934011295508E-2</v>
      </c>
      <c r="AJ72" s="1">
        <f t="shared" si="43"/>
        <v>0.30250028099160353</v>
      </c>
      <c r="BJ72" s="89">
        <v>69</v>
      </c>
      <c r="BK72" s="90">
        <v>0.93809775765684533</v>
      </c>
      <c r="BL72" s="90">
        <v>1.056200000000004</v>
      </c>
      <c r="BM72" s="89">
        <v>69</v>
      </c>
      <c r="BN72" s="90">
        <v>0.93312090443592777</v>
      </c>
      <c r="BO72" s="90">
        <v>1.0257000000000005</v>
      </c>
      <c r="BP72" s="22">
        <f t="shared" si="44"/>
        <v>69</v>
      </c>
      <c r="BQ72" s="1">
        <f t="shared" si="44"/>
        <v>0.93560933104638655</v>
      </c>
      <c r="BR72" s="1">
        <f t="shared" si="44"/>
        <v>1.0409500000000023</v>
      </c>
      <c r="BS72" s="1">
        <f t="shared" si="45"/>
        <v>0</v>
      </c>
      <c r="BT72" s="1">
        <f t="shared" si="45"/>
        <v>3.519166661480921E-3</v>
      </c>
      <c r="BU72" s="1">
        <f t="shared" si="45"/>
        <v>2.156675682619219E-2</v>
      </c>
      <c r="BV72" s="89">
        <v>69</v>
      </c>
      <c r="BW72" s="90">
        <v>0.95246585115208626</v>
      </c>
      <c r="BX72" s="90">
        <v>1.734499999999997</v>
      </c>
      <c r="BY72" s="89">
        <v>69</v>
      </c>
      <c r="BZ72" s="90">
        <v>0.94618892741454919</v>
      </c>
      <c r="CA72" s="90">
        <v>1.2661999999999978</v>
      </c>
      <c r="CB72" s="22">
        <f t="shared" si="46"/>
        <v>69</v>
      </c>
      <c r="CC72" s="1">
        <f t="shared" si="46"/>
        <v>0.94932738928331772</v>
      </c>
      <c r="CD72" s="1">
        <f t="shared" si="46"/>
        <v>1.5003499999999974</v>
      </c>
      <c r="CE72" s="1">
        <f t="shared" si="47"/>
        <v>0</v>
      </c>
      <c r="CF72" s="1">
        <f t="shared" si="47"/>
        <v>4.4384553398032758E-3</v>
      </c>
      <c r="CG72" s="1">
        <f t="shared" si="47"/>
        <v>0.33113810562966028</v>
      </c>
      <c r="CH72" s="89">
        <v>69</v>
      </c>
      <c r="CI72" s="90">
        <v>0.95653090320941769</v>
      </c>
      <c r="CJ72" s="90">
        <v>0.73179999999999978</v>
      </c>
      <c r="CK72" s="89">
        <v>69</v>
      </c>
      <c r="CL72" s="90">
        <v>0.96326547278662511</v>
      </c>
      <c r="CM72" s="91">
        <v>1.1306000000000012</v>
      </c>
      <c r="CN72" s="1">
        <f t="shared" si="48"/>
        <v>69</v>
      </c>
      <c r="CO72" s="1">
        <f t="shared" si="48"/>
        <v>0.9598981879980214</v>
      </c>
      <c r="CP72" s="1">
        <f t="shared" si="48"/>
        <v>0.93120000000000047</v>
      </c>
      <c r="CQ72" s="1">
        <f t="shared" si="49"/>
        <v>0</v>
      </c>
      <c r="CR72" s="1">
        <f t="shared" si="49"/>
        <v>4.7620598164159851E-3</v>
      </c>
      <c r="CS72" s="1">
        <f t="shared" si="49"/>
        <v>0.2819941843371957</v>
      </c>
      <c r="CT72" s="22">
        <v>69</v>
      </c>
      <c r="CU72" s="1">
        <v>1.0154825632148869</v>
      </c>
      <c r="CV72" s="1">
        <v>1.0172000000000025</v>
      </c>
      <c r="CW72" s="22">
        <v>69</v>
      </c>
      <c r="CX72" s="1">
        <v>0.99105987496713122</v>
      </c>
      <c r="CY72" s="1">
        <v>1.1424000000000021</v>
      </c>
      <c r="CZ72" s="22">
        <f t="shared" si="36"/>
        <v>69</v>
      </c>
      <c r="DA72" s="1">
        <f t="shared" si="36"/>
        <v>1.0032712190910091</v>
      </c>
      <c r="DB72" s="1">
        <f t="shared" si="36"/>
        <v>1.0798000000000023</v>
      </c>
      <c r="DC72" s="1">
        <f t="shared" si="37"/>
        <v>0</v>
      </c>
      <c r="DD72" s="1">
        <f t="shared" si="37"/>
        <v>1.7269448474793076E-2</v>
      </c>
      <c r="DE72" s="23">
        <f t="shared" si="37"/>
        <v>8.852976900455542E-2</v>
      </c>
    </row>
    <row r="73" spans="1:109" x14ac:dyDescent="0.25">
      <c r="A73" s="22">
        <v>70</v>
      </c>
      <c r="B73" s="1">
        <v>0.9950297504710347</v>
      </c>
      <c r="C73" s="1">
        <v>1.3765000000000001</v>
      </c>
      <c r="D73" s="22">
        <v>70</v>
      </c>
      <c r="E73" s="1">
        <v>1.0067872701577754</v>
      </c>
      <c r="F73" s="1">
        <v>1.9206000000000003</v>
      </c>
      <c r="G73" s="22">
        <f t="shared" si="38"/>
        <v>70</v>
      </c>
      <c r="H73" s="1">
        <f t="shared" si="38"/>
        <v>1.0009085103144051</v>
      </c>
      <c r="I73" s="1">
        <f t="shared" si="38"/>
        <v>1.6485500000000002</v>
      </c>
      <c r="J73" s="1">
        <f t="shared" si="39"/>
        <v>0</v>
      </c>
      <c r="K73" s="1">
        <f t="shared" si="39"/>
        <v>8.3138219004286508E-3</v>
      </c>
      <c r="L73" s="1">
        <f t="shared" si="39"/>
        <v>0.38473679964360147</v>
      </c>
      <c r="M73" s="22">
        <v>70</v>
      </c>
      <c r="N73" s="1">
        <v>1.0319533894427337</v>
      </c>
      <c r="O73" s="1">
        <v>0.86079999999999757</v>
      </c>
      <c r="P73" s="22">
        <v>70</v>
      </c>
      <c r="Q73" s="1">
        <v>1.0317600537479834</v>
      </c>
      <c r="R73" s="1">
        <v>1.3046999999999969</v>
      </c>
      <c r="S73" s="22">
        <f t="shared" si="40"/>
        <v>70</v>
      </c>
      <c r="T73" s="1">
        <f t="shared" si="40"/>
        <v>1.0318567215953585</v>
      </c>
      <c r="U73" s="1">
        <f t="shared" si="40"/>
        <v>1.0827499999999972</v>
      </c>
      <c r="V73" s="1">
        <f t="shared" si="41"/>
        <v>0</v>
      </c>
      <c r="W73" s="1">
        <f t="shared" si="41"/>
        <v>1.3670898080337041E-4</v>
      </c>
      <c r="X73" s="1">
        <f t="shared" si="41"/>
        <v>0.31388470016870779</v>
      </c>
      <c r="Y73" s="24">
        <v>70</v>
      </c>
      <c r="Z73" s="11">
        <v>1.0776848752673873</v>
      </c>
      <c r="AA73" s="11">
        <v>2.9952000000000001</v>
      </c>
      <c r="AB73" s="22">
        <v>70</v>
      </c>
      <c r="AC73" s="1">
        <v>1.0580528664627102</v>
      </c>
      <c r="AD73" s="23">
        <v>2.5518000000000001</v>
      </c>
      <c r="AE73" s="1">
        <f t="shared" si="42"/>
        <v>70</v>
      </c>
      <c r="AF73" s="1">
        <f t="shared" si="42"/>
        <v>1.0678688708650488</v>
      </c>
      <c r="AG73" s="1">
        <f t="shared" si="42"/>
        <v>2.7735000000000003</v>
      </c>
      <c r="AH73" s="1">
        <f t="shared" si="43"/>
        <v>0</v>
      </c>
      <c r="AI73" s="1">
        <f t="shared" si="43"/>
        <v>1.388192655410117E-2</v>
      </c>
      <c r="AJ73" s="1">
        <f t="shared" si="43"/>
        <v>0.31353114677811517</v>
      </c>
      <c r="BJ73" s="89">
        <v>70</v>
      </c>
      <c r="BK73" s="90">
        <v>0.93858616641280401</v>
      </c>
      <c r="BL73" s="90">
        <v>1.056200000000004</v>
      </c>
      <c r="BM73" s="89">
        <v>70</v>
      </c>
      <c r="BN73" s="90">
        <v>0.93373188061529566</v>
      </c>
      <c r="BO73" s="90">
        <v>1.0257000000000005</v>
      </c>
      <c r="BP73" s="22">
        <f t="shared" si="44"/>
        <v>70</v>
      </c>
      <c r="BQ73" s="1">
        <f t="shared" si="44"/>
        <v>0.93615902351404978</v>
      </c>
      <c r="BR73" s="1">
        <f t="shared" si="44"/>
        <v>1.0409500000000023</v>
      </c>
      <c r="BS73" s="1">
        <f t="shared" si="45"/>
        <v>0</v>
      </c>
      <c r="BT73" s="1">
        <f t="shared" si="45"/>
        <v>3.4324984052357026E-3</v>
      </c>
      <c r="BU73" s="1">
        <f t="shared" si="45"/>
        <v>2.156675682619219E-2</v>
      </c>
      <c r="BV73" s="89">
        <v>70</v>
      </c>
      <c r="BW73" s="90">
        <v>0.9532762957244385</v>
      </c>
      <c r="BX73" s="90">
        <v>1.734499999999997</v>
      </c>
      <c r="BY73" s="89">
        <v>70</v>
      </c>
      <c r="BZ73" s="90">
        <v>0.94654412790430109</v>
      </c>
      <c r="CA73" s="90">
        <v>1.2661999999999978</v>
      </c>
      <c r="CB73" s="22">
        <f t="shared" si="46"/>
        <v>70</v>
      </c>
      <c r="CC73" s="1">
        <f t="shared" si="46"/>
        <v>0.94991021181436985</v>
      </c>
      <c r="CD73" s="1">
        <f t="shared" si="46"/>
        <v>1.5003499999999974</v>
      </c>
      <c r="CE73" s="1">
        <f t="shared" si="47"/>
        <v>0</v>
      </c>
      <c r="CF73" s="1">
        <f t="shared" si="47"/>
        <v>4.7603615177050232E-3</v>
      </c>
      <c r="CG73" s="1">
        <f t="shared" si="47"/>
        <v>0.33113810562966028</v>
      </c>
      <c r="CH73" s="92">
        <v>70</v>
      </c>
      <c r="CI73" s="93">
        <v>0.95730177145424444</v>
      </c>
      <c r="CJ73" s="93">
        <v>0.93180000000000263</v>
      </c>
      <c r="CK73" s="89">
        <v>70</v>
      </c>
      <c r="CL73" s="90">
        <v>0.96468293995756638</v>
      </c>
      <c r="CM73" s="91">
        <v>0.93079999999999785</v>
      </c>
      <c r="CN73" s="1">
        <f t="shared" si="48"/>
        <v>70</v>
      </c>
      <c r="CO73" s="1">
        <f t="shared" si="48"/>
        <v>0.96099235570590547</v>
      </c>
      <c r="CP73" s="1">
        <f t="shared" si="48"/>
        <v>0.93130000000000024</v>
      </c>
      <c r="CQ73" s="1">
        <f t="shared" si="49"/>
        <v>0</v>
      </c>
      <c r="CR73" s="1">
        <f t="shared" si="49"/>
        <v>5.2192743017794984E-3</v>
      </c>
      <c r="CS73" s="1">
        <f t="shared" si="49"/>
        <v>7.0710678118992383E-4</v>
      </c>
      <c r="CT73" s="22">
        <v>70</v>
      </c>
      <c r="CU73" s="1">
        <v>1.0175710353119536</v>
      </c>
      <c r="CV73" s="1">
        <v>1.0043000000000006</v>
      </c>
      <c r="CW73" s="22">
        <v>70</v>
      </c>
      <c r="CX73" s="1">
        <v>0.99297542502339531</v>
      </c>
      <c r="CY73" s="1">
        <v>1.0075999999999965</v>
      </c>
      <c r="CZ73" s="22">
        <f t="shared" si="36"/>
        <v>70</v>
      </c>
      <c r="DA73" s="1">
        <f t="shared" si="36"/>
        <v>1.0052732301676746</v>
      </c>
      <c r="DB73" s="1">
        <f t="shared" si="36"/>
        <v>1.0059499999999986</v>
      </c>
      <c r="DC73" s="1">
        <f t="shared" si="37"/>
        <v>0</v>
      </c>
      <c r="DD73" s="1">
        <f t="shared" si="37"/>
        <v>1.7391722822461174E-2</v>
      </c>
      <c r="DE73" s="23">
        <f t="shared" si="37"/>
        <v>2.3334523779126805E-3</v>
      </c>
    </row>
    <row r="74" spans="1:109" x14ac:dyDescent="0.25">
      <c r="A74" s="22">
        <v>71</v>
      </c>
      <c r="B74" s="1">
        <v>0.99707032933387774</v>
      </c>
      <c r="C74" s="1">
        <v>1.3765000000000001</v>
      </c>
      <c r="D74" s="22">
        <v>71</v>
      </c>
      <c r="E74" s="1">
        <v>1.0083156396977542</v>
      </c>
      <c r="F74" s="1">
        <v>1.9206000000000003</v>
      </c>
      <c r="G74" s="22">
        <f t="shared" si="38"/>
        <v>71</v>
      </c>
      <c r="H74" s="1">
        <f t="shared" si="38"/>
        <v>1.0026929845158159</v>
      </c>
      <c r="I74" s="1">
        <f t="shared" si="38"/>
        <v>1.6485500000000002</v>
      </c>
      <c r="J74" s="1">
        <f t="shared" si="39"/>
        <v>0</v>
      </c>
      <c r="K74" s="1">
        <f t="shared" si="39"/>
        <v>7.9516352148443908E-3</v>
      </c>
      <c r="L74" s="1">
        <f t="shared" si="39"/>
        <v>0.38473679964360147</v>
      </c>
      <c r="M74" s="22">
        <v>71</v>
      </c>
      <c r="N74" s="1">
        <v>1.0347423762540209</v>
      </c>
      <c r="O74" s="1">
        <v>0.86079999999999757</v>
      </c>
      <c r="P74" s="22">
        <v>71</v>
      </c>
      <c r="Q74" s="1">
        <v>1.0327853057504068</v>
      </c>
      <c r="R74" s="1">
        <v>1.2436000000000007</v>
      </c>
      <c r="S74" s="22">
        <f t="shared" si="40"/>
        <v>71</v>
      </c>
      <c r="T74" s="1">
        <f t="shared" si="40"/>
        <v>1.0337638410022139</v>
      </c>
      <c r="U74" s="1">
        <f t="shared" si="40"/>
        <v>1.0521999999999991</v>
      </c>
      <c r="V74" s="1">
        <f t="shared" si="41"/>
        <v>0</v>
      </c>
      <c r="W74" s="1">
        <f t="shared" si="41"/>
        <v>1.3838578243656626E-3</v>
      </c>
      <c r="X74" s="1">
        <f t="shared" si="41"/>
        <v>0.27068047583821231</v>
      </c>
      <c r="Y74" s="22">
        <v>71</v>
      </c>
      <c r="Z74" s="1">
        <v>1.0794981298460586</v>
      </c>
      <c r="AA74" s="1">
        <v>5.0450999999999997</v>
      </c>
      <c r="AB74" s="24">
        <v>71</v>
      </c>
      <c r="AC74" s="11">
        <v>1.0628601067197498</v>
      </c>
      <c r="AD74" s="25">
        <v>5.5917999999999992</v>
      </c>
      <c r="AE74" s="1">
        <f t="shared" si="42"/>
        <v>71</v>
      </c>
      <c r="AF74" s="1">
        <f t="shared" si="42"/>
        <v>1.0711791182829042</v>
      </c>
      <c r="AG74" s="1">
        <f t="shared" si="42"/>
        <v>5.3184499999999995</v>
      </c>
      <c r="AH74" s="1">
        <f t="shared" si="43"/>
        <v>0</v>
      </c>
      <c r="AI74" s="1">
        <f t="shared" si="43"/>
        <v>1.1764858978151552E-2</v>
      </c>
      <c r="AJ74" s="1">
        <f t="shared" si="43"/>
        <v>0.38657527727468516</v>
      </c>
      <c r="BJ74" s="89">
        <v>71</v>
      </c>
      <c r="BK74" s="90">
        <v>0.93921149234401891</v>
      </c>
      <c r="BL74" s="90">
        <v>1.056200000000004</v>
      </c>
      <c r="BM74" s="89">
        <v>71</v>
      </c>
      <c r="BN74" s="90">
        <v>0.93439944890738524</v>
      </c>
      <c r="BO74" s="90">
        <v>1.0257000000000005</v>
      </c>
      <c r="BP74" s="22">
        <f t="shared" si="44"/>
        <v>71</v>
      </c>
      <c r="BQ74" s="1">
        <f t="shared" si="44"/>
        <v>0.93680547062570207</v>
      </c>
      <c r="BR74" s="1">
        <f t="shared" si="44"/>
        <v>1.0409500000000023</v>
      </c>
      <c r="BS74" s="1">
        <f t="shared" si="45"/>
        <v>0</v>
      </c>
      <c r="BT74" s="1">
        <f t="shared" si="45"/>
        <v>3.4026285454078807E-3</v>
      </c>
      <c r="BU74" s="1">
        <f t="shared" si="45"/>
        <v>2.156675682619219E-2</v>
      </c>
      <c r="BV74" s="89">
        <v>71</v>
      </c>
      <c r="BW74" s="90">
        <v>0.9539978279806216</v>
      </c>
      <c r="BX74" s="90">
        <v>1.734499999999997</v>
      </c>
      <c r="BY74" s="89">
        <v>71</v>
      </c>
      <c r="BZ74" s="90">
        <v>0.94746952955757169</v>
      </c>
      <c r="CA74" s="90">
        <v>1.2661999999999978</v>
      </c>
      <c r="CB74" s="22">
        <f t="shared" si="46"/>
        <v>71</v>
      </c>
      <c r="CC74" s="1">
        <f t="shared" si="46"/>
        <v>0.95073367876909665</v>
      </c>
      <c r="CD74" s="1">
        <f t="shared" si="46"/>
        <v>1.5003499999999974</v>
      </c>
      <c r="CE74" s="1">
        <f t="shared" si="47"/>
        <v>0</v>
      </c>
      <c r="CF74" s="1">
        <f t="shared" si="47"/>
        <v>4.6162040845480401E-3</v>
      </c>
      <c r="CG74" s="1">
        <f t="shared" si="47"/>
        <v>0.33113810562966028</v>
      </c>
      <c r="CH74" s="89">
        <v>71</v>
      </c>
      <c r="CI74" s="90">
        <v>0.95840997255703619</v>
      </c>
      <c r="CJ74" s="90">
        <v>1.1983999999999995</v>
      </c>
      <c r="CK74" s="92">
        <v>71</v>
      </c>
      <c r="CL74" s="93">
        <v>0.96559209319839112</v>
      </c>
      <c r="CM74" s="94">
        <v>1.2637999999999963</v>
      </c>
      <c r="CN74" s="1">
        <f t="shared" si="48"/>
        <v>71</v>
      </c>
      <c r="CO74" s="1">
        <f t="shared" si="48"/>
        <v>0.96200103287771366</v>
      </c>
      <c r="CP74" s="1">
        <f t="shared" si="48"/>
        <v>1.2310999999999979</v>
      </c>
      <c r="CQ74" s="1">
        <f t="shared" si="49"/>
        <v>0</v>
      </c>
      <c r="CR74" s="1">
        <f t="shared" si="49"/>
        <v>5.0785262088019452E-3</v>
      </c>
      <c r="CS74" s="1">
        <f t="shared" si="49"/>
        <v>4.6244783489597943E-2</v>
      </c>
      <c r="CT74" s="22">
        <v>71</v>
      </c>
      <c r="CU74" s="1">
        <v>1.0188051865243029</v>
      </c>
      <c r="CV74" s="1">
        <v>0.99459999999999837</v>
      </c>
      <c r="CW74" s="22">
        <v>71</v>
      </c>
      <c r="CX74" s="1">
        <v>0.99474034255071397</v>
      </c>
      <c r="CY74" s="1">
        <v>1.0075999999999965</v>
      </c>
      <c r="CZ74" s="22">
        <f t="shared" si="36"/>
        <v>71</v>
      </c>
      <c r="DA74" s="1">
        <f t="shared" si="36"/>
        <v>1.0067727645375084</v>
      </c>
      <c r="DB74" s="1">
        <f t="shared" si="36"/>
        <v>1.0010999999999974</v>
      </c>
      <c r="DC74" s="1">
        <f t="shared" si="37"/>
        <v>0</v>
      </c>
      <c r="DD74" s="1">
        <f t="shared" si="37"/>
        <v>1.7016414361920917E-2</v>
      </c>
      <c r="DE74" s="23">
        <f t="shared" si="37"/>
        <v>9.1923881554237911E-3</v>
      </c>
    </row>
    <row r="75" spans="1:109" x14ac:dyDescent="0.25">
      <c r="A75" s="22">
        <v>72</v>
      </c>
      <c r="B75" s="1">
        <v>0.99859641491498885</v>
      </c>
      <c r="C75" s="1">
        <v>1.4438000000000031</v>
      </c>
      <c r="D75" s="22">
        <v>72</v>
      </c>
      <c r="E75" s="1">
        <v>1.0099607382370337</v>
      </c>
      <c r="F75" s="1">
        <v>1.9206000000000003</v>
      </c>
      <c r="G75" s="22">
        <f t="shared" si="38"/>
        <v>72</v>
      </c>
      <c r="H75" s="1">
        <f t="shared" si="38"/>
        <v>1.0042785765760112</v>
      </c>
      <c r="I75" s="1">
        <f t="shared" si="38"/>
        <v>1.6822000000000017</v>
      </c>
      <c r="J75" s="1">
        <f t="shared" si="39"/>
        <v>0</v>
      </c>
      <c r="K75" s="1">
        <f t="shared" si="39"/>
        <v>8.0357900846143426E-3</v>
      </c>
      <c r="L75" s="1">
        <f t="shared" si="39"/>
        <v>0.33714851326974449</v>
      </c>
      <c r="M75" s="22">
        <v>72</v>
      </c>
      <c r="N75" s="1">
        <v>1.0362327685709183</v>
      </c>
      <c r="O75" s="1">
        <v>0.86079999999999757</v>
      </c>
      <c r="P75" s="22">
        <v>72</v>
      </c>
      <c r="Q75" s="1">
        <v>1.0349646466417104</v>
      </c>
      <c r="R75" s="1">
        <v>1.1148999999999987</v>
      </c>
      <c r="S75" s="22">
        <f t="shared" si="40"/>
        <v>72</v>
      </c>
      <c r="T75" s="1">
        <f t="shared" si="40"/>
        <v>1.0355987076063142</v>
      </c>
      <c r="U75" s="1">
        <f t="shared" si="40"/>
        <v>0.98784999999999812</v>
      </c>
      <c r="V75" s="1">
        <f t="shared" si="41"/>
        <v>0</v>
      </c>
      <c r="W75" s="1">
        <f t="shared" si="41"/>
        <v>8.9669761551426478E-4</v>
      </c>
      <c r="X75" s="1">
        <f t="shared" si="41"/>
        <v>0.17967583309950308</v>
      </c>
      <c r="Y75" s="22">
        <v>72</v>
      </c>
      <c r="Z75" s="1">
        <v>1.0815991862772576</v>
      </c>
      <c r="AA75" s="1">
        <v>5.0526</v>
      </c>
      <c r="AB75" s="22">
        <v>72</v>
      </c>
      <c r="AC75" s="1">
        <v>1.0644273946602034</v>
      </c>
      <c r="AD75" s="23">
        <v>5.9587000000000003</v>
      </c>
      <c r="AE75" s="1">
        <f t="shared" si="42"/>
        <v>72</v>
      </c>
      <c r="AF75" s="1">
        <f t="shared" si="42"/>
        <v>1.0730132904687304</v>
      </c>
      <c r="AG75" s="1">
        <f t="shared" si="42"/>
        <v>5.5056500000000002</v>
      </c>
      <c r="AH75" s="1">
        <f t="shared" si="43"/>
        <v>0</v>
      </c>
      <c r="AI75" s="1">
        <f t="shared" si="43"/>
        <v>1.214229029754132E-2</v>
      </c>
      <c r="AJ75" s="1">
        <f t="shared" si="43"/>
        <v>0.64070945443313099</v>
      </c>
      <c r="BJ75" s="89">
        <v>72</v>
      </c>
      <c r="BK75" s="90">
        <v>0.94020565941397549</v>
      </c>
      <c r="BL75" s="90">
        <v>0.92500000000000426</v>
      </c>
      <c r="BM75" s="89">
        <v>72</v>
      </c>
      <c r="BN75" s="90">
        <v>0.93497249780700498</v>
      </c>
      <c r="BO75" s="90">
        <v>1.0257000000000005</v>
      </c>
      <c r="BP75" s="22">
        <f t="shared" si="44"/>
        <v>72</v>
      </c>
      <c r="BQ75" s="1">
        <f t="shared" si="44"/>
        <v>0.93758907861049023</v>
      </c>
      <c r="BR75" s="1">
        <f t="shared" si="44"/>
        <v>0.97535000000000238</v>
      </c>
      <c r="BS75" s="1">
        <f t="shared" si="45"/>
        <v>0</v>
      </c>
      <c r="BT75" s="1">
        <f t="shared" si="45"/>
        <v>3.7004040593339419E-3</v>
      </c>
      <c r="BU75" s="1">
        <f t="shared" si="45"/>
        <v>7.120565286548268E-2</v>
      </c>
      <c r="BV75" s="89">
        <v>72</v>
      </c>
      <c r="BW75" s="90">
        <v>0.95498857656922398</v>
      </c>
      <c r="BX75" s="90">
        <v>1.734499999999997</v>
      </c>
      <c r="BY75" s="89">
        <v>72</v>
      </c>
      <c r="BZ75" s="90">
        <v>0.94813103540418942</v>
      </c>
      <c r="CA75" s="90">
        <v>1.2661999999999978</v>
      </c>
      <c r="CB75" s="22">
        <f t="shared" si="46"/>
        <v>72</v>
      </c>
      <c r="CC75" s="1">
        <f t="shared" si="46"/>
        <v>0.95155980598670675</v>
      </c>
      <c r="CD75" s="1">
        <f t="shared" si="46"/>
        <v>1.5003499999999974</v>
      </c>
      <c r="CE75" s="1">
        <f t="shared" si="47"/>
        <v>0</v>
      </c>
      <c r="CF75" s="1">
        <f t="shared" si="47"/>
        <v>4.8490138600618378E-3</v>
      </c>
      <c r="CG75" s="1">
        <f t="shared" si="47"/>
        <v>0.33113810562966028</v>
      </c>
      <c r="CH75" s="89">
        <v>72</v>
      </c>
      <c r="CI75" s="90">
        <v>0.95965555615782483</v>
      </c>
      <c r="CJ75" s="90">
        <v>0.8650999999999982</v>
      </c>
      <c r="CK75" s="89">
        <v>72</v>
      </c>
      <c r="CL75" s="90">
        <v>0.96695932640471471</v>
      </c>
      <c r="CM75" s="91">
        <v>1.1306000000000012</v>
      </c>
      <c r="CN75" s="1">
        <f t="shared" si="48"/>
        <v>72</v>
      </c>
      <c r="CO75" s="1">
        <f t="shared" si="48"/>
        <v>0.96330744128126977</v>
      </c>
      <c r="CP75" s="1">
        <f t="shared" si="48"/>
        <v>0.99784999999999968</v>
      </c>
      <c r="CQ75" s="1">
        <f t="shared" si="49"/>
        <v>0</v>
      </c>
      <c r="CR75" s="1">
        <f t="shared" si="49"/>
        <v>5.1645454698043816E-3</v>
      </c>
      <c r="CS75" s="1">
        <f t="shared" si="49"/>
        <v>0.18773685040502983</v>
      </c>
      <c r="CT75" s="22">
        <v>72</v>
      </c>
      <c r="CU75" s="1">
        <v>1.020357074074822</v>
      </c>
      <c r="CV75" s="1">
        <v>0.98490000000000322</v>
      </c>
      <c r="CW75" s="22">
        <v>72</v>
      </c>
      <c r="CX75" s="1">
        <v>0.99696851085596072</v>
      </c>
      <c r="CY75" s="1">
        <v>1.2098000000000013</v>
      </c>
      <c r="CZ75" s="22">
        <f t="shared" si="36"/>
        <v>72</v>
      </c>
      <c r="DA75" s="1">
        <f t="shared" si="36"/>
        <v>1.0086627924653913</v>
      </c>
      <c r="DB75" s="1">
        <f t="shared" si="36"/>
        <v>1.0973500000000023</v>
      </c>
      <c r="DC75" s="1">
        <f t="shared" si="37"/>
        <v>0</v>
      </c>
      <c r="DD75" s="1">
        <f t="shared" si="37"/>
        <v>1.6538211654267086E-2</v>
      </c>
      <c r="DE75" s="23">
        <f t="shared" si="37"/>
        <v>0.15902831508885315</v>
      </c>
    </row>
    <row r="76" spans="1:109" x14ac:dyDescent="0.25">
      <c r="A76" s="22">
        <v>73</v>
      </c>
      <c r="B76" s="1">
        <v>1.0003047615491005</v>
      </c>
      <c r="C76" s="1">
        <v>1.4502000000000024</v>
      </c>
      <c r="D76" s="22">
        <v>73</v>
      </c>
      <c r="E76" s="1">
        <v>1.0111952800322175</v>
      </c>
      <c r="F76" s="1">
        <v>1.9206000000000003</v>
      </c>
      <c r="G76" s="22">
        <f t="shared" si="38"/>
        <v>73</v>
      </c>
      <c r="H76" s="1">
        <f t="shared" si="38"/>
        <v>1.0057500207906589</v>
      </c>
      <c r="I76" s="1">
        <f t="shared" si="38"/>
        <v>1.6854000000000013</v>
      </c>
      <c r="J76" s="1">
        <f t="shared" si="39"/>
        <v>0</v>
      </c>
      <c r="K76" s="1">
        <f t="shared" si="39"/>
        <v>7.7007594700494297E-3</v>
      </c>
      <c r="L76" s="1">
        <f t="shared" si="39"/>
        <v>0.33262302987015091</v>
      </c>
      <c r="M76" s="22">
        <v>73</v>
      </c>
      <c r="N76" s="1">
        <v>1.0394373152024199</v>
      </c>
      <c r="O76" s="1">
        <v>0.86079999999999757</v>
      </c>
      <c r="P76" s="22">
        <v>73</v>
      </c>
      <c r="Q76" s="1">
        <v>1.0371714758867028</v>
      </c>
      <c r="R76" s="1">
        <v>0.98299999999999699</v>
      </c>
      <c r="S76" s="22">
        <f t="shared" si="40"/>
        <v>73</v>
      </c>
      <c r="T76" s="1">
        <f t="shared" si="40"/>
        <v>1.0383043955445612</v>
      </c>
      <c r="U76" s="1">
        <f t="shared" si="40"/>
        <v>0.92189999999999728</v>
      </c>
      <c r="V76" s="1">
        <f t="shared" si="41"/>
        <v>0</v>
      </c>
      <c r="W76" s="1">
        <f t="shared" si="41"/>
        <v>1.6021903452226557E-3</v>
      </c>
      <c r="X76" s="1">
        <f t="shared" si="41"/>
        <v>8.6408448660995701E-2</v>
      </c>
      <c r="Y76" s="22">
        <v>73</v>
      </c>
      <c r="Z76" s="1">
        <v>1.0846436314463876</v>
      </c>
      <c r="AA76" s="1">
        <v>6.57</v>
      </c>
      <c r="AB76" s="22">
        <v>73</v>
      </c>
      <c r="AC76" s="1">
        <v>1.0660733990677842</v>
      </c>
      <c r="AD76" s="23">
        <v>6.3935000000000031</v>
      </c>
      <c r="AE76" s="1">
        <f t="shared" si="42"/>
        <v>73</v>
      </c>
      <c r="AF76" s="1">
        <f t="shared" si="42"/>
        <v>1.0753585152570859</v>
      </c>
      <c r="AG76" s="1">
        <f t="shared" si="42"/>
        <v>6.4817500000000017</v>
      </c>
      <c r="AH76" s="1">
        <f t="shared" si="43"/>
        <v>0</v>
      </c>
      <c r="AI76" s="1">
        <f t="shared" si="43"/>
        <v>1.3131137243120487E-2</v>
      </c>
      <c r="AJ76" s="1">
        <f t="shared" si="43"/>
        <v>0.12480434687942367</v>
      </c>
      <c r="BJ76" s="89">
        <v>73</v>
      </c>
      <c r="BK76" s="90">
        <v>0.94072512504621975</v>
      </c>
      <c r="BL76" s="90">
        <v>0.81110000000000326</v>
      </c>
      <c r="BM76" s="89">
        <v>73</v>
      </c>
      <c r="BN76" s="90">
        <v>0.9352898104921098</v>
      </c>
      <c r="BO76" s="90">
        <v>1.0257000000000005</v>
      </c>
      <c r="BP76" s="22">
        <f t="shared" si="44"/>
        <v>73</v>
      </c>
      <c r="BQ76" s="1">
        <f t="shared" si="44"/>
        <v>0.93800746776916477</v>
      </c>
      <c r="BR76" s="1">
        <f t="shared" si="44"/>
        <v>0.91840000000000188</v>
      </c>
      <c r="BS76" s="1">
        <f t="shared" si="45"/>
        <v>0</v>
      </c>
      <c r="BT76" s="1">
        <f t="shared" si="45"/>
        <v>3.8433477790930808E-3</v>
      </c>
      <c r="BU76" s="1">
        <f t="shared" si="45"/>
        <v>0.15174511524263171</v>
      </c>
      <c r="BV76" s="89">
        <v>73</v>
      </c>
      <c r="BW76" s="90">
        <v>0.95618036440445653</v>
      </c>
      <c r="BX76" s="90">
        <v>1.734499999999997</v>
      </c>
      <c r="BY76" s="89">
        <v>73</v>
      </c>
      <c r="BZ76" s="90">
        <v>0.94919038823509772</v>
      </c>
      <c r="CA76" s="90">
        <v>1.2661999999999978</v>
      </c>
      <c r="CB76" s="22">
        <f t="shared" si="46"/>
        <v>73</v>
      </c>
      <c r="CC76" s="1">
        <f t="shared" si="46"/>
        <v>0.95268537631977712</v>
      </c>
      <c r="CD76" s="1">
        <f t="shared" si="46"/>
        <v>1.5003499999999974</v>
      </c>
      <c r="CE76" s="1">
        <f t="shared" si="47"/>
        <v>0</v>
      </c>
      <c r="CF76" s="1">
        <f t="shared" si="47"/>
        <v>4.9426595496859845E-3</v>
      </c>
      <c r="CG76" s="1">
        <f t="shared" si="47"/>
        <v>0.33113810562966028</v>
      </c>
      <c r="CH76" s="89">
        <v>73</v>
      </c>
      <c r="CI76" s="90">
        <v>0.96076921675301363</v>
      </c>
      <c r="CJ76" s="90">
        <v>1.0686000000000035</v>
      </c>
      <c r="CK76" s="89">
        <v>73</v>
      </c>
      <c r="CL76" s="90">
        <v>0.96785010619528666</v>
      </c>
      <c r="CM76" s="91">
        <v>1.1306000000000012</v>
      </c>
      <c r="CN76" s="1">
        <f t="shared" si="48"/>
        <v>73</v>
      </c>
      <c r="CO76" s="1">
        <f t="shared" si="48"/>
        <v>0.9643096614741502</v>
      </c>
      <c r="CP76" s="1">
        <f t="shared" si="48"/>
        <v>1.0996000000000024</v>
      </c>
      <c r="CQ76" s="1">
        <f t="shared" si="49"/>
        <v>0</v>
      </c>
      <c r="CR76" s="1">
        <f t="shared" si="49"/>
        <v>5.0069449414634907E-3</v>
      </c>
      <c r="CS76" s="1">
        <f t="shared" si="49"/>
        <v>4.3840620433564258E-2</v>
      </c>
      <c r="CT76" s="22">
        <v>73</v>
      </c>
      <c r="CU76" s="1">
        <v>1.0229777085723706</v>
      </c>
      <c r="CV76" s="1">
        <v>0.98490000000000322</v>
      </c>
      <c r="CW76" s="22">
        <v>73</v>
      </c>
      <c r="CX76" s="1">
        <v>0.99866239451405125</v>
      </c>
      <c r="CY76" s="1">
        <v>1.2098000000000013</v>
      </c>
      <c r="CZ76" s="22">
        <f t="shared" si="36"/>
        <v>73</v>
      </c>
      <c r="DA76" s="1">
        <f t="shared" si="36"/>
        <v>1.0108200515432109</v>
      </c>
      <c r="DB76" s="1">
        <f t="shared" si="36"/>
        <v>1.0973500000000023</v>
      </c>
      <c r="DC76" s="1">
        <f t="shared" si="37"/>
        <v>0</v>
      </c>
      <c r="DD76" s="1">
        <f t="shared" si="37"/>
        <v>1.7193523457318186E-2</v>
      </c>
      <c r="DE76" s="23">
        <f t="shared" si="37"/>
        <v>0.15902831508885315</v>
      </c>
    </row>
    <row r="77" spans="1:109" x14ac:dyDescent="0.25">
      <c r="A77" s="22">
        <v>74</v>
      </c>
      <c r="B77" s="1">
        <v>1.0018257548309966</v>
      </c>
      <c r="C77" s="1">
        <v>1.4470000000000027</v>
      </c>
      <c r="D77" s="22">
        <v>74</v>
      </c>
      <c r="E77" s="1">
        <v>1.0126243737785481</v>
      </c>
      <c r="F77" s="1">
        <v>1.9206000000000003</v>
      </c>
      <c r="G77" s="22">
        <f t="shared" si="38"/>
        <v>74</v>
      </c>
      <c r="H77" s="1">
        <f t="shared" si="38"/>
        <v>1.0072250643047722</v>
      </c>
      <c r="I77" s="1">
        <f t="shared" si="38"/>
        <v>1.6838000000000015</v>
      </c>
      <c r="J77" s="1">
        <f t="shared" si="39"/>
        <v>0</v>
      </c>
      <c r="K77" s="1">
        <f t="shared" si="39"/>
        <v>7.6357766852632181E-3</v>
      </c>
      <c r="L77" s="1">
        <f t="shared" si="39"/>
        <v>0.33488577156994775</v>
      </c>
      <c r="M77" s="22">
        <v>74</v>
      </c>
      <c r="N77" s="1">
        <v>1.0401102161831974</v>
      </c>
      <c r="O77" s="1">
        <v>0.86079999999999757</v>
      </c>
      <c r="P77" s="22">
        <v>74</v>
      </c>
      <c r="Q77" s="1">
        <v>1.0395037125939004</v>
      </c>
      <c r="R77" s="1">
        <v>1.0347000000000008</v>
      </c>
      <c r="S77" s="22">
        <f t="shared" si="40"/>
        <v>74</v>
      </c>
      <c r="T77" s="1">
        <f t="shared" si="40"/>
        <v>1.039806964388549</v>
      </c>
      <c r="U77" s="1">
        <f t="shared" si="40"/>
        <v>0.9477499999999992</v>
      </c>
      <c r="V77" s="1">
        <f t="shared" si="41"/>
        <v>0</v>
      </c>
      <c r="W77" s="1">
        <f t="shared" si="41"/>
        <v>4.2886280080591498E-4</v>
      </c>
      <c r="X77" s="1">
        <f t="shared" si="41"/>
        <v>0.12296586924834293</v>
      </c>
      <c r="Y77" s="22">
        <v>74</v>
      </c>
      <c r="Z77" s="1">
        <v>1.0877002744998343</v>
      </c>
      <c r="AA77" s="1">
        <v>7.1581999999999999</v>
      </c>
      <c r="AB77" s="22">
        <v>74</v>
      </c>
      <c r="AC77" s="1">
        <v>1.0698883283700542</v>
      </c>
      <c r="AD77" s="23">
        <v>6.6332999999999984</v>
      </c>
      <c r="AE77" s="1">
        <f t="shared" si="42"/>
        <v>74</v>
      </c>
      <c r="AF77" s="1">
        <f t="shared" si="42"/>
        <v>1.0787943014349444</v>
      </c>
      <c r="AG77" s="1">
        <f t="shared" si="42"/>
        <v>6.8957499999999996</v>
      </c>
      <c r="AH77" s="1">
        <f t="shared" si="43"/>
        <v>0</v>
      </c>
      <c r="AI77" s="1">
        <f t="shared" si="43"/>
        <v>1.2594947894496987E-2</v>
      </c>
      <c r="AJ77" s="1">
        <f t="shared" si="43"/>
        <v>0.37116034944481985</v>
      </c>
      <c r="BJ77" s="89">
        <v>74</v>
      </c>
      <c r="BK77" s="90">
        <v>0.9411766934722261</v>
      </c>
      <c r="BL77" s="90">
        <v>0.81459999999999866</v>
      </c>
      <c r="BM77" s="89">
        <v>74</v>
      </c>
      <c r="BN77" s="90">
        <v>0.93645521303316115</v>
      </c>
      <c r="BO77" s="90">
        <v>1.0257000000000005</v>
      </c>
      <c r="BP77" s="22">
        <f t="shared" si="44"/>
        <v>74</v>
      </c>
      <c r="BQ77" s="1">
        <f t="shared" si="44"/>
        <v>0.93881595325269362</v>
      </c>
      <c r="BR77" s="1">
        <f t="shared" si="44"/>
        <v>0.92014999999999958</v>
      </c>
      <c r="BS77" s="1">
        <f t="shared" si="45"/>
        <v>0</v>
      </c>
      <c r="BT77" s="1">
        <f t="shared" si="45"/>
        <v>3.3385908357024645E-3</v>
      </c>
      <c r="BU77" s="1">
        <f t="shared" si="45"/>
        <v>0.14927024150848123</v>
      </c>
      <c r="BV77" s="89">
        <v>74</v>
      </c>
      <c r="BW77" s="90">
        <v>0.95706507430380849</v>
      </c>
      <c r="BX77" s="90">
        <v>1.734499999999997</v>
      </c>
      <c r="BY77" s="89">
        <v>74</v>
      </c>
      <c r="BZ77" s="90">
        <v>0.9496873116475586</v>
      </c>
      <c r="CA77" s="90">
        <v>1.2661999999999978</v>
      </c>
      <c r="CB77" s="22">
        <f t="shared" si="46"/>
        <v>74</v>
      </c>
      <c r="CC77" s="1">
        <f t="shared" si="46"/>
        <v>0.95337619297568355</v>
      </c>
      <c r="CD77" s="1">
        <f t="shared" si="46"/>
        <v>1.5003499999999974</v>
      </c>
      <c r="CE77" s="1">
        <f t="shared" si="47"/>
        <v>0</v>
      </c>
      <c r="CF77" s="1">
        <f t="shared" si="47"/>
        <v>5.2168660042191785E-3</v>
      </c>
      <c r="CG77" s="1">
        <f t="shared" si="47"/>
        <v>0.33113810562966028</v>
      </c>
      <c r="CH77" s="89">
        <v>74</v>
      </c>
      <c r="CI77" s="90">
        <v>0.9621564614992808</v>
      </c>
      <c r="CJ77" s="90">
        <v>1.0090000000000003</v>
      </c>
      <c r="CK77" s="89">
        <v>74</v>
      </c>
      <c r="CL77" s="90">
        <v>0.96908620650088551</v>
      </c>
      <c r="CM77" s="91">
        <v>0.93079999999999785</v>
      </c>
      <c r="CN77" s="1">
        <f t="shared" si="48"/>
        <v>74</v>
      </c>
      <c r="CO77" s="1">
        <f t="shared" si="48"/>
        <v>0.96562133400008321</v>
      </c>
      <c r="CP77" s="1">
        <f t="shared" si="48"/>
        <v>0.9698999999999991</v>
      </c>
      <c r="CQ77" s="1">
        <f t="shared" si="49"/>
        <v>0</v>
      </c>
      <c r="CR77" s="1">
        <f t="shared" si="49"/>
        <v>4.9000696825282682E-3</v>
      </c>
      <c r="CS77" s="1">
        <f t="shared" si="49"/>
        <v>5.5295750288789774E-2</v>
      </c>
      <c r="CT77" s="22">
        <v>74</v>
      </c>
      <c r="CU77" s="1">
        <v>1.0243810929618316</v>
      </c>
      <c r="CV77" s="1">
        <v>0.98490000000000322</v>
      </c>
      <c r="CW77" s="22">
        <v>74</v>
      </c>
      <c r="CX77" s="1">
        <v>1.0014838999038729</v>
      </c>
      <c r="CY77" s="1">
        <v>1.2772000000000006</v>
      </c>
      <c r="CZ77" s="22">
        <f t="shared" si="36"/>
        <v>74</v>
      </c>
      <c r="DA77" s="1">
        <f t="shared" si="36"/>
        <v>1.0129324964328523</v>
      </c>
      <c r="DB77" s="1">
        <f t="shared" si="36"/>
        <v>1.1310500000000019</v>
      </c>
      <c r="DC77" s="1">
        <f t="shared" si="37"/>
        <v>0</v>
      </c>
      <c r="DD77" s="1">
        <f t="shared" si="37"/>
        <v>1.6190760481420121E-2</v>
      </c>
      <c r="DE77" s="23">
        <f t="shared" si="37"/>
        <v>0.20668731214082575</v>
      </c>
    </row>
    <row r="78" spans="1:109" x14ac:dyDescent="0.25">
      <c r="A78" s="22">
        <v>75</v>
      </c>
      <c r="B78" s="1">
        <v>1.0038413070327912</v>
      </c>
      <c r="C78" s="1">
        <v>1.7802999999999969</v>
      </c>
      <c r="D78" s="22">
        <v>75</v>
      </c>
      <c r="E78" s="1">
        <v>1.0143174914315842</v>
      </c>
      <c r="F78" s="1">
        <v>1.9044999999999987</v>
      </c>
      <c r="G78" s="22">
        <f t="shared" si="38"/>
        <v>75</v>
      </c>
      <c r="H78" s="1">
        <f t="shared" si="38"/>
        <v>1.0090793992321876</v>
      </c>
      <c r="I78" s="1">
        <f t="shared" si="38"/>
        <v>1.8423999999999978</v>
      </c>
      <c r="J78" s="1">
        <f t="shared" si="39"/>
        <v>0</v>
      </c>
      <c r="K78" s="1">
        <f t="shared" si="39"/>
        <v>7.4077810293472829E-3</v>
      </c>
      <c r="L78" s="1">
        <f t="shared" si="39"/>
        <v>8.7822662223370512E-2</v>
      </c>
      <c r="M78" s="22">
        <v>75</v>
      </c>
      <c r="N78" s="1">
        <v>1.0432867289791061</v>
      </c>
      <c r="O78" s="1">
        <v>0.86079999999999757</v>
      </c>
      <c r="P78" s="22">
        <v>75</v>
      </c>
      <c r="Q78" s="1">
        <v>1.0410852447803234</v>
      </c>
      <c r="R78" s="1">
        <v>0.97359999999999758</v>
      </c>
      <c r="S78" s="22">
        <f t="shared" si="40"/>
        <v>75</v>
      </c>
      <c r="T78" s="1">
        <f t="shared" si="40"/>
        <v>1.0421859868797148</v>
      </c>
      <c r="U78" s="1">
        <f t="shared" si="40"/>
        <v>0.91719999999999757</v>
      </c>
      <c r="V78" s="1">
        <f t="shared" si="41"/>
        <v>0</v>
      </c>
      <c r="W78" s="1">
        <f t="shared" si="41"/>
        <v>1.5566844056343115E-3</v>
      </c>
      <c r="X78" s="1">
        <f t="shared" si="41"/>
        <v>7.9761644917842572E-2</v>
      </c>
      <c r="Y78" s="22">
        <v>75</v>
      </c>
      <c r="Z78" s="1">
        <v>1.0896778189620548</v>
      </c>
      <c r="AA78" s="1">
        <v>7.6753999999999998</v>
      </c>
      <c r="AB78" s="22">
        <v>75</v>
      </c>
      <c r="AC78" s="1">
        <v>1.0714310437913561</v>
      </c>
      <c r="AD78" s="23">
        <v>6.8211000000000013</v>
      </c>
      <c r="AE78" s="1">
        <f t="shared" si="42"/>
        <v>75</v>
      </c>
      <c r="AF78" s="1">
        <f t="shared" si="42"/>
        <v>1.0805544313767055</v>
      </c>
      <c r="AG78" s="1">
        <f t="shared" si="42"/>
        <v>7.2482500000000005</v>
      </c>
      <c r="AH78" s="1">
        <f t="shared" si="43"/>
        <v>0</v>
      </c>
      <c r="AI78" s="1">
        <f t="shared" si="43"/>
        <v>1.2902418457987392E-2</v>
      </c>
      <c r="AJ78" s="1">
        <f t="shared" si="43"/>
        <v>0.6040813231676665</v>
      </c>
      <c r="BJ78" s="89">
        <v>75</v>
      </c>
      <c r="BK78" s="90">
        <v>0.94199192001612164</v>
      </c>
      <c r="BL78" s="90">
        <v>1.0168000000000035</v>
      </c>
      <c r="BM78" s="89">
        <v>75</v>
      </c>
      <c r="BN78" s="90">
        <v>0.93698394086361547</v>
      </c>
      <c r="BO78" s="90">
        <v>1.0257000000000005</v>
      </c>
      <c r="BP78" s="22">
        <f t="shared" si="44"/>
        <v>75</v>
      </c>
      <c r="BQ78" s="1">
        <f t="shared" si="44"/>
        <v>0.93948793043986856</v>
      </c>
      <c r="BR78" s="1">
        <f t="shared" si="44"/>
        <v>1.021250000000002</v>
      </c>
      <c r="BS78" s="1">
        <f t="shared" si="45"/>
        <v>0</v>
      </c>
      <c r="BT78" s="1">
        <f t="shared" si="45"/>
        <v>3.5411760187779718E-3</v>
      </c>
      <c r="BU78" s="1">
        <f t="shared" si="45"/>
        <v>6.2932503525581669E-3</v>
      </c>
      <c r="BV78" s="89">
        <v>75</v>
      </c>
      <c r="BW78" s="90">
        <v>0.9576830723548394</v>
      </c>
      <c r="BX78" s="90">
        <v>1.734499999999997</v>
      </c>
      <c r="BY78" s="89">
        <v>75</v>
      </c>
      <c r="BZ78" s="90">
        <v>0.95040311792689047</v>
      </c>
      <c r="CA78" s="90">
        <v>1.2661999999999978</v>
      </c>
      <c r="CB78" s="22">
        <f t="shared" si="46"/>
        <v>75</v>
      </c>
      <c r="CC78" s="1">
        <f t="shared" si="46"/>
        <v>0.95404309514086494</v>
      </c>
      <c r="CD78" s="1">
        <f t="shared" si="46"/>
        <v>1.5003499999999974</v>
      </c>
      <c r="CE78" s="1">
        <f t="shared" si="47"/>
        <v>0</v>
      </c>
      <c r="CF78" s="1">
        <f t="shared" si="47"/>
        <v>5.147705142731723E-3</v>
      </c>
      <c r="CG78" s="1">
        <f t="shared" si="47"/>
        <v>0.33113810562966028</v>
      </c>
      <c r="CH78" s="89">
        <v>75</v>
      </c>
      <c r="CI78" s="90">
        <v>0.96314010475200529</v>
      </c>
      <c r="CJ78" s="90">
        <v>1.0125000000000028</v>
      </c>
      <c r="CK78" s="89">
        <v>75</v>
      </c>
      <c r="CL78" s="90">
        <v>0.9702100050964837</v>
      </c>
      <c r="CM78" s="91">
        <v>0.99739999999999895</v>
      </c>
      <c r="CN78" s="1">
        <f t="shared" si="48"/>
        <v>75</v>
      </c>
      <c r="CO78" s="1">
        <f t="shared" si="48"/>
        <v>0.96667505492424444</v>
      </c>
      <c r="CP78" s="1">
        <f t="shared" si="48"/>
        <v>1.0049500000000009</v>
      </c>
      <c r="CQ78" s="1">
        <f t="shared" si="49"/>
        <v>0</v>
      </c>
      <c r="CR78" s="1">
        <f t="shared" si="49"/>
        <v>4.9991744758937908E-3</v>
      </c>
      <c r="CS78" s="1">
        <f t="shared" si="49"/>
        <v>1.0677312395919618E-2</v>
      </c>
      <c r="CT78" s="22">
        <v>75</v>
      </c>
      <c r="CU78" s="1">
        <v>1.0264565577936475</v>
      </c>
      <c r="CV78" s="1">
        <v>0.98490000000000322</v>
      </c>
      <c r="CW78" s="22">
        <v>75</v>
      </c>
      <c r="CX78" s="1">
        <v>1.0037657763955283</v>
      </c>
      <c r="CY78" s="1">
        <v>1.411999999999999</v>
      </c>
      <c r="CZ78" s="22">
        <f t="shared" si="36"/>
        <v>75</v>
      </c>
      <c r="DA78" s="1">
        <f t="shared" si="36"/>
        <v>1.015111167094588</v>
      </c>
      <c r="DB78" s="1">
        <f t="shared" si="36"/>
        <v>1.1984500000000011</v>
      </c>
      <c r="DC78" s="1">
        <f t="shared" si="37"/>
        <v>0</v>
      </c>
      <c r="DD78" s="1">
        <f t="shared" si="37"/>
        <v>1.6044805397031656E-2</v>
      </c>
      <c r="DE78" s="23">
        <f t="shared" si="37"/>
        <v>0.30200530624477134</v>
      </c>
    </row>
    <row r="79" spans="1:109" x14ac:dyDescent="0.25">
      <c r="A79" s="22">
        <v>76</v>
      </c>
      <c r="B79" s="1">
        <v>1.0056358853552048</v>
      </c>
      <c r="C79" s="1">
        <v>1.6488999999999976</v>
      </c>
      <c r="D79" s="22">
        <v>76</v>
      </c>
      <c r="E79" s="1">
        <v>1.0157894464918584</v>
      </c>
      <c r="F79" s="1">
        <v>1.914200000000001</v>
      </c>
      <c r="G79" s="22">
        <f t="shared" si="38"/>
        <v>76</v>
      </c>
      <c r="H79" s="1">
        <f t="shared" si="38"/>
        <v>1.0107126659235317</v>
      </c>
      <c r="I79" s="1">
        <f t="shared" si="38"/>
        <v>1.7815499999999993</v>
      </c>
      <c r="J79" s="1">
        <f t="shared" si="39"/>
        <v>0</v>
      </c>
      <c r="K79" s="1">
        <f t="shared" si="39"/>
        <v>7.1796519329199969E-3</v>
      </c>
      <c r="L79" s="1">
        <f t="shared" si="39"/>
        <v>0.18759542904879348</v>
      </c>
      <c r="M79" s="22">
        <v>76</v>
      </c>
      <c r="N79" s="1">
        <v>1.0442331462048295</v>
      </c>
      <c r="O79" s="1">
        <v>0.86079999999999757</v>
      </c>
      <c r="P79" s="22">
        <v>76</v>
      </c>
      <c r="Q79" s="1">
        <v>1.0426698691849796</v>
      </c>
      <c r="R79" s="1">
        <v>1.111699999999999</v>
      </c>
      <c r="S79" s="22">
        <f t="shared" si="40"/>
        <v>76</v>
      </c>
      <c r="T79" s="1">
        <f t="shared" si="40"/>
        <v>1.0434515076949045</v>
      </c>
      <c r="U79" s="1">
        <f t="shared" si="40"/>
        <v>0.98624999999999829</v>
      </c>
      <c r="V79" s="1">
        <f t="shared" si="41"/>
        <v>0</v>
      </c>
      <c r="W79" s="1">
        <f t="shared" si="41"/>
        <v>1.105403781608982E-3</v>
      </c>
      <c r="X79" s="1">
        <f t="shared" si="41"/>
        <v>0.17741309139970637</v>
      </c>
      <c r="Y79" s="22">
        <v>76</v>
      </c>
      <c r="Z79" s="1">
        <v>1.0912013138729022</v>
      </c>
      <c r="AA79" s="1">
        <v>8.2710000000000008</v>
      </c>
      <c r="AB79" s="22">
        <v>76</v>
      </c>
      <c r="AC79" s="1">
        <v>1.0738219361775638</v>
      </c>
      <c r="AD79" s="23">
        <v>7.392000000000003</v>
      </c>
      <c r="AE79" s="1">
        <f t="shared" si="42"/>
        <v>76</v>
      </c>
      <c r="AF79" s="1">
        <f t="shared" si="42"/>
        <v>1.0825116250252331</v>
      </c>
      <c r="AG79" s="1">
        <f t="shared" si="42"/>
        <v>7.8315000000000019</v>
      </c>
      <c r="AH79" s="1">
        <f t="shared" si="43"/>
        <v>0</v>
      </c>
      <c r="AI79" s="1">
        <f t="shared" si="43"/>
        <v>1.2289075821175994E-2</v>
      </c>
      <c r="AJ79" s="1">
        <f t="shared" si="43"/>
        <v>0.62154686066297371</v>
      </c>
      <c r="BJ79" s="89">
        <v>76</v>
      </c>
      <c r="BK79" s="90">
        <v>0.9426510990129261</v>
      </c>
      <c r="BL79" s="90">
        <v>0.8819999999999979</v>
      </c>
      <c r="BM79" s="89">
        <v>76</v>
      </c>
      <c r="BN79" s="90">
        <v>0.93758646540286217</v>
      </c>
      <c r="BO79" s="90">
        <v>1.0257000000000005</v>
      </c>
      <c r="BP79" s="22">
        <f t="shared" si="44"/>
        <v>76</v>
      </c>
      <c r="BQ79" s="1">
        <f t="shared" si="44"/>
        <v>0.94011878220789413</v>
      </c>
      <c r="BR79" s="1">
        <f t="shared" si="44"/>
        <v>0.9538499999999992</v>
      </c>
      <c r="BS79" s="1">
        <f t="shared" si="45"/>
        <v>0</v>
      </c>
      <c r="BT79" s="1">
        <f t="shared" si="45"/>
        <v>3.5812367699015087E-3</v>
      </c>
      <c r="BU79" s="1">
        <f t="shared" si="45"/>
        <v>0.10161124445650872</v>
      </c>
      <c r="BV79" s="89">
        <v>76</v>
      </c>
      <c r="BW79" s="90">
        <v>0.95911819004539534</v>
      </c>
      <c r="BX79" s="90">
        <v>1.5006999999999948</v>
      </c>
      <c r="BY79" s="89">
        <v>76</v>
      </c>
      <c r="BZ79" s="90">
        <v>0.9511192231431348</v>
      </c>
      <c r="CA79" s="90">
        <v>1.9714000000000027</v>
      </c>
      <c r="CB79" s="22">
        <f t="shared" si="46"/>
        <v>76</v>
      </c>
      <c r="CC79" s="1">
        <f t="shared" si="46"/>
        <v>0.95511870659426501</v>
      </c>
      <c r="CD79" s="1">
        <f t="shared" si="46"/>
        <v>1.7360499999999988</v>
      </c>
      <c r="CE79" s="1">
        <f t="shared" si="47"/>
        <v>0</v>
      </c>
      <c r="CF79" s="1">
        <f t="shared" si="47"/>
        <v>5.6561237390751794E-3</v>
      </c>
      <c r="CG79" s="1">
        <f t="shared" si="47"/>
        <v>0.33283516190451429</v>
      </c>
      <c r="CH79" s="89">
        <v>76</v>
      </c>
      <c r="CI79" s="90">
        <v>0.96419381196354204</v>
      </c>
      <c r="CJ79" s="90">
        <v>0.96329999999999671</v>
      </c>
      <c r="CK79" s="89">
        <v>76</v>
      </c>
      <c r="CL79" s="90">
        <v>0.97103769628658165</v>
      </c>
      <c r="CM79" s="91">
        <v>1.1306000000000012</v>
      </c>
      <c r="CN79" s="1">
        <f t="shared" si="48"/>
        <v>76</v>
      </c>
      <c r="CO79" s="1">
        <f t="shared" si="48"/>
        <v>0.96761575412506184</v>
      </c>
      <c r="CP79" s="1">
        <f t="shared" si="48"/>
        <v>1.0469499999999989</v>
      </c>
      <c r="CQ79" s="1">
        <f t="shared" si="49"/>
        <v>0</v>
      </c>
      <c r="CR79" s="1">
        <f t="shared" si="49"/>
        <v>4.8393570144776177E-3</v>
      </c>
      <c r="CS79" s="1">
        <f t="shared" si="49"/>
        <v>0.11829896449251255</v>
      </c>
      <c r="CT79" s="22">
        <v>76</v>
      </c>
      <c r="CU79" s="1">
        <v>1.0281069823567104</v>
      </c>
      <c r="CV79" s="1">
        <v>1.0172000000000025</v>
      </c>
      <c r="CW79" s="22">
        <v>76</v>
      </c>
      <c r="CX79" s="1">
        <v>1.005553928513292</v>
      </c>
      <c r="CY79" s="1">
        <v>1.2772000000000006</v>
      </c>
      <c r="CZ79" s="22">
        <f t="shared" si="36"/>
        <v>76</v>
      </c>
      <c r="DA79" s="1">
        <f t="shared" si="36"/>
        <v>1.0168304554350012</v>
      </c>
      <c r="DB79" s="1">
        <f t="shared" si="36"/>
        <v>1.1472000000000016</v>
      </c>
      <c r="DC79" s="1">
        <f t="shared" si="37"/>
        <v>0</v>
      </c>
      <c r="DD79" s="1">
        <f t="shared" si="37"/>
        <v>1.5947417309146505E-2</v>
      </c>
      <c r="DE79" s="23">
        <f t="shared" si="37"/>
        <v>0.18384776310850068</v>
      </c>
    </row>
    <row r="80" spans="1:109" x14ac:dyDescent="0.25">
      <c r="A80" s="22">
        <v>77</v>
      </c>
      <c r="B80" s="1">
        <v>1.0071491834263637</v>
      </c>
      <c r="C80" s="1">
        <v>1.5206999999999979</v>
      </c>
      <c r="D80" s="22">
        <v>77</v>
      </c>
      <c r="E80" s="1">
        <v>1.017481796549</v>
      </c>
      <c r="F80" s="1">
        <v>1.9206000000000003</v>
      </c>
      <c r="G80" s="22">
        <f t="shared" si="38"/>
        <v>77</v>
      </c>
      <c r="H80" s="1">
        <f t="shared" si="38"/>
        <v>1.0123154899876818</v>
      </c>
      <c r="I80" s="1">
        <f t="shared" si="38"/>
        <v>1.7206499999999991</v>
      </c>
      <c r="J80" s="1">
        <f t="shared" si="39"/>
        <v>0</v>
      </c>
      <c r="K80" s="1">
        <f t="shared" si="39"/>
        <v>7.3062608063931824E-3</v>
      </c>
      <c r="L80" s="1">
        <f t="shared" si="39"/>
        <v>0.28277200179650391</v>
      </c>
      <c r="M80" s="22">
        <v>77</v>
      </c>
      <c r="N80" s="1">
        <v>1.0477559657146933</v>
      </c>
      <c r="O80" s="1">
        <v>0.86079999999999757</v>
      </c>
      <c r="P80" s="22">
        <v>77</v>
      </c>
      <c r="Q80" s="1">
        <v>1.0445628654841128</v>
      </c>
      <c r="R80" s="1">
        <v>1.3721999999999994</v>
      </c>
      <c r="S80" s="22">
        <f t="shared" si="40"/>
        <v>77</v>
      </c>
      <c r="T80" s="1">
        <f t="shared" si="40"/>
        <v>1.0461594155994032</v>
      </c>
      <c r="U80" s="1">
        <f t="shared" si="40"/>
        <v>1.1164999999999985</v>
      </c>
      <c r="V80" s="1">
        <f t="shared" si="41"/>
        <v>0</v>
      </c>
      <c r="W80" s="1">
        <f t="shared" si="41"/>
        <v>2.2578628260518023E-3</v>
      </c>
      <c r="X80" s="1">
        <f t="shared" si="41"/>
        <v>0.3616144078988015</v>
      </c>
      <c r="Y80" s="22">
        <v>77</v>
      </c>
      <c r="Z80" s="1">
        <v>1.0933785454372114</v>
      </c>
      <c r="AA80" s="1">
        <v>8.9243000000000006</v>
      </c>
      <c r="AB80" s="22">
        <v>77</v>
      </c>
      <c r="AC80" s="1">
        <v>1.0738447578782848</v>
      </c>
      <c r="AD80" s="23">
        <v>7.6649999999999991</v>
      </c>
      <c r="AE80" s="1">
        <f t="shared" si="42"/>
        <v>77</v>
      </c>
      <c r="AF80" s="1">
        <f t="shared" si="42"/>
        <v>1.0836116516577481</v>
      </c>
      <c r="AG80" s="1">
        <f t="shared" si="42"/>
        <v>8.2946500000000007</v>
      </c>
      <c r="AH80" s="1">
        <f t="shared" si="43"/>
        <v>0</v>
      </c>
      <c r="AI80" s="1">
        <f t="shared" si="43"/>
        <v>1.3812473645174373E-2</v>
      </c>
      <c r="AJ80" s="1">
        <f t="shared" si="43"/>
        <v>0.89045956954822036</v>
      </c>
      <c r="BJ80" s="89">
        <v>77</v>
      </c>
      <c r="BK80" s="90">
        <v>0.94369337276694198</v>
      </c>
      <c r="BL80" s="90">
        <v>0.61240000000000094</v>
      </c>
      <c r="BM80" s="89">
        <v>77</v>
      </c>
      <c r="BN80" s="90">
        <v>0.93795152894377454</v>
      </c>
      <c r="BO80" s="90">
        <v>1.0257000000000005</v>
      </c>
      <c r="BP80" s="22">
        <f t="shared" si="44"/>
        <v>77</v>
      </c>
      <c r="BQ80" s="1">
        <f t="shared" si="44"/>
        <v>0.94082245085535821</v>
      </c>
      <c r="BR80" s="1">
        <f t="shared" si="44"/>
        <v>0.81905000000000072</v>
      </c>
      <c r="BS80" s="1">
        <f t="shared" si="45"/>
        <v>0</v>
      </c>
      <c r="BT80" s="1">
        <f t="shared" si="45"/>
        <v>4.0600967038757936E-3</v>
      </c>
      <c r="BU80" s="1">
        <f t="shared" si="45"/>
        <v>0.2922472326643995</v>
      </c>
      <c r="BV80" s="89">
        <v>77</v>
      </c>
      <c r="BW80" s="90">
        <v>0.95946680469741963</v>
      </c>
      <c r="BX80" s="90">
        <v>1.7685999999999993</v>
      </c>
      <c r="BY80" s="89">
        <v>77</v>
      </c>
      <c r="BZ80" s="90">
        <v>0.95228038880313359</v>
      </c>
      <c r="CA80" s="90">
        <v>1.7676000000000016</v>
      </c>
      <c r="CB80" s="22">
        <f t="shared" si="46"/>
        <v>77</v>
      </c>
      <c r="CC80" s="1">
        <f t="shared" si="46"/>
        <v>0.95587359675027661</v>
      </c>
      <c r="CD80" s="1">
        <f t="shared" si="46"/>
        <v>1.7681000000000004</v>
      </c>
      <c r="CE80" s="1">
        <f t="shared" si="47"/>
        <v>0</v>
      </c>
      <c r="CF80" s="1">
        <f t="shared" si="47"/>
        <v>5.0815634112764433E-3</v>
      </c>
      <c r="CG80" s="1">
        <f t="shared" si="47"/>
        <v>7.0710678118489963E-4</v>
      </c>
      <c r="CH80" s="89">
        <v>77</v>
      </c>
      <c r="CI80" s="90">
        <v>0.96521572616695273</v>
      </c>
      <c r="CJ80" s="90">
        <v>1.0090000000000003</v>
      </c>
      <c r="CK80" s="89">
        <v>77</v>
      </c>
      <c r="CL80" s="90">
        <v>0.97214348382102289</v>
      </c>
      <c r="CM80" s="91">
        <v>1.1306000000000012</v>
      </c>
      <c r="CN80" s="1">
        <f t="shared" si="48"/>
        <v>77</v>
      </c>
      <c r="CO80" s="1">
        <f t="shared" si="48"/>
        <v>0.96867960499398786</v>
      </c>
      <c r="CP80" s="1">
        <f t="shared" si="48"/>
        <v>1.0698000000000008</v>
      </c>
      <c r="CQ80" s="1">
        <f t="shared" si="49"/>
        <v>0</v>
      </c>
      <c r="CR80" s="1">
        <f t="shared" si="49"/>
        <v>4.8986644156100226E-3</v>
      </c>
      <c r="CS80" s="1">
        <f t="shared" si="49"/>
        <v>8.5984184592284754E-2</v>
      </c>
      <c r="CT80" s="22">
        <v>77</v>
      </c>
      <c r="CU80" s="1">
        <v>1.0302314797089656</v>
      </c>
      <c r="CV80" s="1">
        <v>1.0172000000000025</v>
      </c>
      <c r="CW80" s="22">
        <v>77</v>
      </c>
      <c r="CX80" s="1">
        <v>1.0076178334979538</v>
      </c>
      <c r="CY80" s="1">
        <v>1.0075999999999965</v>
      </c>
      <c r="CZ80" s="22">
        <f t="shared" si="36"/>
        <v>77</v>
      </c>
      <c r="DA80" s="1">
        <f t="shared" si="36"/>
        <v>1.0189246566034598</v>
      </c>
      <c r="DB80" s="1">
        <f t="shared" si="36"/>
        <v>1.0123999999999995</v>
      </c>
      <c r="DC80" s="1">
        <f t="shared" si="37"/>
        <v>0</v>
      </c>
      <c r="DD80" s="1">
        <f t="shared" si="37"/>
        <v>1.5990262583159925E-2</v>
      </c>
      <c r="DE80" s="23">
        <f t="shared" si="37"/>
        <v>6.7882250993951329E-3</v>
      </c>
    </row>
    <row r="81" spans="1:109" x14ac:dyDescent="0.25">
      <c r="A81" s="22">
        <v>78</v>
      </c>
      <c r="B81" s="1">
        <v>1.0084521421083916</v>
      </c>
      <c r="C81" s="1">
        <v>1.6617000000000033</v>
      </c>
      <c r="D81" s="22">
        <v>78</v>
      </c>
      <c r="E81" s="1">
        <v>1.0189515465822629</v>
      </c>
      <c r="F81" s="1">
        <v>1.8980999999999995</v>
      </c>
      <c r="G81" s="22">
        <f t="shared" si="38"/>
        <v>78</v>
      </c>
      <c r="H81" s="1">
        <f t="shared" si="38"/>
        <v>1.0137018443453272</v>
      </c>
      <c r="I81" s="1">
        <f t="shared" si="38"/>
        <v>1.7799000000000014</v>
      </c>
      <c r="J81" s="1">
        <f t="shared" si="39"/>
        <v>0</v>
      </c>
      <c r="K81" s="1">
        <f t="shared" si="39"/>
        <v>7.4242001018947866E-3</v>
      </c>
      <c r="L81" s="1">
        <f t="shared" si="39"/>
        <v>0.16716004307249713</v>
      </c>
      <c r="M81" s="22">
        <v>78</v>
      </c>
      <c r="N81" s="1">
        <v>1.0496859199234834</v>
      </c>
      <c r="O81" s="1">
        <v>0.86079999999999757</v>
      </c>
      <c r="P81" s="22">
        <v>78</v>
      </c>
      <c r="Q81" s="1">
        <v>1.0462753042534829</v>
      </c>
      <c r="R81" s="1">
        <v>1.3723000000000027</v>
      </c>
      <c r="S81" s="22">
        <f t="shared" si="40"/>
        <v>78</v>
      </c>
      <c r="T81" s="1">
        <f t="shared" si="40"/>
        <v>1.0479806120884831</v>
      </c>
      <c r="U81" s="1">
        <f t="shared" si="40"/>
        <v>1.1165500000000002</v>
      </c>
      <c r="V81" s="1">
        <f t="shared" si="41"/>
        <v>0</v>
      </c>
      <c r="W81" s="1">
        <f t="shared" si="41"/>
        <v>2.4116694682784182E-3</v>
      </c>
      <c r="X81" s="1">
        <f t="shared" si="41"/>
        <v>0.36168511857692265</v>
      </c>
      <c r="Y81" s="22">
        <v>78</v>
      </c>
      <c r="Z81" s="1">
        <v>1.0955457360410634</v>
      </c>
      <c r="AA81" s="1">
        <v>9.1228999999999996</v>
      </c>
      <c r="AB81" s="22">
        <v>78</v>
      </c>
      <c r="AC81" s="1">
        <v>1.0741883815131645</v>
      </c>
      <c r="AD81" s="23">
        <v>7.8286999999999978</v>
      </c>
      <c r="AE81" s="1">
        <f t="shared" si="42"/>
        <v>78</v>
      </c>
      <c r="AF81" s="1">
        <f t="shared" si="42"/>
        <v>1.0848670587771139</v>
      </c>
      <c r="AG81" s="1">
        <f t="shared" si="42"/>
        <v>8.4757999999999996</v>
      </c>
      <c r="AH81" s="1">
        <f t="shared" si="43"/>
        <v>0</v>
      </c>
      <c r="AI81" s="1">
        <f t="shared" si="43"/>
        <v>1.5101930214882518E-2</v>
      </c>
      <c r="AJ81" s="1">
        <f t="shared" si="43"/>
        <v>0.91513759621163104</v>
      </c>
      <c r="BJ81" s="89">
        <v>78</v>
      </c>
      <c r="BK81" s="90">
        <v>0.94437364071043217</v>
      </c>
      <c r="BL81" s="90">
        <v>0.81459999999999866</v>
      </c>
      <c r="BM81" s="89">
        <v>78</v>
      </c>
      <c r="BN81" s="90">
        <v>0.93833682733617174</v>
      </c>
      <c r="BO81" s="90">
        <v>1.0257000000000005</v>
      </c>
      <c r="BP81" s="22">
        <f t="shared" si="44"/>
        <v>78</v>
      </c>
      <c r="BQ81" s="1">
        <f t="shared" si="44"/>
        <v>0.94135523402330201</v>
      </c>
      <c r="BR81" s="1">
        <f t="shared" si="44"/>
        <v>0.92014999999999958</v>
      </c>
      <c r="BS81" s="1">
        <f t="shared" si="45"/>
        <v>0</v>
      </c>
      <c r="BT81" s="1">
        <f t="shared" si="45"/>
        <v>4.2686716736971934E-3</v>
      </c>
      <c r="BU81" s="1">
        <f t="shared" si="45"/>
        <v>0.14927024150848123</v>
      </c>
      <c r="BV81" s="89">
        <v>78</v>
      </c>
      <c r="BW81" s="90">
        <v>0.96048345564334481</v>
      </c>
      <c r="BX81" s="90">
        <v>1.7049999999999983</v>
      </c>
      <c r="BY81" s="89">
        <v>78</v>
      </c>
      <c r="BZ81" s="90">
        <v>0.95241316876870352</v>
      </c>
      <c r="CA81" s="90">
        <v>1.8507000000000033</v>
      </c>
      <c r="CB81" s="22">
        <f t="shared" si="46"/>
        <v>78</v>
      </c>
      <c r="CC81" s="1">
        <f t="shared" si="46"/>
        <v>0.95644831220602411</v>
      </c>
      <c r="CD81" s="1">
        <f t="shared" si="46"/>
        <v>1.7778500000000008</v>
      </c>
      <c r="CE81" s="1">
        <f t="shared" si="47"/>
        <v>0</v>
      </c>
      <c r="CF81" s="1">
        <f t="shared" si="47"/>
        <v>5.7065545751796417E-3</v>
      </c>
      <c r="CG81" s="1">
        <f t="shared" si="47"/>
        <v>0.10302545801888355</v>
      </c>
      <c r="CH81" s="89">
        <v>78</v>
      </c>
      <c r="CI81" s="90">
        <v>0.96636457268707676</v>
      </c>
      <c r="CJ81" s="90">
        <v>0.8686000000000007</v>
      </c>
      <c r="CK81" s="89">
        <v>78</v>
      </c>
      <c r="CL81" s="90">
        <v>0.97342519428002183</v>
      </c>
      <c r="CM81" s="91">
        <v>1.2637999999999963</v>
      </c>
      <c r="CN81" s="1">
        <f t="shared" si="48"/>
        <v>78</v>
      </c>
      <c r="CO81" s="1">
        <f t="shared" si="48"/>
        <v>0.96989488348354924</v>
      </c>
      <c r="CP81" s="1">
        <f t="shared" si="48"/>
        <v>1.0661999999999985</v>
      </c>
      <c r="CQ81" s="1">
        <f t="shared" si="49"/>
        <v>0</v>
      </c>
      <c r="CR81" s="1">
        <f t="shared" si="49"/>
        <v>4.9926134077636231E-3</v>
      </c>
      <c r="CS81" s="1">
        <f t="shared" si="49"/>
        <v>0.27944859992491977</v>
      </c>
      <c r="CT81" s="22">
        <v>78</v>
      </c>
      <c r="CU81" s="1">
        <v>1.033099717491148</v>
      </c>
      <c r="CV81" s="1">
        <v>1.0172000000000025</v>
      </c>
      <c r="CW81" s="22">
        <v>78</v>
      </c>
      <c r="CX81" s="1">
        <v>1.008727849674911</v>
      </c>
      <c r="CY81" s="1">
        <v>1.4087999999999994</v>
      </c>
      <c r="CZ81" s="22">
        <f t="shared" si="36"/>
        <v>78</v>
      </c>
      <c r="DA81" s="1">
        <f t="shared" si="36"/>
        <v>1.0209137835830295</v>
      </c>
      <c r="DB81" s="1">
        <f t="shared" si="36"/>
        <v>1.213000000000001</v>
      </c>
      <c r="DC81" s="1">
        <f t="shared" si="37"/>
        <v>0</v>
      </c>
      <c r="DD81" s="1">
        <f t="shared" si="37"/>
        <v>1.7233513003043367E-2</v>
      </c>
      <c r="DE81" s="23">
        <f t="shared" si="37"/>
        <v>0.27690301551265023</v>
      </c>
    </row>
    <row r="82" spans="1:109" x14ac:dyDescent="0.25">
      <c r="A82" s="22">
        <v>79</v>
      </c>
      <c r="B82" s="1">
        <v>1.0098592429276925</v>
      </c>
      <c r="C82" s="1">
        <v>1.6777000000000015</v>
      </c>
      <c r="D82" s="22">
        <v>79</v>
      </c>
      <c r="E82" s="1">
        <v>1.0203340138425492</v>
      </c>
      <c r="F82" s="1">
        <v>1.8885000000000005</v>
      </c>
      <c r="G82" s="22">
        <f t="shared" si="38"/>
        <v>79</v>
      </c>
      <c r="H82" s="1">
        <f t="shared" si="38"/>
        <v>1.0150966283851208</v>
      </c>
      <c r="I82" s="1">
        <f t="shared" si="38"/>
        <v>1.783100000000001</v>
      </c>
      <c r="J82" s="1">
        <f t="shared" si="39"/>
        <v>0</v>
      </c>
      <c r="K82" s="1">
        <f t="shared" si="39"/>
        <v>7.4067815452707976E-3</v>
      </c>
      <c r="L82" s="1">
        <f t="shared" si="39"/>
        <v>0.14905810947412351</v>
      </c>
      <c r="M82" s="22">
        <v>79</v>
      </c>
      <c r="N82" s="1">
        <v>1.050681278436626</v>
      </c>
      <c r="O82" s="1">
        <v>0.86079999999999757</v>
      </c>
      <c r="P82" s="22">
        <v>79</v>
      </c>
      <c r="Q82" s="1">
        <v>1.0477117462364627</v>
      </c>
      <c r="R82" s="1">
        <v>1.1760999999999981</v>
      </c>
      <c r="S82" s="22">
        <f t="shared" si="40"/>
        <v>79</v>
      </c>
      <c r="T82" s="1">
        <f t="shared" si="40"/>
        <v>1.0491965123365443</v>
      </c>
      <c r="U82" s="1">
        <f t="shared" si="40"/>
        <v>1.0184499999999979</v>
      </c>
      <c r="V82" s="1">
        <f t="shared" si="41"/>
        <v>0</v>
      </c>
      <c r="W82" s="1">
        <f t="shared" si="41"/>
        <v>2.0997763556872577E-3</v>
      </c>
      <c r="X82" s="1">
        <f t="shared" si="41"/>
        <v>0.2229507681081182</v>
      </c>
      <c r="Y82" s="22">
        <v>79</v>
      </c>
      <c r="Z82" s="1">
        <v>1.0971307118478355</v>
      </c>
      <c r="AA82" s="1">
        <v>9.8490000000000002</v>
      </c>
      <c r="AB82" s="22">
        <v>79</v>
      </c>
      <c r="AC82" s="1">
        <v>1.0743462949062927</v>
      </c>
      <c r="AD82" s="23">
        <v>8.7432999999999979</v>
      </c>
      <c r="AE82" s="1">
        <f t="shared" si="42"/>
        <v>79</v>
      </c>
      <c r="AF82" s="1">
        <f t="shared" si="42"/>
        <v>1.0857385033770641</v>
      </c>
      <c r="AG82" s="1">
        <f t="shared" si="42"/>
        <v>9.296149999999999</v>
      </c>
      <c r="AH82" s="1">
        <f t="shared" si="43"/>
        <v>0</v>
      </c>
      <c r="AI82" s="1">
        <f t="shared" si="43"/>
        <v>1.6111015724746543E-2</v>
      </c>
      <c r="AJ82" s="1">
        <f t="shared" si="43"/>
        <v>0.78184796795796729</v>
      </c>
      <c r="BJ82" s="89">
        <v>79</v>
      </c>
      <c r="BK82" s="90">
        <v>0.94484181466897332</v>
      </c>
      <c r="BL82" s="90">
        <v>1.0307999999999993</v>
      </c>
      <c r="BM82" s="89">
        <v>79</v>
      </c>
      <c r="BN82" s="90">
        <v>0.93895344628491617</v>
      </c>
      <c r="BO82" s="90">
        <v>1.0257000000000005</v>
      </c>
      <c r="BP82" s="22">
        <f t="shared" si="44"/>
        <v>79</v>
      </c>
      <c r="BQ82" s="1">
        <f t="shared" si="44"/>
        <v>0.94189763047694475</v>
      </c>
      <c r="BR82" s="1">
        <f t="shared" si="44"/>
        <v>1.0282499999999999</v>
      </c>
      <c r="BS82" s="1">
        <f t="shared" si="45"/>
        <v>0</v>
      </c>
      <c r="BT82" s="1">
        <f t="shared" si="45"/>
        <v>4.1637052144912852E-3</v>
      </c>
      <c r="BU82" s="1">
        <f t="shared" si="45"/>
        <v>3.6062445840505243E-3</v>
      </c>
      <c r="BV82" s="89">
        <v>79</v>
      </c>
      <c r="BW82" s="90">
        <v>0.96091095044778363</v>
      </c>
      <c r="BX82" s="90">
        <v>1.7049999999999983</v>
      </c>
      <c r="BY82" s="89">
        <v>79</v>
      </c>
      <c r="BZ82" s="90">
        <v>0.95253560349394517</v>
      </c>
      <c r="CA82" s="90">
        <v>1.8541000000000025</v>
      </c>
      <c r="CB82" s="22">
        <f t="shared" si="46"/>
        <v>79</v>
      </c>
      <c r="CC82" s="1">
        <f t="shared" si="46"/>
        <v>0.95672327697086446</v>
      </c>
      <c r="CD82" s="1">
        <f t="shared" si="46"/>
        <v>1.7795500000000004</v>
      </c>
      <c r="CE82" s="1">
        <f t="shared" si="47"/>
        <v>0</v>
      </c>
      <c r="CF82" s="1">
        <f t="shared" si="47"/>
        <v>5.9222646258492682E-3</v>
      </c>
      <c r="CG82" s="1">
        <f t="shared" si="47"/>
        <v>0.10542962107491723</v>
      </c>
      <c r="CH82" s="89">
        <v>79</v>
      </c>
      <c r="CI82" s="90">
        <v>0.96704863932700325</v>
      </c>
      <c r="CJ82" s="90">
        <v>0.79840000000000089</v>
      </c>
      <c r="CK82" s="89">
        <v>79</v>
      </c>
      <c r="CL82" s="90">
        <v>0.97474506829227792</v>
      </c>
      <c r="CM82" s="91">
        <v>0.93079999999999785</v>
      </c>
      <c r="CN82" s="1">
        <f t="shared" si="48"/>
        <v>79</v>
      </c>
      <c r="CO82" s="1">
        <f t="shared" si="48"/>
        <v>0.97089685380964053</v>
      </c>
      <c r="CP82" s="1">
        <f t="shared" si="48"/>
        <v>0.86459999999999937</v>
      </c>
      <c r="CQ82" s="1">
        <f t="shared" si="49"/>
        <v>0</v>
      </c>
      <c r="CR82" s="1">
        <f t="shared" si="49"/>
        <v>5.4421971122662833E-3</v>
      </c>
      <c r="CS82" s="1">
        <f t="shared" si="49"/>
        <v>9.3620937829096751E-2</v>
      </c>
      <c r="CT82" s="22">
        <v>79</v>
      </c>
      <c r="CU82" s="1">
        <v>1.0341419808960348</v>
      </c>
      <c r="CV82" s="1">
        <v>1.0429999999999993</v>
      </c>
      <c r="CW82" s="22">
        <v>79</v>
      </c>
      <c r="CX82" s="1">
        <v>1.0117482838255616</v>
      </c>
      <c r="CY82" s="1">
        <v>1.1424000000000021</v>
      </c>
      <c r="CZ82" s="22">
        <f t="shared" si="36"/>
        <v>79</v>
      </c>
      <c r="DA82" s="1">
        <f t="shared" si="36"/>
        <v>1.0229451323607983</v>
      </c>
      <c r="DB82" s="1">
        <f t="shared" si="36"/>
        <v>1.0927000000000007</v>
      </c>
      <c r="DC82" s="1">
        <f t="shared" si="37"/>
        <v>0</v>
      </c>
      <c r="DD82" s="1">
        <f t="shared" si="37"/>
        <v>1.5834735054368946E-2</v>
      </c>
      <c r="DE82" s="23">
        <f t="shared" si="37"/>
        <v>7.0286414049944818E-2</v>
      </c>
    </row>
    <row r="83" spans="1:109" x14ac:dyDescent="0.25">
      <c r="A83" s="22">
        <v>80</v>
      </c>
      <c r="B83" s="1">
        <v>1.0117177413358915</v>
      </c>
      <c r="C83" s="1">
        <v>1.4757000000000033</v>
      </c>
      <c r="D83" s="22">
        <v>80</v>
      </c>
      <c r="E83" s="1">
        <v>1.0216399401366649</v>
      </c>
      <c r="F83" s="1">
        <v>1.8917000000000002</v>
      </c>
      <c r="G83" s="22">
        <f t="shared" si="38"/>
        <v>80</v>
      </c>
      <c r="H83" s="1">
        <f t="shared" si="38"/>
        <v>1.0166788407362781</v>
      </c>
      <c r="I83" s="1">
        <f t="shared" si="38"/>
        <v>1.6837000000000018</v>
      </c>
      <c r="J83" s="1">
        <f t="shared" si="39"/>
        <v>0</v>
      </c>
      <c r="K83" s="1">
        <f t="shared" si="39"/>
        <v>7.0160540563078905E-3</v>
      </c>
      <c r="L83" s="1">
        <f t="shared" si="39"/>
        <v>0.2941564209736014</v>
      </c>
      <c r="M83" s="22">
        <v>80</v>
      </c>
      <c r="N83" s="1">
        <v>1.0520609744374554</v>
      </c>
      <c r="O83" s="1">
        <v>0.86079999999999757</v>
      </c>
      <c r="P83" s="22">
        <v>80</v>
      </c>
      <c r="Q83" s="1">
        <v>1.0493911811505774</v>
      </c>
      <c r="R83" s="1">
        <v>1.5200999999999993</v>
      </c>
      <c r="S83" s="22">
        <f t="shared" ref="S83:U107" si="50">AVERAGE(M83,P83)</f>
        <v>80</v>
      </c>
      <c r="T83" s="1">
        <f t="shared" si="50"/>
        <v>1.0507260777940164</v>
      </c>
      <c r="U83" s="1">
        <f t="shared" si="50"/>
        <v>1.1904499999999985</v>
      </c>
      <c r="V83" s="1">
        <f t="shared" ref="V83:X107" si="51">STDEVA(M83,P83)</f>
        <v>0</v>
      </c>
      <c r="W83" s="1">
        <f t="shared" si="51"/>
        <v>1.8878289375177536E-3</v>
      </c>
      <c r="X83" s="1">
        <f t="shared" si="51"/>
        <v>0.4661955008362923</v>
      </c>
      <c r="Y83" s="22">
        <v>80</v>
      </c>
      <c r="Z83" s="1">
        <v>1.0992180261265865</v>
      </c>
      <c r="AA83" s="1">
        <v>9.5860000000000003</v>
      </c>
      <c r="AB83" s="22">
        <v>80</v>
      </c>
      <c r="AC83" s="1">
        <v>1.0741463239693472</v>
      </c>
      <c r="AD83" s="23">
        <v>9.7911000000000001</v>
      </c>
      <c r="AE83" s="1">
        <f t="shared" si="42"/>
        <v>80</v>
      </c>
      <c r="AF83" s="1">
        <f t="shared" si="42"/>
        <v>1.0866821750479669</v>
      </c>
      <c r="AG83" s="1">
        <f t="shared" si="42"/>
        <v>9.6885499999999993</v>
      </c>
      <c r="AH83" s="1">
        <f t="shared" si="43"/>
        <v>0</v>
      </c>
      <c r="AI83" s="1">
        <f t="shared" si="43"/>
        <v>1.7728370611273307E-2</v>
      </c>
      <c r="AJ83" s="1">
        <f t="shared" si="43"/>
        <v>0.14502760082136079</v>
      </c>
      <c r="BJ83" s="89">
        <v>80</v>
      </c>
      <c r="BK83" s="90">
        <v>0.94543088196328684</v>
      </c>
      <c r="BL83" s="90">
        <v>0.8890000000000029</v>
      </c>
      <c r="BM83" s="89">
        <v>80</v>
      </c>
      <c r="BN83" s="90">
        <v>0.93968231632364796</v>
      </c>
      <c r="BO83" s="90">
        <v>1.0257000000000005</v>
      </c>
      <c r="BP83" s="22">
        <f t="shared" si="44"/>
        <v>80</v>
      </c>
      <c r="BQ83" s="1">
        <f t="shared" si="44"/>
        <v>0.94255659914346746</v>
      </c>
      <c r="BR83" s="1">
        <f t="shared" si="44"/>
        <v>0.9573500000000017</v>
      </c>
      <c r="BS83" s="1">
        <f t="shared" si="45"/>
        <v>0</v>
      </c>
      <c r="BT83" s="1">
        <f t="shared" si="45"/>
        <v>4.064849745884635E-3</v>
      </c>
      <c r="BU83" s="1">
        <f t="shared" si="45"/>
        <v>9.6661496988199355E-2</v>
      </c>
      <c r="BV83" s="89">
        <v>80</v>
      </c>
      <c r="BW83" s="90">
        <v>0.96176017943162295</v>
      </c>
      <c r="BX83" s="90">
        <v>1.7015999999999991</v>
      </c>
      <c r="BY83" s="89">
        <v>80</v>
      </c>
      <c r="BZ83" s="90">
        <v>0.95320444019926953</v>
      </c>
      <c r="CA83" s="90">
        <v>1.7158999999999978</v>
      </c>
      <c r="CB83" s="22">
        <f t="shared" ref="CB83:CD146" si="52">AVERAGE(BV83,BY83)</f>
        <v>80</v>
      </c>
      <c r="CC83" s="1">
        <f t="shared" si="52"/>
        <v>0.95748230981544624</v>
      </c>
      <c r="CD83" s="1">
        <f t="shared" si="52"/>
        <v>1.7087499999999984</v>
      </c>
      <c r="CE83" s="1">
        <f t="shared" ref="CE83:CG146" si="53">STDEVA(BV83,BY83)</f>
        <v>0</v>
      </c>
      <c r="CF83" s="1">
        <f t="shared" si="53"/>
        <v>6.049821229260891E-3</v>
      </c>
      <c r="CG83" s="1">
        <f t="shared" si="53"/>
        <v>1.0111626970966674E-2</v>
      </c>
      <c r="CH83" s="89">
        <v>80</v>
      </c>
      <c r="CI83" s="90">
        <v>0.96807655709684137</v>
      </c>
      <c r="CJ83" s="90">
        <v>0.8650999999999982</v>
      </c>
      <c r="CK83" s="89">
        <v>80</v>
      </c>
      <c r="CL83" s="90">
        <v>0.9754760090620902</v>
      </c>
      <c r="CM83" s="91">
        <v>0.99739999999999895</v>
      </c>
      <c r="CN83" s="1">
        <f t="shared" si="48"/>
        <v>80</v>
      </c>
      <c r="CO83" s="1">
        <f t="shared" si="48"/>
        <v>0.97177628307946584</v>
      </c>
      <c r="CP83" s="1">
        <f t="shared" si="48"/>
        <v>0.93124999999999858</v>
      </c>
      <c r="CQ83" s="1">
        <f t="shared" si="49"/>
        <v>0</v>
      </c>
      <c r="CR83" s="1">
        <f t="shared" si="49"/>
        <v>5.2322026616915714E-3</v>
      </c>
      <c r="CS83" s="1">
        <f t="shared" si="49"/>
        <v>9.3550227150980769E-2</v>
      </c>
      <c r="CT83" s="22">
        <v>80</v>
      </c>
      <c r="CU83" s="1">
        <v>1.0346126508676698</v>
      </c>
      <c r="CV83" s="1">
        <v>1.0495000000000019</v>
      </c>
      <c r="CW83" s="22">
        <v>80</v>
      </c>
      <c r="CX83" s="1">
        <v>1.0142892537395791</v>
      </c>
      <c r="CY83" s="1">
        <v>1.0750000000000028</v>
      </c>
      <c r="CZ83" s="22">
        <f t="shared" si="36"/>
        <v>80</v>
      </c>
      <c r="DA83" s="1">
        <f t="shared" si="36"/>
        <v>1.0244509523036245</v>
      </c>
      <c r="DB83" s="1">
        <f t="shared" si="36"/>
        <v>1.0622500000000024</v>
      </c>
      <c r="DC83" s="1">
        <f t="shared" si="37"/>
        <v>0</v>
      </c>
      <c r="DD83" s="1">
        <f t="shared" si="37"/>
        <v>1.4370811926020157E-2</v>
      </c>
      <c r="DE83" s="23">
        <f t="shared" si="37"/>
        <v>1.8031222920257647E-2</v>
      </c>
    </row>
    <row r="84" spans="1:109" x14ac:dyDescent="0.25">
      <c r="A84" s="22">
        <v>81</v>
      </c>
      <c r="B84" s="1">
        <v>1.0128002108664158</v>
      </c>
      <c r="C84" s="1">
        <v>1.6103999999999985</v>
      </c>
      <c r="D84" s="22">
        <v>81</v>
      </c>
      <c r="E84" s="1">
        <v>1.0232022668276572</v>
      </c>
      <c r="F84" s="1">
        <v>1.8917000000000002</v>
      </c>
      <c r="G84" s="22">
        <f t="shared" si="38"/>
        <v>81</v>
      </c>
      <c r="H84" s="1">
        <f t="shared" si="38"/>
        <v>1.0180012388470365</v>
      </c>
      <c r="I84" s="1">
        <f t="shared" si="38"/>
        <v>1.7510499999999993</v>
      </c>
      <c r="J84" s="1">
        <f t="shared" si="39"/>
        <v>0</v>
      </c>
      <c r="K84" s="1">
        <f t="shared" si="39"/>
        <v>7.3553643084757741E-3</v>
      </c>
      <c r="L84" s="1">
        <f t="shared" si="39"/>
        <v>0.198909137547777</v>
      </c>
      <c r="M84" s="22">
        <v>81</v>
      </c>
      <c r="N84" s="1">
        <v>1.0541462080561179</v>
      </c>
      <c r="O84" s="1">
        <v>0.86079999999999757</v>
      </c>
      <c r="P84" s="22">
        <v>81</v>
      </c>
      <c r="Q84" s="1">
        <v>1.0513888075301823</v>
      </c>
      <c r="R84" s="1">
        <v>1.4590000000000032</v>
      </c>
      <c r="S84" s="22">
        <f t="shared" si="50"/>
        <v>81</v>
      </c>
      <c r="T84" s="1">
        <f t="shared" si="50"/>
        <v>1.05276750779315</v>
      </c>
      <c r="U84" s="1">
        <f t="shared" si="50"/>
        <v>1.1599000000000004</v>
      </c>
      <c r="V84" s="1">
        <f t="shared" si="51"/>
        <v>0</v>
      </c>
      <c r="W84" s="1">
        <f t="shared" si="51"/>
        <v>1.9497766103364503E-3</v>
      </c>
      <c r="X84" s="1">
        <f t="shared" si="51"/>
        <v>0.42299127650579654</v>
      </c>
      <c r="BJ84" s="89">
        <v>81</v>
      </c>
      <c r="BK84" s="90">
        <v>0.94590131840424119</v>
      </c>
      <c r="BL84" s="90">
        <v>0.68679999999999808</v>
      </c>
      <c r="BM84" s="89">
        <v>81</v>
      </c>
      <c r="BN84" s="90">
        <v>0.94018381523578742</v>
      </c>
      <c r="BO84" s="90">
        <v>1.0257000000000005</v>
      </c>
      <c r="BP84" s="22">
        <f t="shared" si="44"/>
        <v>81</v>
      </c>
      <c r="BQ84" s="1">
        <f t="shared" si="44"/>
        <v>0.94304256682001431</v>
      </c>
      <c r="BR84" s="1">
        <f t="shared" si="44"/>
        <v>0.85624999999999929</v>
      </c>
      <c r="BS84" s="1">
        <f t="shared" si="45"/>
        <v>0</v>
      </c>
      <c r="BT84" s="1">
        <f t="shared" si="45"/>
        <v>4.0428852618692272E-3</v>
      </c>
      <c r="BU84" s="1">
        <f t="shared" si="45"/>
        <v>0.23963848814412297</v>
      </c>
      <c r="BV84" s="89">
        <v>81</v>
      </c>
      <c r="BW84" s="90">
        <v>0.962346245454472</v>
      </c>
      <c r="BX84" s="90">
        <v>1.6345999999999989</v>
      </c>
      <c r="BY84" s="89">
        <v>81</v>
      </c>
      <c r="BZ84" s="90">
        <v>0.95370216971921618</v>
      </c>
      <c r="CA84" s="90">
        <v>1.7849999999999966</v>
      </c>
      <c r="CB84" s="22">
        <f t="shared" si="52"/>
        <v>81</v>
      </c>
      <c r="CC84" s="1">
        <f t="shared" si="52"/>
        <v>0.95802420758684415</v>
      </c>
      <c r="CD84" s="1">
        <f t="shared" si="52"/>
        <v>1.7097999999999978</v>
      </c>
      <c r="CE84" s="1">
        <f t="shared" si="53"/>
        <v>0</v>
      </c>
      <c r="CF84" s="1">
        <f t="shared" si="53"/>
        <v>6.1122845694894885E-3</v>
      </c>
      <c r="CG84" s="1">
        <f t="shared" si="53"/>
        <v>0.10634885989045509</v>
      </c>
      <c r="CH84" s="22">
        <v>81</v>
      </c>
      <c r="CI84" s="1">
        <v>0.96866001441985694</v>
      </c>
      <c r="CJ84" s="1">
        <v>1.2650999999999968</v>
      </c>
      <c r="CK84" s="22">
        <v>81</v>
      </c>
      <c r="CL84" s="1">
        <v>0.97638250357866285</v>
      </c>
      <c r="CM84" s="23">
        <v>0.99739999999999895</v>
      </c>
      <c r="CN84" s="1">
        <f t="shared" ref="CN84:CP147" si="54">AVERAGE(CH84,CK84)</f>
        <v>81</v>
      </c>
      <c r="CO84" s="1">
        <f t="shared" si="54"/>
        <v>0.9725212589992599</v>
      </c>
      <c r="CP84" s="1">
        <f t="shared" si="54"/>
        <v>1.1312499999999979</v>
      </c>
      <c r="CQ84" s="1">
        <f t="shared" ref="CQ84:CS147" si="55">STDEVA(CH84,CK84)</f>
        <v>0</v>
      </c>
      <c r="CR84" s="1">
        <f t="shared" si="55"/>
        <v>5.4606244518312572E-3</v>
      </c>
      <c r="CS84" s="1">
        <f t="shared" si="55"/>
        <v>0.18929248532363649</v>
      </c>
      <c r="CT84" s="22">
        <v>81</v>
      </c>
      <c r="CU84" s="1">
        <v>1.0371987025988338</v>
      </c>
      <c r="CV84" s="1">
        <v>1.0495000000000019</v>
      </c>
      <c r="CW84" s="22">
        <v>81</v>
      </c>
      <c r="CX84" s="1">
        <v>1.0153402476214566</v>
      </c>
      <c r="CY84" s="1">
        <v>1.1424000000000021</v>
      </c>
      <c r="CZ84" s="22">
        <f t="shared" si="36"/>
        <v>81</v>
      </c>
      <c r="DA84" s="1">
        <f t="shared" si="36"/>
        <v>1.0262694751101451</v>
      </c>
      <c r="DB84" s="1">
        <f t="shared" si="36"/>
        <v>1.095950000000002</v>
      </c>
      <c r="DC84" s="1">
        <f t="shared" si="37"/>
        <v>0</v>
      </c>
      <c r="DD84" s="1">
        <f t="shared" si="37"/>
        <v>1.5456261740764305E-2</v>
      </c>
      <c r="DE84" s="23">
        <f t="shared" si="37"/>
        <v>6.5690219972230415E-2</v>
      </c>
    </row>
    <row r="85" spans="1:109" x14ac:dyDescent="0.25">
      <c r="A85" s="22">
        <v>82</v>
      </c>
      <c r="B85" s="1">
        <v>1.0145959366856956</v>
      </c>
      <c r="C85" s="1">
        <v>1.4084000000000003</v>
      </c>
      <c r="D85" s="22">
        <v>82</v>
      </c>
      <c r="E85" s="1">
        <v>1.0247462986175417</v>
      </c>
      <c r="F85" s="1">
        <v>1.8885000000000005</v>
      </c>
      <c r="G85" s="22">
        <f t="shared" si="38"/>
        <v>82</v>
      </c>
      <c r="H85" s="1">
        <f t="shared" si="38"/>
        <v>1.0196711176516187</v>
      </c>
      <c r="I85" s="1">
        <f t="shared" si="38"/>
        <v>1.6484500000000004</v>
      </c>
      <c r="J85" s="1">
        <f t="shared" si="39"/>
        <v>0</v>
      </c>
      <c r="K85" s="1">
        <f t="shared" si="39"/>
        <v>7.1773897535061994E-3</v>
      </c>
      <c r="L85" s="1">
        <f t="shared" si="39"/>
        <v>0.33948196564766242</v>
      </c>
      <c r="M85" s="22">
        <v>82</v>
      </c>
      <c r="N85" s="1">
        <v>1.0567237941667147</v>
      </c>
      <c r="O85" s="1">
        <v>1.86079999999999</v>
      </c>
      <c r="P85" s="22">
        <v>82</v>
      </c>
      <c r="Q85" s="1">
        <v>1.0529782125497453</v>
      </c>
      <c r="R85" s="1">
        <v>1.4590000000000032</v>
      </c>
      <c r="S85" s="22">
        <f t="shared" si="50"/>
        <v>82</v>
      </c>
      <c r="T85" s="1">
        <f t="shared" si="50"/>
        <v>1.0548510033582299</v>
      </c>
      <c r="U85" s="1">
        <f t="shared" si="50"/>
        <v>1.6598999999999966</v>
      </c>
      <c r="V85" s="1">
        <f t="shared" si="51"/>
        <v>0</v>
      </c>
      <c r="W85" s="1">
        <f t="shared" si="51"/>
        <v>2.6485261608467097E-3</v>
      </c>
      <c r="X85" s="1">
        <f t="shared" si="51"/>
        <v>0.28411550468074431</v>
      </c>
      <c r="BJ85" s="89">
        <v>82</v>
      </c>
      <c r="BK85" s="90">
        <v>0.94669069261641925</v>
      </c>
      <c r="BL85" s="90">
        <v>0.8855000000000004</v>
      </c>
      <c r="BM85" s="89">
        <v>82</v>
      </c>
      <c r="BN85" s="90">
        <v>0.94085325554433086</v>
      </c>
      <c r="BO85" s="90">
        <v>1.0257000000000005</v>
      </c>
      <c r="BP85" s="22">
        <f t="shared" si="44"/>
        <v>82</v>
      </c>
      <c r="BQ85" s="1">
        <f t="shared" si="44"/>
        <v>0.94377197408037505</v>
      </c>
      <c r="BR85" s="1">
        <f t="shared" si="44"/>
        <v>0.95560000000000045</v>
      </c>
      <c r="BS85" s="1">
        <f t="shared" si="45"/>
        <v>0</v>
      </c>
      <c r="BT85" s="1">
        <f t="shared" si="45"/>
        <v>4.1276913384234474E-3</v>
      </c>
      <c r="BU85" s="1">
        <f t="shared" si="45"/>
        <v>9.9136370722354025E-2</v>
      </c>
      <c r="BV85" s="89">
        <v>82</v>
      </c>
      <c r="BW85" s="90">
        <v>0.96319076438731399</v>
      </c>
      <c r="BX85" s="90">
        <v>1.7015999999999991</v>
      </c>
      <c r="BY85" s="89">
        <v>82</v>
      </c>
      <c r="BZ85" s="90">
        <v>0.95475445664116299</v>
      </c>
      <c r="CA85" s="90">
        <v>1.5084000000000017</v>
      </c>
      <c r="CB85" s="22">
        <f t="shared" si="52"/>
        <v>82</v>
      </c>
      <c r="CC85" s="1">
        <f t="shared" si="52"/>
        <v>0.95897261051423843</v>
      </c>
      <c r="CD85" s="1">
        <f t="shared" si="52"/>
        <v>1.6050000000000004</v>
      </c>
      <c r="CE85" s="1">
        <f t="shared" si="53"/>
        <v>0</v>
      </c>
      <c r="CF85" s="1">
        <f t="shared" si="53"/>
        <v>5.9653704154799753E-3</v>
      </c>
      <c r="CG85" s="1">
        <f t="shared" si="53"/>
        <v>0.13661303012523912</v>
      </c>
      <c r="CH85" s="22">
        <v>82</v>
      </c>
      <c r="CI85" s="1">
        <v>0.97017341018514547</v>
      </c>
      <c r="CJ85" s="1">
        <v>0.80190000000000339</v>
      </c>
      <c r="CK85" s="22">
        <v>82</v>
      </c>
      <c r="CL85" s="1">
        <v>0.97746552833681943</v>
      </c>
      <c r="CM85" s="23">
        <v>1.2637999999999963</v>
      </c>
      <c r="CN85" s="1">
        <f t="shared" si="54"/>
        <v>82</v>
      </c>
      <c r="CO85" s="1">
        <f t="shared" si="54"/>
        <v>0.97381946926098251</v>
      </c>
      <c r="CP85" s="1">
        <f t="shared" si="54"/>
        <v>1.0328499999999998</v>
      </c>
      <c r="CQ85" s="1">
        <f t="shared" si="55"/>
        <v>0</v>
      </c>
      <c r="CR85" s="1">
        <f t="shared" si="55"/>
        <v>5.1563061942621743E-3</v>
      </c>
      <c r="CS85" s="1">
        <f t="shared" si="55"/>
        <v>0.32661262223006166</v>
      </c>
      <c r="CT85" s="22">
        <v>82</v>
      </c>
      <c r="CU85" s="1">
        <v>1.038935737638031</v>
      </c>
      <c r="CV85" s="1">
        <v>1.0720999999999989</v>
      </c>
      <c r="CW85" s="22">
        <v>82</v>
      </c>
      <c r="CX85" s="1">
        <v>1.0181561416316309</v>
      </c>
      <c r="CY85" s="1">
        <v>1.3445999999999998</v>
      </c>
      <c r="CZ85" s="22">
        <f t="shared" si="36"/>
        <v>82</v>
      </c>
      <c r="DA85" s="1">
        <f t="shared" si="36"/>
        <v>1.0285459396348311</v>
      </c>
      <c r="DB85" s="1">
        <f t="shared" si="36"/>
        <v>1.2083499999999994</v>
      </c>
      <c r="DC85" s="1">
        <f t="shared" si="37"/>
        <v>0</v>
      </c>
      <c r="DD85" s="1">
        <f t="shared" si="37"/>
        <v>1.4693393246442423E-2</v>
      </c>
      <c r="DE85" s="23">
        <f t="shared" si="37"/>
        <v>0.19268659787333467</v>
      </c>
    </row>
    <row r="86" spans="1:109" x14ac:dyDescent="0.25">
      <c r="A86" s="22">
        <v>83</v>
      </c>
      <c r="B86" s="1">
        <v>1.0155993991304109</v>
      </c>
      <c r="C86" s="1">
        <v>1.6103999999999985</v>
      </c>
      <c r="D86" s="22">
        <v>83</v>
      </c>
      <c r="E86" s="1">
        <v>1.026237126058702</v>
      </c>
      <c r="F86" s="1">
        <v>1.8885000000000005</v>
      </c>
      <c r="G86" s="22">
        <f t="shared" si="38"/>
        <v>83</v>
      </c>
      <c r="H86" s="1">
        <f t="shared" si="38"/>
        <v>1.0209182625945563</v>
      </c>
      <c r="I86" s="1">
        <f t="shared" si="38"/>
        <v>1.7494499999999995</v>
      </c>
      <c r="J86" s="1">
        <f t="shared" si="39"/>
        <v>0</v>
      </c>
      <c r="K86" s="1">
        <f t="shared" si="39"/>
        <v>7.5220088474053969E-3</v>
      </c>
      <c r="L86" s="1">
        <f t="shared" si="39"/>
        <v>0.19664639584798027</v>
      </c>
      <c r="M86" s="22">
        <v>83</v>
      </c>
      <c r="N86" s="1">
        <v>1.0584940587296838</v>
      </c>
      <c r="O86" s="1">
        <v>1.86079999999999</v>
      </c>
      <c r="P86" s="22">
        <v>83</v>
      </c>
      <c r="Q86" s="1">
        <v>1.0550896478899148</v>
      </c>
      <c r="R86" s="1">
        <v>1.3977999999999966</v>
      </c>
      <c r="S86" s="22">
        <f t="shared" si="50"/>
        <v>83</v>
      </c>
      <c r="T86" s="1">
        <f t="shared" si="50"/>
        <v>1.0567918533097993</v>
      </c>
      <c r="U86" s="1">
        <f t="shared" si="50"/>
        <v>1.6292999999999933</v>
      </c>
      <c r="V86" s="1">
        <f t="shared" si="51"/>
        <v>0</v>
      </c>
      <c r="W86" s="1">
        <f t="shared" si="51"/>
        <v>2.4072819907456889E-3</v>
      </c>
      <c r="X86" s="1">
        <f t="shared" si="51"/>
        <v>0.3273904396893671</v>
      </c>
      <c r="BJ86" s="89">
        <v>83</v>
      </c>
      <c r="BK86" s="90">
        <v>0.94715538821042289</v>
      </c>
      <c r="BL86" s="90">
        <v>0.82160000000000366</v>
      </c>
      <c r="BM86" s="89">
        <v>83</v>
      </c>
      <c r="BN86" s="90">
        <v>0.94163051753800608</v>
      </c>
      <c r="BO86" s="90">
        <v>1.0257000000000005</v>
      </c>
      <c r="BP86" s="22">
        <f t="shared" si="44"/>
        <v>83</v>
      </c>
      <c r="BQ86" s="1">
        <f t="shared" si="44"/>
        <v>0.94439295287421454</v>
      </c>
      <c r="BR86" s="1">
        <f t="shared" si="44"/>
        <v>0.92365000000000208</v>
      </c>
      <c r="BS86" s="1">
        <f t="shared" si="45"/>
        <v>0</v>
      </c>
      <c r="BT86" s="1">
        <f t="shared" si="45"/>
        <v>3.9066735176446028E-3</v>
      </c>
      <c r="BU86" s="1">
        <f t="shared" si="45"/>
        <v>0.14432049404017222</v>
      </c>
      <c r="BV86" s="89">
        <v>83</v>
      </c>
      <c r="BW86" s="90">
        <v>0.96420124989256406</v>
      </c>
      <c r="BX86" s="90">
        <v>1.6345999999999989</v>
      </c>
      <c r="BY86" s="89">
        <v>83</v>
      </c>
      <c r="BZ86" s="90">
        <v>0.95558952451792778</v>
      </c>
      <c r="CA86" s="90">
        <v>1.5775999999999968</v>
      </c>
      <c r="CB86" s="22">
        <f t="shared" si="52"/>
        <v>83</v>
      </c>
      <c r="CC86" s="1">
        <f t="shared" si="52"/>
        <v>0.95989538720524592</v>
      </c>
      <c r="CD86" s="1">
        <f t="shared" si="52"/>
        <v>1.6060999999999979</v>
      </c>
      <c r="CE86" s="1">
        <f t="shared" si="53"/>
        <v>0</v>
      </c>
      <c r="CF86" s="1">
        <f t="shared" si="53"/>
        <v>6.0894094101215752E-3</v>
      </c>
      <c r="CG86" s="1">
        <f t="shared" si="53"/>
        <v>4.0305086527634738E-2</v>
      </c>
      <c r="CH86" s="22">
        <v>83</v>
      </c>
      <c r="CI86" s="1">
        <v>0.97096638701346294</v>
      </c>
      <c r="CJ86" s="1">
        <v>1.1983999999999995</v>
      </c>
      <c r="CK86" s="22">
        <v>83</v>
      </c>
      <c r="CL86" s="1">
        <v>0.97865612795630241</v>
      </c>
      <c r="CM86" s="23">
        <v>1.1409999999999982</v>
      </c>
      <c r="CN86" s="1">
        <f t="shared" si="54"/>
        <v>83</v>
      </c>
      <c r="CO86" s="1">
        <f t="shared" si="54"/>
        <v>0.97481125748488262</v>
      </c>
      <c r="CP86" s="1">
        <f t="shared" si="54"/>
        <v>1.1696999999999989</v>
      </c>
      <c r="CQ86" s="1">
        <f t="shared" si="55"/>
        <v>0</v>
      </c>
      <c r="CR86" s="1">
        <f t="shared" si="55"/>
        <v>5.4374679662496277E-3</v>
      </c>
      <c r="CS86" s="1">
        <f t="shared" si="55"/>
        <v>4.0587929240108699E-2</v>
      </c>
      <c r="CT86" s="22">
        <v>83</v>
      </c>
      <c r="CU86" s="1">
        <v>1.0406470294764822</v>
      </c>
      <c r="CV86" s="1">
        <v>1.0818000000000012</v>
      </c>
      <c r="CW86" s="22">
        <v>83</v>
      </c>
      <c r="CX86" s="1">
        <v>1.0200483432139693</v>
      </c>
      <c r="CY86" s="1">
        <v>1.2772000000000006</v>
      </c>
      <c r="CZ86" s="22">
        <f t="shared" si="36"/>
        <v>83</v>
      </c>
      <c r="DA86" s="1">
        <f t="shared" si="36"/>
        <v>1.0303476863452259</v>
      </c>
      <c r="DB86" s="1">
        <f t="shared" si="36"/>
        <v>1.1795000000000009</v>
      </c>
      <c r="DC86" s="1">
        <f t="shared" si="37"/>
        <v>0</v>
      </c>
      <c r="DD86" s="1">
        <f t="shared" si="37"/>
        <v>1.4565470739757076E-2</v>
      </c>
      <c r="DE86" s="23">
        <f t="shared" si="37"/>
        <v>0.13816866504385092</v>
      </c>
    </row>
    <row r="87" spans="1:109" x14ac:dyDescent="0.25">
      <c r="A87" s="22">
        <v>84</v>
      </c>
      <c r="B87" s="1">
        <v>1.0166884082532928</v>
      </c>
      <c r="C87" s="1">
        <v>1.6103999999999985</v>
      </c>
      <c r="D87" s="22">
        <v>84</v>
      </c>
      <c r="E87" s="1">
        <v>1.027778729161402</v>
      </c>
      <c r="F87" s="1">
        <v>1.8885000000000005</v>
      </c>
      <c r="G87" s="22">
        <f t="shared" si="38"/>
        <v>84</v>
      </c>
      <c r="H87" s="1">
        <f t="shared" si="38"/>
        <v>1.0222335687073474</v>
      </c>
      <c r="I87" s="1">
        <f t="shared" si="38"/>
        <v>1.7494499999999995</v>
      </c>
      <c r="J87" s="1">
        <f t="shared" si="39"/>
        <v>0</v>
      </c>
      <c r="K87" s="1">
        <f t="shared" si="39"/>
        <v>7.8420411196589938E-3</v>
      </c>
      <c r="L87" s="1">
        <f t="shared" si="39"/>
        <v>0.19664639584798027</v>
      </c>
      <c r="M87" s="22">
        <v>84</v>
      </c>
      <c r="N87" s="1">
        <v>1.0609573054726105</v>
      </c>
      <c r="O87" s="1">
        <v>1.86079999999999</v>
      </c>
      <c r="P87" s="22">
        <v>84</v>
      </c>
      <c r="Q87" s="1">
        <v>1.0569423205565345</v>
      </c>
      <c r="R87" s="1">
        <v>1.1308000000000007</v>
      </c>
      <c r="S87" s="22">
        <f t="shared" si="50"/>
        <v>84</v>
      </c>
      <c r="T87" s="1">
        <f t="shared" si="50"/>
        <v>1.0589498130145725</v>
      </c>
      <c r="U87" s="1">
        <f t="shared" si="50"/>
        <v>1.4957999999999954</v>
      </c>
      <c r="V87" s="1">
        <f t="shared" si="51"/>
        <v>0</v>
      </c>
      <c r="W87" s="1">
        <f t="shared" si="51"/>
        <v>2.8390230605190355E-3</v>
      </c>
      <c r="X87" s="1">
        <f t="shared" si="51"/>
        <v>0.51618795026617181</v>
      </c>
      <c r="BJ87" s="89">
        <v>84</v>
      </c>
      <c r="BK87" s="90">
        <v>0.94835684868379833</v>
      </c>
      <c r="BL87" s="90">
        <v>0.71460000000000434</v>
      </c>
      <c r="BM87" s="89">
        <v>84</v>
      </c>
      <c r="BN87" s="90">
        <v>0.94232610541076312</v>
      </c>
      <c r="BO87" s="90">
        <v>1.0257000000000005</v>
      </c>
      <c r="BP87" s="22">
        <f t="shared" si="44"/>
        <v>84</v>
      </c>
      <c r="BQ87" s="1">
        <f t="shared" si="44"/>
        <v>0.94534147704728078</v>
      </c>
      <c r="BR87" s="1">
        <f t="shared" si="44"/>
        <v>0.87015000000000242</v>
      </c>
      <c r="BS87" s="1">
        <f t="shared" si="45"/>
        <v>0</v>
      </c>
      <c r="BT87" s="1">
        <f t="shared" si="45"/>
        <v>4.2643794639583522E-3</v>
      </c>
      <c r="BU87" s="1">
        <f t="shared" si="45"/>
        <v>0.21998091962713229</v>
      </c>
      <c r="BV87" s="89">
        <v>84</v>
      </c>
      <c r="BW87" s="90">
        <v>0.96480238714140931</v>
      </c>
      <c r="BX87" s="90">
        <v>1.6345999999999989</v>
      </c>
      <c r="BY87" s="89">
        <v>84</v>
      </c>
      <c r="BZ87" s="90">
        <v>0.95662081928440201</v>
      </c>
      <c r="CA87" s="90">
        <v>1.7849999999999966</v>
      </c>
      <c r="CB87" s="22">
        <f t="shared" si="52"/>
        <v>84</v>
      </c>
      <c r="CC87" s="1">
        <f t="shared" si="52"/>
        <v>0.96071160321290572</v>
      </c>
      <c r="CD87" s="1">
        <f t="shared" si="52"/>
        <v>1.7097999999999978</v>
      </c>
      <c r="CE87" s="1">
        <f t="shared" si="53"/>
        <v>0</v>
      </c>
      <c r="CF87" s="1">
        <f t="shared" si="53"/>
        <v>5.7852421124277506E-3</v>
      </c>
      <c r="CG87" s="1">
        <f t="shared" si="53"/>
        <v>0.10634885989045509</v>
      </c>
      <c r="CH87" s="22">
        <v>84</v>
      </c>
      <c r="CI87" s="1">
        <v>0.97193350147320723</v>
      </c>
      <c r="CJ87" s="1">
        <v>1.194899999999997</v>
      </c>
      <c r="CK87" s="22">
        <v>84</v>
      </c>
      <c r="CL87" s="1">
        <v>0.97946317959280571</v>
      </c>
      <c r="CM87" s="23">
        <v>0.95139999999999958</v>
      </c>
      <c r="CN87" s="1">
        <f t="shared" si="54"/>
        <v>84</v>
      </c>
      <c r="CO87" s="1">
        <f t="shared" si="54"/>
        <v>0.97569834053300641</v>
      </c>
      <c r="CP87" s="1">
        <f t="shared" si="54"/>
        <v>1.0731499999999983</v>
      </c>
      <c r="CQ87" s="1">
        <f t="shared" si="55"/>
        <v>0</v>
      </c>
      <c r="CR87" s="1">
        <f t="shared" si="55"/>
        <v>5.324286458520058E-3</v>
      </c>
      <c r="CS87" s="1">
        <f t="shared" si="55"/>
        <v>0.17218050121892359</v>
      </c>
      <c r="CT87" s="22">
        <v>84</v>
      </c>
      <c r="CU87" s="1">
        <v>1.0428593286174357</v>
      </c>
      <c r="CV87" s="1">
        <v>1.0818000000000012</v>
      </c>
      <c r="CW87" s="22">
        <v>84</v>
      </c>
      <c r="CX87" s="1">
        <v>1.0220522143205502</v>
      </c>
      <c r="CY87" s="1">
        <v>1.3445999999999998</v>
      </c>
      <c r="CZ87" s="22">
        <f t="shared" si="36"/>
        <v>84</v>
      </c>
      <c r="DA87" s="1">
        <f t="shared" si="36"/>
        <v>1.0324557714689928</v>
      </c>
      <c r="DB87" s="1">
        <f t="shared" si="36"/>
        <v>1.2132000000000005</v>
      </c>
      <c r="DC87" s="1">
        <f t="shared" si="37"/>
        <v>0</v>
      </c>
      <c r="DD87" s="1">
        <f t="shared" si="37"/>
        <v>1.4712851616251322E-2</v>
      </c>
      <c r="DE87" s="23">
        <f t="shared" si="37"/>
        <v>0.18582766209582363</v>
      </c>
    </row>
    <row r="88" spans="1:109" x14ac:dyDescent="0.25">
      <c r="A88" s="22">
        <v>85</v>
      </c>
      <c r="B88" s="1">
        <v>1.0180095432987817</v>
      </c>
      <c r="C88" s="1">
        <v>1.6777000000000015</v>
      </c>
      <c r="D88" s="22">
        <v>85</v>
      </c>
      <c r="E88" s="1">
        <v>1.0289176142072449</v>
      </c>
      <c r="F88" s="1">
        <v>1.8693000000000026</v>
      </c>
      <c r="G88" s="22">
        <f t="shared" si="38"/>
        <v>85</v>
      </c>
      <c r="H88" s="1">
        <f t="shared" si="38"/>
        <v>1.0234635787530133</v>
      </c>
      <c r="I88" s="1">
        <f t="shared" si="38"/>
        <v>1.7735000000000021</v>
      </c>
      <c r="J88" s="1">
        <f t="shared" si="39"/>
        <v>0</v>
      </c>
      <c r="K88" s="1">
        <f t="shared" si="39"/>
        <v>7.7131709090380619E-3</v>
      </c>
      <c r="L88" s="1">
        <f t="shared" si="39"/>
        <v>0.13548165927534328</v>
      </c>
      <c r="M88" s="22">
        <v>85</v>
      </c>
      <c r="N88" s="1">
        <v>1.0626105720758527</v>
      </c>
      <c r="O88" s="1">
        <v>1.86079999999999</v>
      </c>
      <c r="P88" s="24">
        <v>85</v>
      </c>
      <c r="Q88" s="11">
        <v>1.0588306920272996</v>
      </c>
      <c r="R88" s="11">
        <v>1.2468999999999966</v>
      </c>
      <c r="S88" s="22">
        <f t="shared" si="50"/>
        <v>85</v>
      </c>
      <c r="T88" s="1">
        <f t="shared" si="50"/>
        <v>1.0607206320515763</v>
      </c>
      <c r="U88" s="1">
        <f t="shared" si="50"/>
        <v>1.5538499999999933</v>
      </c>
      <c r="V88" s="1">
        <f t="shared" si="51"/>
        <v>0</v>
      </c>
      <c r="W88" s="1">
        <f t="shared" si="51"/>
        <v>2.6727788144036472E-3</v>
      </c>
      <c r="X88" s="1">
        <f t="shared" si="51"/>
        <v>0.43409285297041711</v>
      </c>
      <c r="BJ88" s="89">
        <v>85</v>
      </c>
      <c r="BK88" s="90">
        <v>0.94921472038847066</v>
      </c>
      <c r="BL88" s="90">
        <v>0.98089999999999833</v>
      </c>
      <c r="BM88" s="89">
        <v>85</v>
      </c>
      <c r="BN88" s="90">
        <v>0.94303730779831407</v>
      </c>
      <c r="BO88" s="90">
        <v>1.0257000000000005</v>
      </c>
      <c r="BP88" s="22">
        <f t="shared" si="44"/>
        <v>85</v>
      </c>
      <c r="BQ88" s="1">
        <f t="shared" si="44"/>
        <v>0.94612601409339236</v>
      </c>
      <c r="BR88" s="1">
        <f t="shared" si="44"/>
        <v>1.0032999999999994</v>
      </c>
      <c r="BS88" s="1">
        <f t="shared" si="45"/>
        <v>0</v>
      </c>
      <c r="BT88" s="1">
        <f t="shared" si="45"/>
        <v>4.3680903326868753E-3</v>
      </c>
      <c r="BU88" s="1">
        <f t="shared" si="45"/>
        <v>3.1678383797158864E-2</v>
      </c>
      <c r="BV88" s="89">
        <v>85</v>
      </c>
      <c r="BW88" s="90">
        <v>0.96554082753693549</v>
      </c>
      <c r="BX88" s="90">
        <v>1.7083999999999975</v>
      </c>
      <c r="BY88" s="92">
        <v>85</v>
      </c>
      <c r="BZ88" s="93">
        <v>0.95744902706658164</v>
      </c>
      <c r="CA88" s="93">
        <v>1.6467000000000027</v>
      </c>
      <c r="CB88" s="22">
        <f t="shared" si="52"/>
        <v>85</v>
      </c>
      <c r="CC88" s="1">
        <f t="shared" si="52"/>
        <v>0.96149492730175856</v>
      </c>
      <c r="CD88" s="1">
        <f t="shared" si="52"/>
        <v>1.6775500000000001</v>
      </c>
      <c r="CE88" s="1">
        <f t="shared" si="53"/>
        <v>0</v>
      </c>
      <c r="CF88" s="1">
        <f t="shared" si="53"/>
        <v>5.7217669845957024E-3</v>
      </c>
      <c r="CG88" s="1">
        <f t="shared" si="53"/>
        <v>4.3628488399206279E-2</v>
      </c>
      <c r="CH88" s="22">
        <v>85</v>
      </c>
      <c r="CI88" s="1">
        <v>0.97311044791991097</v>
      </c>
      <c r="CJ88" s="1">
        <v>1.2580000000000027</v>
      </c>
      <c r="CK88" s="22">
        <v>85</v>
      </c>
      <c r="CL88" s="1">
        <v>0.98058825085165324</v>
      </c>
      <c r="CM88" s="23">
        <v>1.0076999999999998</v>
      </c>
      <c r="CN88" s="1">
        <f t="shared" si="54"/>
        <v>85</v>
      </c>
      <c r="CO88" s="1">
        <f t="shared" si="54"/>
        <v>0.97684934938578216</v>
      </c>
      <c r="CP88" s="1">
        <f t="shared" si="54"/>
        <v>1.1328500000000012</v>
      </c>
      <c r="CQ88" s="1">
        <f t="shared" si="55"/>
        <v>0</v>
      </c>
      <c r="CR88" s="1">
        <f t="shared" si="55"/>
        <v>5.2876051614116062E-3</v>
      </c>
      <c r="CS88" s="1">
        <f t="shared" si="55"/>
        <v>0.17698882733099533</v>
      </c>
      <c r="CT88" s="22">
        <v>85</v>
      </c>
      <c r="CU88" s="1">
        <v>1.0446575022441527</v>
      </c>
      <c r="CV88" s="1">
        <v>1.0915000000000035</v>
      </c>
      <c r="CW88" s="22">
        <v>85</v>
      </c>
      <c r="CX88" s="1">
        <v>1.0238783227607164</v>
      </c>
      <c r="CY88" s="1">
        <v>1.4793999999999983</v>
      </c>
      <c r="CZ88" s="22">
        <f t="shared" si="36"/>
        <v>85</v>
      </c>
      <c r="DA88" s="1">
        <f t="shared" si="36"/>
        <v>1.0342679125024345</v>
      </c>
      <c r="DB88" s="1">
        <f t="shared" si="36"/>
        <v>1.2854500000000009</v>
      </c>
      <c r="DC88" s="1">
        <f t="shared" si="37"/>
        <v>0</v>
      </c>
      <c r="DD88" s="1">
        <f t="shared" si="37"/>
        <v>1.4693098720230131E-2</v>
      </c>
      <c r="DE88" s="23">
        <f t="shared" si="37"/>
        <v>0.27428672042225849</v>
      </c>
    </row>
    <row r="89" spans="1:109" x14ac:dyDescent="0.25">
      <c r="A89" s="22">
        <v>86</v>
      </c>
      <c r="B89" s="1">
        <v>1.0188781220600982</v>
      </c>
      <c r="C89" s="1">
        <v>1.8123999999999967</v>
      </c>
      <c r="D89" s="22">
        <v>86</v>
      </c>
      <c r="E89" s="1">
        <v>1.030619009370473</v>
      </c>
      <c r="F89" s="1">
        <v>1.8629000000000033</v>
      </c>
      <c r="G89" s="22">
        <f t="shared" si="38"/>
        <v>86</v>
      </c>
      <c r="H89" s="1">
        <f t="shared" si="38"/>
        <v>1.0247485657152855</v>
      </c>
      <c r="I89" s="1">
        <f t="shared" si="38"/>
        <v>1.83765</v>
      </c>
      <c r="J89" s="1">
        <f t="shared" si="39"/>
        <v>0</v>
      </c>
      <c r="K89" s="1">
        <f t="shared" si="39"/>
        <v>8.3020610343131161E-3</v>
      </c>
      <c r="L89" s="1">
        <f t="shared" si="39"/>
        <v>3.5708892449925353E-2</v>
      </c>
      <c r="M89" s="24">
        <v>86</v>
      </c>
      <c r="N89" s="11">
        <v>1.0639565217291191</v>
      </c>
      <c r="O89" s="11">
        <v>1.9923999999999999</v>
      </c>
      <c r="P89" s="22">
        <v>86</v>
      </c>
      <c r="Q89" s="1">
        <v>1.0607095951171455</v>
      </c>
      <c r="R89" s="1">
        <v>3.4144000000000001</v>
      </c>
      <c r="S89" s="22">
        <f t="shared" si="50"/>
        <v>86</v>
      </c>
      <c r="T89" s="1">
        <f t="shared" si="50"/>
        <v>1.0623330584231323</v>
      </c>
      <c r="U89" s="1">
        <f t="shared" si="50"/>
        <v>2.7034000000000002</v>
      </c>
      <c r="V89" s="1">
        <f t="shared" si="51"/>
        <v>0</v>
      </c>
      <c r="W89" s="1">
        <f t="shared" si="51"/>
        <v>2.2959238253416493E-3</v>
      </c>
      <c r="X89" s="1">
        <f t="shared" si="51"/>
        <v>1.0055058428472687</v>
      </c>
      <c r="BJ89" s="89">
        <v>86</v>
      </c>
      <c r="BK89" s="90">
        <v>0.94976954438907213</v>
      </c>
      <c r="BL89" s="90">
        <v>1.1193000000000026</v>
      </c>
      <c r="BM89" s="89">
        <v>86</v>
      </c>
      <c r="BN89" s="90">
        <v>0.94347986301647813</v>
      </c>
      <c r="BO89" s="90">
        <v>1.0257000000000005</v>
      </c>
      <c r="BP89" s="22">
        <f t="shared" si="44"/>
        <v>86</v>
      </c>
      <c r="BQ89" s="1">
        <f t="shared" si="44"/>
        <v>0.94662470370277507</v>
      </c>
      <c r="BR89" s="1">
        <f t="shared" si="44"/>
        <v>1.0725000000000016</v>
      </c>
      <c r="BS89" s="1">
        <f t="shared" si="45"/>
        <v>0</v>
      </c>
      <c r="BT89" s="1">
        <f t="shared" si="45"/>
        <v>4.4474763500639315E-3</v>
      </c>
      <c r="BU89" s="1">
        <f t="shared" si="45"/>
        <v>6.6185194719062354E-2</v>
      </c>
      <c r="BV89" s="92">
        <v>86</v>
      </c>
      <c r="BW89" s="93">
        <v>0.96636329534462884</v>
      </c>
      <c r="BX89" s="93">
        <v>1.5039999999999978</v>
      </c>
      <c r="BY89" s="89">
        <v>86</v>
      </c>
      <c r="BZ89" s="90">
        <v>0.95768821344513011</v>
      </c>
      <c r="CA89" s="90">
        <v>1.5118999999999971</v>
      </c>
      <c r="CB89" s="22">
        <f t="shared" si="52"/>
        <v>86</v>
      </c>
      <c r="CC89" s="1">
        <f t="shared" si="52"/>
        <v>0.96202575439487947</v>
      </c>
      <c r="CD89" s="1">
        <f t="shared" si="52"/>
        <v>1.5079499999999975</v>
      </c>
      <c r="CE89" s="1">
        <f t="shared" si="53"/>
        <v>0</v>
      </c>
      <c r="CF89" s="1">
        <f t="shared" si="53"/>
        <v>6.1342092384842253E-3</v>
      </c>
      <c r="CG89" s="1">
        <f t="shared" si="53"/>
        <v>5.5861435713732673E-3</v>
      </c>
      <c r="CH89" s="22">
        <v>86</v>
      </c>
      <c r="CI89" s="1">
        <v>0.97387352159603513</v>
      </c>
      <c r="CJ89" s="1">
        <v>1.2509999999999977</v>
      </c>
      <c r="CK89" s="22">
        <v>86</v>
      </c>
      <c r="CL89" s="1">
        <v>0.98139849361453446</v>
      </c>
      <c r="CM89" s="23">
        <v>1.098399999999998</v>
      </c>
      <c r="CN89" s="1">
        <f t="shared" si="54"/>
        <v>86</v>
      </c>
      <c r="CO89" s="1">
        <f t="shared" si="54"/>
        <v>0.9776360076052848</v>
      </c>
      <c r="CP89" s="1">
        <f t="shared" si="54"/>
        <v>1.1746999999999979</v>
      </c>
      <c r="CQ89" s="1">
        <f t="shared" si="55"/>
        <v>0</v>
      </c>
      <c r="CR89" s="1">
        <f t="shared" si="55"/>
        <v>5.3209587425198995E-3</v>
      </c>
      <c r="CS89" s="1">
        <f t="shared" si="55"/>
        <v>0.10790449480906689</v>
      </c>
      <c r="CT89" s="22">
        <v>86</v>
      </c>
      <c r="CU89" s="1">
        <v>1.0469267863074898</v>
      </c>
      <c r="CV89" s="1">
        <v>1.0818000000000012</v>
      </c>
      <c r="CW89" s="22">
        <v>86</v>
      </c>
      <c r="CX89" s="1">
        <v>1.0254309053600448</v>
      </c>
      <c r="CY89" s="1">
        <v>1.2772000000000006</v>
      </c>
      <c r="CZ89" s="22">
        <f t="shared" si="36"/>
        <v>86</v>
      </c>
      <c r="DA89" s="1">
        <f t="shared" si="36"/>
        <v>1.0361788458337673</v>
      </c>
      <c r="DB89" s="1">
        <f t="shared" si="36"/>
        <v>1.1795000000000009</v>
      </c>
      <c r="DC89" s="1">
        <f t="shared" si="37"/>
        <v>0</v>
      </c>
      <c r="DD89" s="1">
        <f t="shared" si="37"/>
        <v>1.5199883185517092E-2</v>
      </c>
      <c r="DE89" s="23">
        <f t="shared" si="37"/>
        <v>0.13816866504385092</v>
      </c>
    </row>
    <row r="90" spans="1:109" x14ac:dyDescent="0.25">
      <c r="A90" s="22">
        <v>87</v>
      </c>
      <c r="B90" s="1">
        <v>1.0207997540140656</v>
      </c>
      <c r="C90" s="1">
        <v>1.4757000000000033</v>
      </c>
      <c r="D90" s="22">
        <v>87</v>
      </c>
      <c r="E90" s="1">
        <v>1.0321386928683869</v>
      </c>
      <c r="F90" s="1">
        <v>1.866100000000003</v>
      </c>
      <c r="G90" s="22">
        <f t="shared" si="38"/>
        <v>87</v>
      </c>
      <c r="H90" s="1">
        <f t="shared" si="38"/>
        <v>1.0264692234412263</v>
      </c>
      <c r="I90" s="1">
        <f t="shared" si="38"/>
        <v>1.6709000000000032</v>
      </c>
      <c r="J90" s="1">
        <f t="shared" si="39"/>
        <v>0</v>
      </c>
      <c r="K90" s="1">
        <f t="shared" si="39"/>
        <v>8.0178405553501739E-3</v>
      </c>
      <c r="L90" s="1">
        <f t="shared" si="39"/>
        <v>0.27605448737522725</v>
      </c>
      <c r="M90" s="22">
        <v>87</v>
      </c>
      <c r="N90" s="1">
        <v>1.0656417036029555</v>
      </c>
      <c r="O90" s="1">
        <v>2.6034000000000002</v>
      </c>
      <c r="P90" s="22">
        <v>87</v>
      </c>
      <c r="Q90" s="1">
        <v>1.0624566495125223</v>
      </c>
      <c r="R90" s="1">
        <v>3.2593000000000032</v>
      </c>
      <c r="S90" s="22">
        <f t="shared" si="50"/>
        <v>87</v>
      </c>
      <c r="T90" s="1">
        <f t="shared" si="50"/>
        <v>1.0640491765577389</v>
      </c>
      <c r="U90" s="1">
        <f t="shared" si="50"/>
        <v>2.9313500000000019</v>
      </c>
      <c r="V90" s="1">
        <f t="shared" si="51"/>
        <v>0</v>
      </c>
      <c r="W90" s="1">
        <f t="shared" si="51"/>
        <v>2.2521733457912933E-3</v>
      </c>
      <c r="X90" s="1">
        <f t="shared" si="51"/>
        <v>0.46379133778025233</v>
      </c>
      <c r="BJ90" s="89">
        <v>87</v>
      </c>
      <c r="BK90" s="90">
        <v>0.95105360345551315</v>
      </c>
      <c r="BL90" s="90">
        <v>0.91700000000000159</v>
      </c>
      <c r="BM90" s="89">
        <v>87</v>
      </c>
      <c r="BN90" s="90">
        <v>0.94453928581973101</v>
      </c>
      <c r="BO90" s="90">
        <v>1.0257000000000005</v>
      </c>
      <c r="BP90" s="22">
        <f t="shared" si="44"/>
        <v>87</v>
      </c>
      <c r="BQ90" s="1">
        <f t="shared" si="44"/>
        <v>0.94779644463762214</v>
      </c>
      <c r="BR90" s="1">
        <f t="shared" si="44"/>
        <v>0.97135000000000105</v>
      </c>
      <c r="BS90" s="1">
        <f t="shared" si="45"/>
        <v>0</v>
      </c>
      <c r="BT90" s="1">
        <f t="shared" si="45"/>
        <v>4.6063181750646701E-3</v>
      </c>
      <c r="BU90" s="1">
        <f t="shared" si="45"/>
        <v>7.6862507114976941E-2</v>
      </c>
      <c r="BV90" s="89">
        <v>87</v>
      </c>
      <c r="BW90" s="90">
        <v>0.96725451316865374</v>
      </c>
      <c r="BX90" s="90">
        <v>1.7719999999999985</v>
      </c>
      <c r="BY90" s="89">
        <v>87</v>
      </c>
      <c r="BZ90" s="90">
        <v>0.95862716863711528</v>
      </c>
      <c r="CA90" s="90">
        <v>1.4532000000000025</v>
      </c>
      <c r="CB90" s="22">
        <f t="shared" si="52"/>
        <v>87</v>
      </c>
      <c r="CC90" s="1">
        <f t="shared" si="52"/>
        <v>0.96294084090288457</v>
      </c>
      <c r="CD90" s="1">
        <f t="shared" si="52"/>
        <v>1.6126000000000005</v>
      </c>
      <c r="CE90" s="1">
        <f t="shared" si="53"/>
        <v>0</v>
      </c>
      <c r="CF90" s="1">
        <f t="shared" si="53"/>
        <v>6.1004538218835235E-3</v>
      </c>
      <c r="CG90" s="1">
        <f t="shared" si="53"/>
        <v>0.22542564184226851</v>
      </c>
      <c r="CH90" s="22">
        <v>87</v>
      </c>
      <c r="CI90" s="1">
        <v>0.97508997195264913</v>
      </c>
      <c r="CJ90" s="1">
        <v>1.2509999999999977</v>
      </c>
      <c r="CK90" s="22">
        <v>87</v>
      </c>
      <c r="CL90" s="1">
        <v>0.98291689256114978</v>
      </c>
      <c r="CM90" s="23">
        <v>1.0915999999999997</v>
      </c>
      <c r="CN90" s="1">
        <f t="shared" si="54"/>
        <v>87</v>
      </c>
      <c r="CO90" s="1">
        <f t="shared" si="54"/>
        <v>0.97900343225689945</v>
      </c>
      <c r="CP90" s="1">
        <f t="shared" si="54"/>
        <v>1.1712999999999987</v>
      </c>
      <c r="CQ90" s="1">
        <f t="shared" si="55"/>
        <v>0</v>
      </c>
      <c r="CR90" s="1">
        <f t="shared" si="55"/>
        <v>5.5344686380795509E-3</v>
      </c>
      <c r="CS90" s="1">
        <f t="shared" si="55"/>
        <v>0.11271282092113426</v>
      </c>
      <c r="CT90" s="22">
        <v>87</v>
      </c>
      <c r="CU90" s="1">
        <v>1.0483974180483315</v>
      </c>
      <c r="CV90" s="1">
        <v>1.097999999999999</v>
      </c>
      <c r="CW90" s="22">
        <v>87</v>
      </c>
      <c r="CX90" s="1">
        <v>1.0267143056448098</v>
      </c>
      <c r="CY90" s="1">
        <v>1.2804000000000002</v>
      </c>
      <c r="CZ90" s="22">
        <f t="shared" si="36"/>
        <v>87</v>
      </c>
      <c r="DA90" s="1">
        <f t="shared" si="36"/>
        <v>1.0375558618465708</v>
      </c>
      <c r="DB90" s="1">
        <f t="shared" si="36"/>
        <v>1.1891999999999996</v>
      </c>
      <c r="DC90" s="1">
        <f t="shared" si="37"/>
        <v>0</v>
      </c>
      <c r="DD90" s="1">
        <f t="shared" si="37"/>
        <v>1.5332275817760348E-2</v>
      </c>
      <c r="DE90" s="23">
        <f t="shared" si="37"/>
        <v>0.12897627688842714</v>
      </c>
    </row>
    <row r="91" spans="1:109" x14ac:dyDescent="0.25">
      <c r="A91" s="22">
        <v>88</v>
      </c>
      <c r="B91" s="1">
        <v>1.0222138282054796</v>
      </c>
      <c r="C91" s="1">
        <v>1.6777000000000015</v>
      </c>
      <c r="D91" s="22">
        <v>88</v>
      </c>
      <c r="E91" s="1">
        <v>1.0332403357996383</v>
      </c>
      <c r="F91" s="1">
        <v>1.8629000000000033</v>
      </c>
      <c r="G91" s="22">
        <f t="shared" si="38"/>
        <v>88</v>
      </c>
      <c r="H91" s="1">
        <f t="shared" si="38"/>
        <v>1.027727082002559</v>
      </c>
      <c r="I91" s="1">
        <f t="shared" si="38"/>
        <v>1.7703000000000024</v>
      </c>
      <c r="J91" s="1">
        <f t="shared" si="39"/>
        <v>0</v>
      </c>
      <c r="K91" s="1">
        <f t="shared" si="39"/>
        <v>7.7969182926345701E-3</v>
      </c>
      <c r="L91" s="1">
        <f t="shared" si="39"/>
        <v>0.13095617587574987</v>
      </c>
      <c r="M91" s="22">
        <v>88</v>
      </c>
      <c r="N91" s="1">
        <v>1.0676411842709475</v>
      </c>
      <c r="O91" s="1">
        <v>2.6576</v>
      </c>
      <c r="P91" s="22">
        <v>88</v>
      </c>
      <c r="Q91" s="1">
        <v>1.0642551838024203</v>
      </c>
      <c r="R91" s="1">
        <v>3.0945999999999998</v>
      </c>
      <c r="S91" s="22">
        <f t="shared" si="50"/>
        <v>88</v>
      </c>
      <c r="T91" s="1">
        <f t="shared" si="50"/>
        <v>1.0659481840366838</v>
      </c>
      <c r="U91" s="1">
        <f t="shared" si="50"/>
        <v>2.8761000000000001</v>
      </c>
      <c r="V91" s="1">
        <f t="shared" si="51"/>
        <v>0</v>
      </c>
      <c r="W91" s="1">
        <f t="shared" si="51"/>
        <v>2.3942638923963437E-3</v>
      </c>
      <c r="X91" s="1">
        <f t="shared" si="51"/>
        <v>0.30900566337852114</v>
      </c>
      <c r="BJ91" s="89">
        <v>88</v>
      </c>
      <c r="BK91" s="90">
        <v>0.95155907034617226</v>
      </c>
      <c r="BL91" s="90">
        <v>0.97740000000000293</v>
      </c>
      <c r="BM91" s="89">
        <v>88</v>
      </c>
      <c r="BN91" s="90">
        <v>0.94519933436430947</v>
      </c>
      <c r="BO91" s="90">
        <v>1.0257000000000005</v>
      </c>
      <c r="BP91" s="22">
        <f t="shared" si="44"/>
        <v>88</v>
      </c>
      <c r="BQ91" s="1">
        <f t="shared" si="44"/>
        <v>0.94837920235524087</v>
      </c>
      <c r="BR91" s="1">
        <f t="shared" si="44"/>
        <v>1.0015500000000017</v>
      </c>
      <c r="BS91" s="1">
        <f t="shared" si="45"/>
        <v>0</v>
      </c>
      <c r="BT91" s="1">
        <f t="shared" si="45"/>
        <v>4.4970124393312657E-3</v>
      </c>
      <c r="BU91" s="1">
        <f t="shared" si="45"/>
        <v>3.4153257531308524E-2</v>
      </c>
      <c r="BV91" s="89">
        <v>88</v>
      </c>
      <c r="BW91" s="90">
        <v>0.96795339029127736</v>
      </c>
      <c r="BX91" s="90">
        <v>1.7151999999999958</v>
      </c>
      <c r="BY91" s="89">
        <v>88</v>
      </c>
      <c r="BZ91" s="90">
        <v>0.95939892210199818</v>
      </c>
      <c r="CA91" s="90">
        <v>1.5118999999999971</v>
      </c>
      <c r="CB91" s="22">
        <f t="shared" si="52"/>
        <v>88</v>
      </c>
      <c r="CC91" s="1">
        <f t="shared" si="52"/>
        <v>0.96367615619663782</v>
      </c>
      <c r="CD91" s="1">
        <f t="shared" si="52"/>
        <v>1.6135499999999965</v>
      </c>
      <c r="CE91" s="1">
        <f t="shared" si="53"/>
        <v>0</v>
      </c>
      <c r="CF91" s="1">
        <f t="shared" si="53"/>
        <v>6.048922466083918E-3</v>
      </c>
      <c r="CG91" s="1">
        <f t="shared" si="53"/>
        <v>0.14375480861522419</v>
      </c>
      <c r="CH91" s="22">
        <v>88</v>
      </c>
      <c r="CI91" s="1">
        <v>0.97571675906375155</v>
      </c>
      <c r="CJ91" s="1">
        <v>1.1141000000000005</v>
      </c>
      <c r="CK91" s="22">
        <v>88</v>
      </c>
      <c r="CL91" s="1">
        <v>0.98421386814783396</v>
      </c>
      <c r="CM91" s="23">
        <v>1.2282999999999973</v>
      </c>
      <c r="CN91" s="1">
        <f t="shared" si="54"/>
        <v>88</v>
      </c>
      <c r="CO91" s="1">
        <f t="shared" si="54"/>
        <v>0.97996531360579275</v>
      </c>
      <c r="CP91" s="1">
        <f t="shared" si="54"/>
        <v>1.1711999999999989</v>
      </c>
      <c r="CQ91" s="1">
        <f t="shared" si="55"/>
        <v>0</v>
      </c>
      <c r="CR91" s="1">
        <f t="shared" si="55"/>
        <v>6.0083634538364858E-3</v>
      </c>
      <c r="CS91" s="1">
        <f t="shared" si="55"/>
        <v>8.0751594411501426E-2</v>
      </c>
      <c r="CT91" s="22">
        <v>88</v>
      </c>
      <c r="CU91" s="1">
        <v>1.0507083139063258</v>
      </c>
      <c r="CV91" s="1">
        <v>1.1077999999999975</v>
      </c>
      <c r="CW91" s="22">
        <v>88</v>
      </c>
      <c r="CX91" s="1">
        <v>1.0288644225773094</v>
      </c>
      <c r="CY91" s="1">
        <v>1.411999999999999</v>
      </c>
      <c r="CZ91" s="22">
        <f t="shared" si="36"/>
        <v>88</v>
      </c>
      <c r="DA91" s="1">
        <f t="shared" si="36"/>
        <v>1.0397863682418176</v>
      </c>
      <c r="DB91" s="1">
        <f t="shared" si="36"/>
        <v>1.2598999999999982</v>
      </c>
      <c r="DC91" s="1">
        <f t="shared" si="37"/>
        <v>0</v>
      </c>
      <c r="DD91" s="1">
        <f t="shared" si="37"/>
        <v>1.5445963686249543E-2</v>
      </c>
      <c r="DE91" s="23">
        <f t="shared" si="37"/>
        <v>0.21510188283694953</v>
      </c>
    </row>
    <row r="92" spans="1:109" x14ac:dyDescent="0.25">
      <c r="A92" s="22">
        <v>89</v>
      </c>
      <c r="B92" s="1">
        <v>1.023514372093268</v>
      </c>
      <c r="C92" s="1">
        <v>1.5431000000000026</v>
      </c>
      <c r="D92" s="22">
        <v>89</v>
      </c>
      <c r="E92" s="1">
        <v>1.0347677653306508</v>
      </c>
      <c r="F92" s="1">
        <v>1.9234000000000009</v>
      </c>
      <c r="G92" s="22">
        <f t="shared" si="38"/>
        <v>89</v>
      </c>
      <c r="H92" s="1">
        <f t="shared" si="38"/>
        <v>1.0291410687119593</v>
      </c>
      <c r="I92" s="1">
        <f t="shared" si="38"/>
        <v>1.7332500000000017</v>
      </c>
      <c r="J92" s="1">
        <f t="shared" si="39"/>
        <v>0</v>
      </c>
      <c r="K92" s="1">
        <f t="shared" si="39"/>
        <v>7.9573506695122392E-3</v>
      </c>
      <c r="L92" s="1">
        <f t="shared" si="39"/>
        <v>0.26891270888524349</v>
      </c>
      <c r="M92" s="22">
        <v>89</v>
      </c>
      <c r="N92" s="1">
        <v>1.0694300839296402</v>
      </c>
      <c r="O92" s="1">
        <v>3.6843999999999966</v>
      </c>
      <c r="P92" s="22">
        <v>89</v>
      </c>
      <c r="Q92" s="1">
        <v>1.0655924565797117</v>
      </c>
      <c r="R92" s="1">
        <v>3.7551000000000001</v>
      </c>
      <c r="S92" s="22">
        <f t="shared" si="50"/>
        <v>89</v>
      </c>
      <c r="T92" s="1">
        <f t="shared" si="50"/>
        <v>1.0675112702546761</v>
      </c>
      <c r="U92" s="1">
        <f t="shared" si="50"/>
        <v>3.7197499999999986</v>
      </c>
      <c r="V92" s="1">
        <f t="shared" si="51"/>
        <v>0</v>
      </c>
      <c r="W92" s="1">
        <f t="shared" si="51"/>
        <v>2.7136123228014308E-3</v>
      </c>
      <c r="X92" s="1">
        <f t="shared" si="51"/>
        <v>4.9992449429891415E-2</v>
      </c>
      <c r="BJ92" s="89">
        <v>89</v>
      </c>
      <c r="BK92" s="90">
        <v>0.95204130304396695</v>
      </c>
      <c r="BL92" s="90">
        <v>0.81810000000000116</v>
      </c>
      <c r="BM92" s="89">
        <v>89</v>
      </c>
      <c r="BN92" s="90">
        <v>0.94585490815235662</v>
      </c>
      <c r="BO92" s="90">
        <v>1.0257000000000005</v>
      </c>
      <c r="BP92" s="22">
        <f t="shared" si="44"/>
        <v>89</v>
      </c>
      <c r="BQ92" s="1">
        <f t="shared" si="44"/>
        <v>0.94894810559816178</v>
      </c>
      <c r="BR92" s="1">
        <f t="shared" si="44"/>
        <v>0.92190000000000083</v>
      </c>
      <c r="BS92" s="1">
        <f t="shared" si="45"/>
        <v>0</v>
      </c>
      <c r="BT92" s="1">
        <f t="shared" si="45"/>
        <v>4.374441778955478E-3</v>
      </c>
      <c r="BU92" s="1">
        <f t="shared" si="45"/>
        <v>0.14679536777432611</v>
      </c>
      <c r="BV92" s="89">
        <v>89</v>
      </c>
      <c r="BW92" s="90">
        <v>0.96886324507997745</v>
      </c>
      <c r="BX92" s="90">
        <v>1.7015999999999991</v>
      </c>
      <c r="BY92" s="89">
        <v>89</v>
      </c>
      <c r="BZ92" s="90">
        <v>0.96004860689467575</v>
      </c>
      <c r="CA92" s="90">
        <v>1.5326999999999984</v>
      </c>
      <c r="CB92" s="22">
        <f t="shared" si="52"/>
        <v>89</v>
      </c>
      <c r="CC92" s="1">
        <f t="shared" si="52"/>
        <v>0.96445592598732666</v>
      </c>
      <c r="CD92" s="1">
        <f t="shared" si="52"/>
        <v>1.6171499999999988</v>
      </c>
      <c r="CE92" s="1">
        <f t="shared" si="53"/>
        <v>0</v>
      </c>
      <c r="CF92" s="1">
        <f t="shared" si="53"/>
        <v>6.2328904345327184E-3</v>
      </c>
      <c r="CG92" s="1">
        <f t="shared" si="53"/>
        <v>0.11943033534240839</v>
      </c>
      <c r="CH92" s="22">
        <v>89</v>
      </c>
      <c r="CI92" s="1">
        <v>0.97711250838824915</v>
      </c>
      <c r="CJ92" s="1">
        <v>1.0966000000000022</v>
      </c>
      <c r="CK92" s="22">
        <v>89</v>
      </c>
      <c r="CL92" s="1">
        <v>0.98506558591170679</v>
      </c>
      <c r="CM92" s="23">
        <v>1.1650999999999954</v>
      </c>
      <c r="CN92" s="1">
        <f t="shared" si="54"/>
        <v>89</v>
      </c>
      <c r="CO92" s="1">
        <f t="shared" si="54"/>
        <v>0.98108904714997802</v>
      </c>
      <c r="CP92" s="1">
        <f t="shared" si="54"/>
        <v>1.1308499999999988</v>
      </c>
      <c r="CQ92" s="1">
        <f t="shared" si="55"/>
        <v>0</v>
      </c>
      <c r="CR92" s="1">
        <f t="shared" si="55"/>
        <v>5.6236750481392121E-3</v>
      </c>
      <c r="CS92" s="1">
        <f t="shared" si="55"/>
        <v>4.8436814511273643E-2</v>
      </c>
      <c r="CT92" s="22">
        <v>89</v>
      </c>
      <c r="CU92" s="1">
        <v>1.0522791810527883</v>
      </c>
      <c r="CV92" s="1">
        <v>1.1141999999999967</v>
      </c>
      <c r="CW92" s="22">
        <v>89</v>
      </c>
      <c r="CX92" s="1">
        <v>1.0305513423154347</v>
      </c>
      <c r="CY92" s="1">
        <v>1.411999999999999</v>
      </c>
      <c r="CZ92" s="22">
        <f t="shared" si="36"/>
        <v>89</v>
      </c>
      <c r="DA92" s="1">
        <f t="shared" si="36"/>
        <v>1.0414152616841115</v>
      </c>
      <c r="DB92" s="1">
        <f t="shared" si="36"/>
        <v>1.2630999999999979</v>
      </c>
      <c r="DC92" s="1">
        <f t="shared" si="37"/>
        <v>0</v>
      </c>
      <c r="DD92" s="1">
        <f t="shared" si="37"/>
        <v>1.5363902111710499E-2</v>
      </c>
      <c r="DE92" s="23">
        <f t="shared" si="37"/>
        <v>0.21057639943735595</v>
      </c>
    </row>
    <row r="93" spans="1:109" x14ac:dyDescent="0.25">
      <c r="A93" s="22">
        <v>90</v>
      </c>
      <c r="B93" s="1">
        <v>1.0249085215302838</v>
      </c>
      <c r="C93" s="1">
        <v>1.4724999999999966</v>
      </c>
      <c r="D93" s="22">
        <v>90</v>
      </c>
      <c r="E93" s="1">
        <v>1.03595758138747</v>
      </c>
      <c r="F93" s="1">
        <v>1.9266000000000005</v>
      </c>
      <c r="G93" s="22">
        <f t="shared" si="38"/>
        <v>90</v>
      </c>
      <c r="H93" s="1">
        <f t="shared" si="38"/>
        <v>1.0304330514588769</v>
      </c>
      <c r="I93" s="1">
        <f t="shared" si="38"/>
        <v>1.6995499999999986</v>
      </c>
      <c r="J93" s="1">
        <f t="shared" si="39"/>
        <v>0</v>
      </c>
      <c r="K93" s="1">
        <f t="shared" si="39"/>
        <v>7.8128651507524162E-3</v>
      </c>
      <c r="L93" s="1">
        <f t="shared" si="39"/>
        <v>0.32109718933681353</v>
      </c>
      <c r="M93" s="22">
        <v>90</v>
      </c>
      <c r="N93" s="1">
        <v>1.07089040484125</v>
      </c>
      <c r="O93" s="1">
        <v>3.8194999999999979</v>
      </c>
      <c r="P93" s="22">
        <v>90</v>
      </c>
      <c r="Q93" s="1">
        <v>1.0674344890044771</v>
      </c>
      <c r="R93" s="1">
        <v>4.4745999999999997</v>
      </c>
      <c r="S93" s="22">
        <f t="shared" si="50"/>
        <v>90</v>
      </c>
      <c r="T93" s="1">
        <f t="shared" si="50"/>
        <v>1.0691624469228636</v>
      </c>
      <c r="U93" s="1">
        <f t="shared" si="50"/>
        <v>4.1470499999999983</v>
      </c>
      <c r="V93" s="1">
        <f t="shared" si="51"/>
        <v>0</v>
      </c>
      <c r="W93" s="1">
        <f t="shared" si="51"/>
        <v>2.4437015233920636E-3</v>
      </c>
      <c r="X93" s="1">
        <f t="shared" si="51"/>
        <v>0.46322565235530855</v>
      </c>
      <c r="BJ93" s="89">
        <v>90</v>
      </c>
      <c r="BK93" s="90">
        <v>0.95245099025041846</v>
      </c>
      <c r="BL93" s="90">
        <v>1.1158000000000001</v>
      </c>
      <c r="BM93" s="89">
        <v>90</v>
      </c>
      <c r="BN93" s="90">
        <v>0.94613902211539092</v>
      </c>
      <c r="BO93" s="90">
        <v>1.0257000000000005</v>
      </c>
      <c r="BP93" s="22">
        <f t="shared" si="44"/>
        <v>90</v>
      </c>
      <c r="BQ93" s="1">
        <f t="shared" si="44"/>
        <v>0.94929500618290463</v>
      </c>
      <c r="BR93" s="1">
        <f t="shared" si="44"/>
        <v>1.0707500000000003</v>
      </c>
      <c r="BS93" s="1">
        <f t="shared" si="45"/>
        <v>0</v>
      </c>
      <c r="BT93" s="1">
        <f t="shared" si="45"/>
        <v>4.4632354709113831E-3</v>
      </c>
      <c r="BU93" s="1">
        <f t="shared" si="45"/>
        <v>6.371032098490767E-2</v>
      </c>
      <c r="BV93" s="89">
        <v>90</v>
      </c>
      <c r="BW93" s="90">
        <v>0.96978648917787724</v>
      </c>
      <c r="BX93" s="90">
        <v>1.5948999999999955</v>
      </c>
      <c r="BY93" s="89">
        <v>90</v>
      </c>
      <c r="BZ93" s="90">
        <v>0.96071584579067804</v>
      </c>
      <c r="CA93" s="90">
        <v>1.7297999999999973</v>
      </c>
      <c r="CB93" s="22">
        <f t="shared" si="52"/>
        <v>90</v>
      </c>
      <c r="CC93" s="1">
        <f t="shared" si="52"/>
        <v>0.96525116748427764</v>
      </c>
      <c r="CD93" s="1">
        <f t="shared" si="52"/>
        <v>1.6623499999999964</v>
      </c>
      <c r="CE93" s="1">
        <f t="shared" si="53"/>
        <v>0</v>
      </c>
      <c r="CF93" s="1">
        <f t="shared" si="53"/>
        <v>6.4139134488134736E-3</v>
      </c>
      <c r="CG93" s="1">
        <f t="shared" si="53"/>
        <v>9.5388704782066541E-2</v>
      </c>
      <c r="CH93" s="22">
        <v>90</v>
      </c>
      <c r="CI93" s="1">
        <v>0.9778468765129692</v>
      </c>
      <c r="CJ93" s="1">
        <v>1.2963999999999984</v>
      </c>
      <c r="CK93" s="22">
        <v>90</v>
      </c>
      <c r="CL93" s="1">
        <v>0.98655964447219213</v>
      </c>
      <c r="CM93" s="23">
        <v>1.2984000000000009</v>
      </c>
      <c r="CN93" s="1">
        <f t="shared" si="54"/>
        <v>90</v>
      </c>
      <c r="CO93" s="1">
        <f t="shared" si="54"/>
        <v>0.98220326049258067</v>
      </c>
      <c r="CP93" s="1">
        <f t="shared" si="54"/>
        <v>1.2973999999999997</v>
      </c>
      <c r="CQ93" s="1">
        <f t="shared" si="55"/>
        <v>0</v>
      </c>
      <c r="CR93" s="1">
        <f t="shared" si="55"/>
        <v>6.1608573068714133E-3</v>
      </c>
      <c r="CS93" s="1">
        <f t="shared" si="55"/>
        <v>1.4142135623748235E-3</v>
      </c>
      <c r="CT93" s="22">
        <v>90</v>
      </c>
      <c r="CU93" s="1">
        <v>1.0550799060822371</v>
      </c>
      <c r="CV93" s="1">
        <v>1.1141999999999967</v>
      </c>
      <c r="CW93" s="22">
        <v>90</v>
      </c>
      <c r="CX93" s="1">
        <v>1.0312983608776671</v>
      </c>
      <c r="CY93" s="1">
        <v>1.3445999999999998</v>
      </c>
      <c r="CZ93" s="22">
        <f t="shared" si="36"/>
        <v>90</v>
      </c>
      <c r="DA93" s="1">
        <f t="shared" si="36"/>
        <v>1.0431891334799521</v>
      </c>
      <c r="DB93" s="1">
        <f t="shared" si="36"/>
        <v>1.2293999999999983</v>
      </c>
      <c r="DC93" s="1">
        <f t="shared" si="37"/>
        <v>0</v>
      </c>
      <c r="DD93" s="1">
        <f t="shared" si="37"/>
        <v>1.6816091881245859E-2</v>
      </c>
      <c r="DE93" s="23">
        <f t="shared" si="37"/>
        <v>0.16291740238538271</v>
      </c>
    </row>
    <row r="94" spans="1:109" x14ac:dyDescent="0.25">
      <c r="A94" s="22">
        <v>91</v>
      </c>
      <c r="B94" s="1">
        <v>1.0260109956793793</v>
      </c>
      <c r="C94" s="1">
        <v>1.7162000000000006</v>
      </c>
      <c r="D94" s="22">
        <v>91</v>
      </c>
      <c r="E94" s="1">
        <v>1.0376941913210522</v>
      </c>
      <c r="F94" s="1">
        <v>1.8596999999999966</v>
      </c>
      <c r="G94" s="22">
        <f t="shared" si="38"/>
        <v>91</v>
      </c>
      <c r="H94" s="1">
        <f t="shared" si="38"/>
        <v>1.0318525935002159</v>
      </c>
      <c r="I94" s="1">
        <f t="shared" si="38"/>
        <v>1.7879499999999986</v>
      </c>
      <c r="J94" s="1">
        <f t="shared" si="39"/>
        <v>0</v>
      </c>
      <c r="K94" s="1">
        <f t="shared" si="39"/>
        <v>8.2612668641560763E-3</v>
      </c>
      <c r="L94" s="1">
        <f t="shared" si="39"/>
        <v>0.10146982310026671</v>
      </c>
      <c r="M94" s="22">
        <v>91</v>
      </c>
      <c r="N94" s="1">
        <v>1.0727845703864094</v>
      </c>
      <c r="O94" s="1">
        <v>4.6811999999999969</v>
      </c>
      <c r="P94" s="22">
        <v>91</v>
      </c>
      <c r="Q94" s="1">
        <v>1.069208206614553</v>
      </c>
      <c r="R94" s="1">
        <v>5.6718999999999999</v>
      </c>
      <c r="S94" s="22">
        <f t="shared" si="50"/>
        <v>91</v>
      </c>
      <c r="T94" s="1">
        <f t="shared" si="50"/>
        <v>1.0709963885004812</v>
      </c>
      <c r="U94" s="1">
        <f t="shared" si="50"/>
        <v>5.1765499999999989</v>
      </c>
      <c r="V94" s="1">
        <f t="shared" si="51"/>
        <v>0</v>
      </c>
      <c r="W94" s="1">
        <f t="shared" si="51"/>
        <v>2.5288710750695866E-3</v>
      </c>
      <c r="X94" s="1">
        <f t="shared" si="51"/>
        <v>0.70053068812151476</v>
      </c>
      <c r="BJ94" s="89">
        <v>91</v>
      </c>
      <c r="BK94" s="90">
        <v>0.95328763715519671</v>
      </c>
      <c r="BL94" s="90">
        <v>0.90660000000000451</v>
      </c>
      <c r="BM94" s="89">
        <v>91</v>
      </c>
      <c r="BN94" s="90">
        <v>0.94685974315341004</v>
      </c>
      <c r="BO94" s="90">
        <v>1.0257000000000005</v>
      </c>
      <c r="BP94" s="22">
        <f t="shared" si="44"/>
        <v>91</v>
      </c>
      <c r="BQ94" s="1">
        <f t="shared" si="44"/>
        <v>0.95007369015430343</v>
      </c>
      <c r="BR94" s="1">
        <f t="shared" si="44"/>
        <v>0.96615000000000251</v>
      </c>
      <c r="BS94" s="1">
        <f t="shared" si="45"/>
        <v>0</v>
      </c>
      <c r="BT94" s="1">
        <f t="shared" si="45"/>
        <v>4.5452074374116892E-3</v>
      </c>
      <c r="BU94" s="1">
        <f t="shared" si="45"/>
        <v>8.4216417639314964E-2</v>
      </c>
      <c r="BV94" s="89">
        <v>91</v>
      </c>
      <c r="BW94" s="90">
        <v>0.97024458914623191</v>
      </c>
      <c r="BX94" s="90">
        <v>1.8026999999999944</v>
      </c>
      <c r="BY94" s="89">
        <v>91</v>
      </c>
      <c r="BZ94" s="90">
        <v>0.96117127094734878</v>
      </c>
      <c r="CA94" s="90">
        <v>1.5223999999999975</v>
      </c>
      <c r="CB94" s="22">
        <f t="shared" si="52"/>
        <v>91</v>
      </c>
      <c r="CC94" s="1">
        <f t="shared" si="52"/>
        <v>0.96570793004679034</v>
      </c>
      <c r="CD94" s="1">
        <f t="shared" si="52"/>
        <v>1.662549999999996</v>
      </c>
      <c r="CE94" s="1">
        <f t="shared" si="53"/>
        <v>0</v>
      </c>
      <c r="CF94" s="1">
        <f t="shared" si="53"/>
        <v>6.4158048262935724E-3</v>
      </c>
      <c r="CG94" s="1">
        <f t="shared" si="53"/>
        <v>0.19820203076658707</v>
      </c>
      <c r="CH94" s="22">
        <v>91</v>
      </c>
      <c r="CI94" s="1">
        <v>0.97917854289184347</v>
      </c>
      <c r="CJ94" s="1">
        <v>1.2297999999999973</v>
      </c>
      <c r="CK94" s="22">
        <v>91</v>
      </c>
      <c r="CL94" s="1">
        <v>0.98816545893798258</v>
      </c>
      <c r="CM94" s="23">
        <v>1.2950000000000017</v>
      </c>
      <c r="CN94" s="1">
        <f t="shared" si="54"/>
        <v>91</v>
      </c>
      <c r="CO94" s="1">
        <f t="shared" si="54"/>
        <v>0.98367200091491303</v>
      </c>
      <c r="CP94" s="1">
        <f t="shared" si="54"/>
        <v>1.2623999999999995</v>
      </c>
      <c r="CQ94" s="1">
        <f t="shared" si="55"/>
        <v>0</v>
      </c>
      <c r="CR94" s="1">
        <f t="shared" si="55"/>
        <v>6.354709278179156E-3</v>
      </c>
      <c r="CS94" s="1">
        <f t="shared" si="55"/>
        <v>4.6103362133365987E-2</v>
      </c>
      <c r="CT94" s="22">
        <v>91</v>
      </c>
      <c r="CU94" s="1">
        <v>1.0554615074001434</v>
      </c>
      <c r="CV94" s="1">
        <v>1.1141999999999967</v>
      </c>
      <c r="CW94" s="22">
        <v>91</v>
      </c>
      <c r="CX94" s="1">
        <v>1.0329186012820919</v>
      </c>
      <c r="CY94" s="1">
        <v>1.3445999999999998</v>
      </c>
      <c r="CZ94" s="22">
        <f t="shared" si="36"/>
        <v>91</v>
      </c>
      <c r="DA94" s="1">
        <f t="shared" si="36"/>
        <v>1.0441900543411178</v>
      </c>
      <c r="DB94" s="1">
        <f t="shared" si="36"/>
        <v>1.2293999999999983</v>
      </c>
      <c r="DC94" s="1">
        <f t="shared" si="37"/>
        <v>0</v>
      </c>
      <c r="DD94" s="1">
        <f t="shared" si="37"/>
        <v>1.5940241783725956E-2</v>
      </c>
      <c r="DE94" s="23">
        <f t="shared" si="37"/>
        <v>0.16291740238538271</v>
      </c>
    </row>
    <row r="95" spans="1:109" x14ac:dyDescent="0.25">
      <c r="A95" s="22">
        <v>92</v>
      </c>
      <c r="B95" s="1">
        <v>1.0269676961684866</v>
      </c>
      <c r="C95" s="1">
        <v>1.5270999999999972</v>
      </c>
      <c r="D95" s="22">
        <v>92</v>
      </c>
      <c r="E95" s="1">
        <v>1.0389263341877895</v>
      </c>
      <c r="F95" s="1">
        <v>1.9234000000000009</v>
      </c>
      <c r="G95" s="22">
        <f t="shared" si="38"/>
        <v>92</v>
      </c>
      <c r="H95" s="1">
        <f t="shared" si="38"/>
        <v>1.0329470151781379</v>
      </c>
      <c r="I95" s="1">
        <f t="shared" si="38"/>
        <v>1.7252499999999991</v>
      </c>
      <c r="J95" s="1">
        <f t="shared" si="39"/>
        <v>0</v>
      </c>
      <c r="K95" s="1">
        <f t="shared" si="39"/>
        <v>8.4560340372043154E-3</v>
      </c>
      <c r="L95" s="1">
        <f t="shared" si="39"/>
        <v>0.28022641738423165</v>
      </c>
      <c r="M95" s="22">
        <v>92</v>
      </c>
      <c r="N95" s="1">
        <v>1.0748757084529816</v>
      </c>
      <c r="O95" s="1">
        <v>5.4346999999999994</v>
      </c>
      <c r="P95" s="22">
        <v>92</v>
      </c>
      <c r="Q95" s="1">
        <v>1.0702672806853535</v>
      </c>
      <c r="R95" s="1">
        <v>6.1821000000000002</v>
      </c>
      <c r="S95" s="22">
        <f t="shared" si="50"/>
        <v>92</v>
      </c>
      <c r="T95" s="1">
        <f t="shared" si="50"/>
        <v>1.0725714945691676</v>
      </c>
      <c r="U95" s="1">
        <f t="shared" si="50"/>
        <v>5.8083999999999998</v>
      </c>
      <c r="V95" s="1">
        <f t="shared" si="51"/>
        <v>0</v>
      </c>
      <c r="W95" s="1">
        <f t="shared" si="51"/>
        <v>3.2586505250982506E-3</v>
      </c>
      <c r="X95" s="1">
        <f t="shared" si="51"/>
        <v>0.52849160825882613</v>
      </c>
      <c r="BJ95" s="89">
        <v>92</v>
      </c>
      <c r="BK95" s="90">
        <v>0.95414665745559102</v>
      </c>
      <c r="BL95" s="90">
        <v>0.97050000000000125</v>
      </c>
      <c r="BM95" s="89">
        <v>92</v>
      </c>
      <c r="BN95" s="90">
        <v>0.94742101911808752</v>
      </c>
      <c r="BO95" s="90">
        <v>1.0257000000000005</v>
      </c>
      <c r="BP95" s="22">
        <f t="shared" si="44"/>
        <v>92</v>
      </c>
      <c r="BQ95" s="1">
        <f t="shared" si="44"/>
        <v>0.95078383828683921</v>
      </c>
      <c r="BR95" s="1">
        <f t="shared" si="44"/>
        <v>0.99810000000000088</v>
      </c>
      <c r="BS95" s="1">
        <f t="shared" si="45"/>
        <v>0</v>
      </c>
      <c r="BT95" s="1">
        <f t="shared" si="45"/>
        <v>4.7557444762569446E-3</v>
      </c>
      <c r="BU95" s="1">
        <f t="shared" si="45"/>
        <v>3.9032294321496894E-2</v>
      </c>
      <c r="BV95" s="89">
        <v>92</v>
      </c>
      <c r="BW95" s="90">
        <v>0.97102940658083081</v>
      </c>
      <c r="BX95" s="90">
        <v>1.8026999999999944</v>
      </c>
      <c r="BY95" s="89">
        <v>92</v>
      </c>
      <c r="BZ95" s="90">
        <v>0.96184724954811707</v>
      </c>
      <c r="CA95" s="90">
        <v>1.5397999999999996</v>
      </c>
      <c r="CB95" s="22">
        <f t="shared" si="52"/>
        <v>92</v>
      </c>
      <c r="CC95" s="1">
        <f t="shared" si="52"/>
        <v>0.96643832806447394</v>
      </c>
      <c r="CD95" s="1">
        <f t="shared" si="52"/>
        <v>1.671249999999997</v>
      </c>
      <c r="CE95" s="1">
        <f t="shared" si="53"/>
        <v>0</v>
      </c>
      <c r="CF95" s="1">
        <f t="shared" si="53"/>
        <v>6.4927655037516361E-3</v>
      </c>
      <c r="CG95" s="1">
        <f t="shared" si="53"/>
        <v>0.18589837277393967</v>
      </c>
      <c r="CH95" s="22">
        <v>92</v>
      </c>
      <c r="CI95" s="1">
        <v>0.98030276258968529</v>
      </c>
      <c r="CJ95" s="1">
        <v>1.2963999999999984</v>
      </c>
      <c r="CK95" s="22">
        <v>92</v>
      </c>
      <c r="CL95" s="1">
        <v>0.9888092493891627</v>
      </c>
      <c r="CM95" s="23">
        <v>1.2984000000000009</v>
      </c>
      <c r="CN95" s="1">
        <f t="shared" si="54"/>
        <v>92</v>
      </c>
      <c r="CO95" s="1">
        <f t="shared" si="54"/>
        <v>0.98455600598942405</v>
      </c>
      <c r="CP95" s="1">
        <f t="shared" si="54"/>
        <v>1.2973999999999997</v>
      </c>
      <c r="CQ95" s="1">
        <f t="shared" si="55"/>
        <v>0</v>
      </c>
      <c r="CR95" s="1">
        <f t="shared" si="55"/>
        <v>6.0149944999843274E-3</v>
      </c>
      <c r="CS95" s="1">
        <f t="shared" si="55"/>
        <v>1.4142135623748235E-3</v>
      </c>
      <c r="CT95" s="22">
        <v>92</v>
      </c>
      <c r="CU95" s="1">
        <v>1.057714085087518</v>
      </c>
      <c r="CV95" s="1">
        <v>1.1141999999999967</v>
      </c>
      <c r="CW95" s="22">
        <v>92</v>
      </c>
      <c r="CX95" s="1">
        <v>1.0341159549426235</v>
      </c>
      <c r="CY95" s="1">
        <v>1.6141999999999967</v>
      </c>
      <c r="CZ95" s="22">
        <f t="shared" si="36"/>
        <v>92</v>
      </c>
      <c r="DA95" s="1">
        <f t="shared" si="36"/>
        <v>1.0459150200150709</v>
      </c>
      <c r="DB95" s="1">
        <f t="shared" si="36"/>
        <v>1.3641999999999967</v>
      </c>
      <c r="DC95" s="1">
        <f t="shared" si="37"/>
        <v>0</v>
      </c>
      <c r="DD95" s="1">
        <f t="shared" si="37"/>
        <v>1.6686397848777533E-2</v>
      </c>
      <c r="DE95" s="23">
        <f t="shared" si="37"/>
        <v>0.35355339059327312</v>
      </c>
    </row>
    <row r="96" spans="1:109" x14ac:dyDescent="0.25">
      <c r="A96" s="22">
        <v>93</v>
      </c>
      <c r="B96" s="1">
        <v>1.0285751856051311</v>
      </c>
      <c r="C96" s="1">
        <v>1.8475999999999999</v>
      </c>
      <c r="D96" s="22">
        <v>93</v>
      </c>
      <c r="E96" s="1">
        <v>1.0403159971433813</v>
      </c>
      <c r="F96" s="1">
        <v>1.8596999999999966</v>
      </c>
      <c r="G96" s="22">
        <f t="shared" si="38"/>
        <v>93</v>
      </c>
      <c r="H96" s="1">
        <f t="shared" si="38"/>
        <v>1.0344455913742561</v>
      </c>
      <c r="I96" s="1">
        <f t="shared" si="38"/>
        <v>1.8536499999999982</v>
      </c>
      <c r="J96" s="1">
        <f t="shared" si="39"/>
        <v>0</v>
      </c>
      <c r="K96" s="1">
        <f t="shared" si="39"/>
        <v>8.3020074553300047E-3</v>
      </c>
      <c r="L96" s="1">
        <f t="shared" si="39"/>
        <v>8.5559920523548706E-3</v>
      </c>
      <c r="M96" s="22">
        <v>93</v>
      </c>
      <c r="N96" s="1">
        <v>1.0753671484548259</v>
      </c>
      <c r="O96" s="1">
        <v>6.0225999999999971</v>
      </c>
      <c r="P96" s="22">
        <v>93</v>
      </c>
      <c r="Q96" s="1">
        <v>1.0712616356784888</v>
      </c>
      <c r="R96" s="1">
        <v>6.8566000000000003</v>
      </c>
      <c r="S96" s="22">
        <f t="shared" si="50"/>
        <v>93</v>
      </c>
      <c r="T96" s="1">
        <f t="shared" si="50"/>
        <v>1.0733143920666572</v>
      </c>
      <c r="U96" s="1">
        <f t="shared" si="50"/>
        <v>6.4395999999999987</v>
      </c>
      <c r="V96" s="1">
        <f t="shared" si="51"/>
        <v>0</v>
      </c>
      <c r="W96" s="1">
        <f t="shared" si="51"/>
        <v>2.9030359243960397E-3</v>
      </c>
      <c r="X96" s="1">
        <f t="shared" si="51"/>
        <v>0.58972705550958282</v>
      </c>
      <c r="BJ96" s="89">
        <v>93</v>
      </c>
      <c r="BK96" s="90">
        <v>0.95462741013439389</v>
      </c>
      <c r="BL96" s="90">
        <v>1.0519000000000034</v>
      </c>
      <c r="BM96" s="89">
        <v>93</v>
      </c>
      <c r="BN96" s="90">
        <v>0.94792778198797145</v>
      </c>
      <c r="BO96" s="90">
        <v>1.0257000000000005</v>
      </c>
      <c r="BP96" s="22">
        <f t="shared" si="44"/>
        <v>93</v>
      </c>
      <c r="BQ96" s="1">
        <f t="shared" si="44"/>
        <v>0.95127759606118267</v>
      </c>
      <c r="BR96" s="1">
        <f t="shared" si="44"/>
        <v>1.0388000000000019</v>
      </c>
      <c r="BS96" s="1">
        <f t="shared" si="45"/>
        <v>0</v>
      </c>
      <c r="BT96" s="1">
        <f t="shared" si="45"/>
        <v>4.7373524937635693E-3</v>
      </c>
      <c r="BU96" s="1">
        <f t="shared" si="45"/>
        <v>1.8526197667089586E-2</v>
      </c>
      <c r="BV96" s="89">
        <v>93</v>
      </c>
      <c r="BW96" s="90">
        <v>0.97198269438939433</v>
      </c>
      <c r="BX96" s="90">
        <v>1.7117000000000004</v>
      </c>
      <c r="BY96" s="89">
        <v>93</v>
      </c>
      <c r="BZ96" s="90">
        <v>0.96261516840486416</v>
      </c>
      <c r="CA96" s="90">
        <v>1.6124000000000009</v>
      </c>
      <c r="CB96" s="22">
        <f t="shared" si="52"/>
        <v>93</v>
      </c>
      <c r="CC96" s="1">
        <f t="shared" si="52"/>
        <v>0.96729893139712919</v>
      </c>
      <c r="CD96" s="1">
        <f t="shared" si="52"/>
        <v>1.6620500000000007</v>
      </c>
      <c r="CE96" s="1">
        <f t="shared" si="53"/>
        <v>0</v>
      </c>
      <c r="CF96" s="1">
        <f t="shared" si="53"/>
        <v>6.6238411466024716E-3</v>
      </c>
      <c r="CG96" s="1">
        <f t="shared" si="53"/>
        <v>7.0215703371823812E-2</v>
      </c>
      <c r="CH96" s="22">
        <v>93</v>
      </c>
      <c r="CI96" s="1">
        <v>0.98142956674505466</v>
      </c>
      <c r="CJ96" s="1">
        <v>1.0230000000000032</v>
      </c>
      <c r="CK96" s="22">
        <v>93</v>
      </c>
      <c r="CL96" s="1">
        <v>0.99009935015433981</v>
      </c>
      <c r="CM96" s="23">
        <v>1.1582000000000008</v>
      </c>
      <c r="CN96" s="1">
        <f t="shared" si="54"/>
        <v>93</v>
      </c>
      <c r="CO96" s="1">
        <f t="shared" si="54"/>
        <v>0.98576445844969718</v>
      </c>
      <c r="CP96" s="1">
        <f t="shared" si="54"/>
        <v>1.090600000000002</v>
      </c>
      <c r="CQ96" s="1">
        <f t="shared" si="55"/>
        <v>0</v>
      </c>
      <c r="CR96" s="1">
        <f t="shared" si="55"/>
        <v>6.1304626401241531E-3</v>
      </c>
      <c r="CS96" s="1">
        <f t="shared" si="55"/>
        <v>9.5600836816419496E-2</v>
      </c>
      <c r="CT96" s="22">
        <v>93</v>
      </c>
      <c r="CU96" s="1">
        <v>1.0594349431657641</v>
      </c>
      <c r="CV96" s="1">
        <v>1.1206999999999994</v>
      </c>
      <c r="CW96" s="22">
        <v>93</v>
      </c>
      <c r="CX96" s="1">
        <v>1.0363110797780843</v>
      </c>
      <c r="CY96" s="1">
        <v>1.411999999999999</v>
      </c>
      <c r="CZ96" s="22">
        <f t="shared" si="36"/>
        <v>93</v>
      </c>
      <c r="DA96" s="1">
        <f t="shared" si="36"/>
        <v>1.0478730114719244</v>
      </c>
      <c r="DB96" s="1">
        <f t="shared" si="36"/>
        <v>1.2663499999999992</v>
      </c>
      <c r="DC96" s="1">
        <f t="shared" si="37"/>
        <v>0</v>
      </c>
      <c r="DD96" s="1">
        <f t="shared" si="37"/>
        <v>1.6351040608659717E-2</v>
      </c>
      <c r="DE96" s="23">
        <f t="shared" si="37"/>
        <v>0.20598020535964068</v>
      </c>
    </row>
    <row r="97" spans="1:109" x14ac:dyDescent="0.25">
      <c r="A97" s="22">
        <v>94</v>
      </c>
      <c r="B97" s="1">
        <v>1.0298174521389674</v>
      </c>
      <c r="C97" s="1">
        <v>1.8475999999999999</v>
      </c>
      <c r="D97" s="22">
        <v>94</v>
      </c>
      <c r="E97" s="1">
        <v>1.0415066932388224</v>
      </c>
      <c r="F97" s="1">
        <v>1.8564999999999969</v>
      </c>
      <c r="G97" s="22">
        <f t="shared" si="38"/>
        <v>94</v>
      </c>
      <c r="H97" s="1">
        <f t="shared" si="38"/>
        <v>1.0356620726888948</v>
      </c>
      <c r="I97" s="1">
        <f t="shared" si="38"/>
        <v>1.8520499999999984</v>
      </c>
      <c r="J97" s="1">
        <f t="shared" si="39"/>
        <v>0</v>
      </c>
      <c r="K97" s="1">
        <f t="shared" si="39"/>
        <v>8.2655416486319879E-3</v>
      </c>
      <c r="L97" s="1">
        <f t="shared" si="39"/>
        <v>6.2932503525581669E-3</v>
      </c>
      <c r="M97" s="22">
        <v>94</v>
      </c>
      <c r="N97" s="1">
        <v>1.0767553793973648</v>
      </c>
      <c r="O97" s="1">
        <v>6.445999999999998</v>
      </c>
      <c r="P97" s="22">
        <v>94</v>
      </c>
      <c r="Q97" s="1">
        <v>1.0719548958131022</v>
      </c>
      <c r="R97" s="1">
        <v>6.5194000000000001</v>
      </c>
      <c r="S97" s="22">
        <f t="shared" si="50"/>
        <v>94</v>
      </c>
      <c r="T97" s="1">
        <f t="shared" si="50"/>
        <v>1.0743551376052336</v>
      </c>
      <c r="U97" s="1">
        <f t="shared" si="50"/>
        <v>6.4826999999999995</v>
      </c>
      <c r="V97" s="1">
        <f t="shared" si="51"/>
        <v>0</v>
      </c>
      <c r="W97" s="1">
        <f t="shared" si="51"/>
        <v>3.394454495406752E-3</v>
      </c>
      <c r="X97" s="1">
        <f t="shared" si="51"/>
        <v>5.1901637739094092E-2</v>
      </c>
      <c r="BJ97" s="89">
        <v>94</v>
      </c>
      <c r="BK97" s="90">
        <v>0.95538819214868931</v>
      </c>
      <c r="BL97" s="90">
        <v>0.91700000000000159</v>
      </c>
      <c r="BM97" s="89">
        <v>94</v>
      </c>
      <c r="BN97" s="90">
        <v>0.94874338728250018</v>
      </c>
      <c r="BO97" s="90">
        <v>1.0257000000000005</v>
      </c>
      <c r="BP97" s="22">
        <f t="shared" si="44"/>
        <v>94</v>
      </c>
      <c r="BQ97" s="1">
        <f t="shared" si="44"/>
        <v>0.95206578971559475</v>
      </c>
      <c r="BR97" s="1">
        <f t="shared" si="44"/>
        <v>0.97135000000000105</v>
      </c>
      <c r="BS97" s="1">
        <f t="shared" si="45"/>
        <v>0</v>
      </c>
      <c r="BT97" s="1">
        <f t="shared" si="45"/>
        <v>4.6985865805436993E-3</v>
      </c>
      <c r="BU97" s="1">
        <f t="shared" si="45"/>
        <v>7.6862507114976941E-2</v>
      </c>
      <c r="BV97" s="89">
        <v>94</v>
      </c>
      <c r="BW97" s="90">
        <v>0.9729708544085216</v>
      </c>
      <c r="BX97" s="90">
        <v>1.8389999999999986</v>
      </c>
      <c r="BY97" s="89">
        <v>94</v>
      </c>
      <c r="BZ97" s="90">
        <v>0.96350461837529</v>
      </c>
      <c r="CA97" s="90">
        <v>1.6124000000000009</v>
      </c>
      <c r="CB97" s="22">
        <f t="shared" si="52"/>
        <v>94</v>
      </c>
      <c r="CC97" s="1">
        <f t="shared" si="52"/>
        <v>0.9682377363919058</v>
      </c>
      <c r="CD97" s="1">
        <f t="shared" si="52"/>
        <v>1.7256999999999998</v>
      </c>
      <c r="CE97" s="1">
        <f t="shared" si="53"/>
        <v>0</v>
      </c>
      <c r="CF97" s="1">
        <f t="shared" si="53"/>
        <v>6.6936396914105091E-3</v>
      </c>
      <c r="CG97" s="1">
        <f t="shared" si="53"/>
        <v>0.16023039661687002</v>
      </c>
      <c r="CH97" s="22">
        <v>94</v>
      </c>
      <c r="CI97" s="1">
        <v>0.98227637127763079</v>
      </c>
      <c r="CJ97" s="1">
        <v>1.2717000000000027</v>
      </c>
      <c r="CK97" s="22">
        <v>94</v>
      </c>
      <c r="CL97" s="1">
        <v>0.99088940360974143</v>
      </c>
      <c r="CM97" s="23">
        <v>0.98799999999999955</v>
      </c>
      <c r="CN97" s="1">
        <f t="shared" si="54"/>
        <v>94</v>
      </c>
      <c r="CO97" s="1">
        <f t="shared" si="54"/>
        <v>0.98658288744368616</v>
      </c>
      <c r="CP97" s="1">
        <f t="shared" si="54"/>
        <v>1.1298500000000011</v>
      </c>
      <c r="CQ97" s="1">
        <f t="shared" si="55"/>
        <v>0</v>
      </c>
      <c r="CR97" s="1">
        <f t="shared" si="55"/>
        <v>6.090333568614415E-3</v>
      </c>
      <c r="CS97" s="1">
        <f t="shared" si="55"/>
        <v>0.2006061938226254</v>
      </c>
      <c r="CT97" s="22">
        <v>94</v>
      </c>
      <c r="CU97" s="1">
        <v>1.0618208484093119</v>
      </c>
      <c r="CV97" s="1">
        <v>1.1402000000000001</v>
      </c>
      <c r="CW97" s="22">
        <v>94</v>
      </c>
      <c r="CX97" s="1">
        <v>1.0389103003361793</v>
      </c>
      <c r="CY97" s="1">
        <v>1.3445999999999998</v>
      </c>
      <c r="CZ97" s="22">
        <f t="shared" si="36"/>
        <v>94</v>
      </c>
      <c r="DA97" s="1">
        <f t="shared" si="36"/>
        <v>1.0503655743727456</v>
      </c>
      <c r="DB97" s="1">
        <f t="shared" si="36"/>
        <v>1.2423999999999999</v>
      </c>
      <c r="DC97" s="1">
        <f t="shared" si="37"/>
        <v>0</v>
      </c>
      <c r="DD97" s="1">
        <f t="shared" si="37"/>
        <v>1.620020390321248E-2</v>
      </c>
      <c r="DE97" s="23">
        <f t="shared" si="37"/>
        <v>0.1445326260745301</v>
      </c>
    </row>
    <row r="98" spans="1:109" x14ac:dyDescent="0.25">
      <c r="A98" s="22">
        <v>95</v>
      </c>
      <c r="B98" s="1">
        <v>1.0311153362305434</v>
      </c>
      <c r="C98" s="1">
        <v>1.6456999999999979</v>
      </c>
      <c r="D98" s="22">
        <v>95</v>
      </c>
      <c r="E98" s="1">
        <v>1.0428674158523572</v>
      </c>
      <c r="F98" s="1">
        <v>1.8564999999999969</v>
      </c>
      <c r="G98" s="22">
        <f t="shared" si="38"/>
        <v>95</v>
      </c>
      <c r="H98" s="1">
        <f t="shared" si="38"/>
        <v>1.0369913760414504</v>
      </c>
      <c r="I98" s="1">
        <f t="shared" si="38"/>
        <v>1.7510999999999974</v>
      </c>
      <c r="J98" s="1">
        <f t="shared" si="39"/>
        <v>0</v>
      </c>
      <c r="K98" s="1">
        <f t="shared" si="39"/>
        <v>8.30997519362877E-3</v>
      </c>
      <c r="L98" s="1">
        <f t="shared" si="39"/>
        <v>0.14905810947412351</v>
      </c>
      <c r="M98" s="22">
        <v>95</v>
      </c>
      <c r="N98" s="1">
        <v>1.0773839844630746</v>
      </c>
      <c r="O98" s="1">
        <v>6.4885999999999981</v>
      </c>
      <c r="P98" s="22">
        <v>95</v>
      </c>
      <c r="Q98" s="1">
        <v>1.0727759041291063</v>
      </c>
      <c r="R98" s="1">
        <v>6.1028000000000002</v>
      </c>
      <c r="S98" s="22">
        <f t="shared" si="50"/>
        <v>95</v>
      </c>
      <c r="T98" s="1">
        <f t="shared" si="50"/>
        <v>1.0750799442960903</v>
      </c>
      <c r="U98" s="1">
        <f t="shared" si="50"/>
        <v>6.2956999999999992</v>
      </c>
      <c r="V98" s="1">
        <f t="shared" si="51"/>
        <v>0</v>
      </c>
      <c r="W98" s="1">
        <f t="shared" si="51"/>
        <v>3.2584048524013638E-3</v>
      </c>
      <c r="X98" s="1">
        <f t="shared" si="51"/>
        <v>0.27280179618176853</v>
      </c>
      <c r="BJ98" s="89">
        <v>95</v>
      </c>
      <c r="BK98" s="90">
        <v>0.95596744619879903</v>
      </c>
      <c r="BL98" s="90">
        <v>1.1193000000000026</v>
      </c>
      <c r="BM98" s="89">
        <v>95</v>
      </c>
      <c r="BN98" s="90">
        <v>0.94947061829463475</v>
      </c>
      <c r="BO98" s="90">
        <v>1.0257000000000005</v>
      </c>
      <c r="BP98" s="22">
        <f t="shared" si="44"/>
        <v>95</v>
      </c>
      <c r="BQ98" s="1">
        <f t="shared" si="44"/>
        <v>0.95271903224671695</v>
      </c>
      <c r="BR98" s="1">
        <f t="shared" si="44"/>
        <v>1.0725000000000016</v>
      </c>
      <c r="BS98" s="1">
        <f t="shared" si="45"/>
        <v>0</v>
      </c>
      <c r="BT98" s="1">
        <f t="shared" si="45"/>
        <v>4.5939510672365494E-3</v>
      </c>
      <c r="BU98" s="1">
        <f t="shared" si="45"/>
        <v>6.6185194719062354E-2</v>
      </c>
      <c r="BV98" s="89">
        <v>95</v>
      </c>
      <c r="BW98" s="90">
        <v>0.97382010020691678</v>
      </c>
      <c r="BX98" s="90">
        <v>1.7083999999999975</v>
      </c>
      <c r="BY98" s="89">
        <v>95</v>
      </c>
      <c r="BZ98" s="90">
        <v>0.96427252973197342</v>
      </c>
      <c r="CA98" s="90">
        <v>1.5606999999999971</v>
      </c>
      <c r="CB98" s="22">
        <f t="shared" si="52"/>
        <v>95</v>
      </c>
      <c r="CC98" s="1">
        <f t="shared" si="52"/>
        <v>0.96904631496944504</v>
      </c>
      <c r="CD98" s="1">
        <f t="shared" si="52"/>
        <v>1.6345499999999973</v>
      </c>
      <c r="CE98" s="1">
        <f t="shared" si="53"/>
        <v>0</v>
      </c>
      <c r="CF98" s="1">
        <f t="shared" si="53"/>
        <v>6.7511518266889217E-3</v>
      </c>
      <c r="CG98" s="1">
        <f t="shared" si="53"/>
        <v>0.10443967158125335</v>
      </c>
      <c r="CH98" s="22">
        <v>95</v>
      </c>
      <c r="CI98" s="1">
        <v>0.9832661586715733</v>
      </c>
      <c r="CJ98" s="1">
        <v>1.1946000000000012</v>
      </c>
      <c r="CK98" s="22">
        <v>95</v>
      </c>
      <c r="CL98" s="1">
        <v>0.99225701527098453</v>
      </c>
      <c r="CM98" s="23">
        <v>0.95819999999999794</v>
      </c>
      <c r="CN98" s="1">
        <f t="shared" si="54"/>
        <v>95</v>
      </c>
      <c r="CO98" s="1">
        <f t="shared" si="54"/>
        <v>0.98776158697127892</v>
      </c>
      <c r="CP98" s="1">
        <f t="shared" si="54"/>
        <v>1.0763999999999996</v>
      </c>
      <c r="CQ98" s="1">
        <f t="shared" si="55"/>
        <v>0</v>
      </c>
      <c r="CR98" s="1">
        <f t="shared" si="55"/>
        <v>6.3574956701195062E-3</v>
      </c>
      <c r="CS98" s="1">
        <f t="shared" si="55"/>
        <v>0.16716004307250279</v>
      </c>
      <c r="CT98" s="22">
        <v>95</v>
      </c>
      <c r="CU98" s="1">
        <v>1.0634974699695778</v>
      </c>
      <c r="CV98" s="1">
        <v>1.066200000000002</v>
      </c>
      <c r="CW98" s="22">
        <v>95</v>
      </c>
      <c r="CX98" s="1">
        <v>1.0414973839332027</v>
      </c>
      <c r="CY98" s="1">
        <v>1.411999999999999</v>
      </c>
      <c r="CZ98" s="22">
        <f t="shared" si="36"/>
        <v>95</v>
      </c>
      <c r="DA98" s="1">
        <f t="shared" si="36"/>
        <v>1.0524974269513903</v>
      </c>
      <c r="DB98" s="1">
        <f t="shared" si="36"/>
        <v>1.2391000000000005</v>
      </c>
      <c r="DC98" s="1">
        <f t="shared" si="37"/>
        <v>0</v>
      </c>
      <c r="DD98" s="1">
        <f t="shared" si="37"/>
        <v>1.5556410023008347E-2</v>
      </c>
      <c r="DE98" s="23">
        <f t="shared" si="37"/>
        <v>0.24451752493430556</v>
      </c>
    </row>
    <row r="99" spans="1:109" x14ac:dyDescent="0.25">
      <c r="A99" s="22">
        <v>96</v>
      </c>
      <c r="B99" s="1">
        <v>1.0327037436725932</v>
      </c>
      <c r="C99" s="1">
        <v>1.7802999999999969</v>
      </c>
      <c r="D99" s="22">
        <v>96</v>
      </c>
      <c r="E99" s="1">
        <v>1.0442077331222843</v>
      </c>
      <c r="F99" s="1">
        <v>1.8564999999999969</v>
      </c>
      <c r="G99" s="22">
        <f t="shared" ref="G99:I112" si="56">AVERAGE(A99,D99)</f>
        <v>96</v>
      </c>
      <c r="H99" s="1">
        <f t="shared" si="56"/>
        <v>1.0384557383974387</v>
      </c>
      <c r="I99" s="1">
        <f t="shared" si="56"/>
        <v>1.8183999999999969</v>
      </c>
      <c r="J99" s="1">
        <f t="shared" ref="J99:L112" si="57">STDEVA(A99,D99)</f>
        <v>0</v>
      </c>
      <c r="K99" s="1">
        <f t="shared" si="57"/>
        <v>8.1345489505750823E-3</v>
      </c>
      <c r="L99" s="1">
        <f t="shared" si="57"/>
        <v>5.3881536726414957E-2</v>
      </c>
      <c r="M99" s="22">
        <v>96</v>
      </c>
      <c r="N99" s="1">
        <v>1.0790301262395052</v>
      </c>
      <c r="O99" s="1">
        <v>6.6203000000000003</v>
      </c>
      <c r="P99" s="22">
        <v>96</v>
      </c>
      <c r="Q99" s="1">
        <v>1.0734802719981436</v>
      </c>
      <c r="R99" s="1">
        <v>6.1585000000000001</v>
      </c>
      <c r="S99" s="22">
        <f t="shared" si="50"/>
        <v>96</v>
      </c>
      <c r="T99" s="1">
        <f t="shared" si="50"/>
        <v>1.0762551991188243</v>
      </c>
      <c r="U99" s="1">
        <f t="shared" si="50"/>
        <v>6.3894000000000002</v>
      </c>
      <c r="V99" s="1">
        <f t="shared" si="51"/>
        <v>0</v>
      </c>
      <c r="W99" s="1">
        <f t="shared" si="51"/>
        <v>3.9243395686637617E-3</v>
      </c>
      <c r="X99" s="1">
        <f t="shared" si="51"/>
        <v>0.32654191155194778</v>
      </c>
      <c r="BJ99" s="89">
        <v>96</v>
      </c>
      <c r="BK99" s="90">
        <v>0.95672220403740571</v>
      </c>
      <c r="BL99" s="90">
        <v>1.0519000000000034</v>
      </c>
      <c r="BM99" s="89">
        <v>96</v>
      </c>
      <c r="BN99" s="90">
        <v>0.94987885657226867</v>
      </c>
      <c r="BO99" s="90">
        <v>1.0257000000000005</v>
      </c>
      <c r="BP99" s="22">
        <f t="shared" ref="BP99:BR114" si="58">AVERAGE(BJ99,BM99)</f>
        <v>96</v>
      </c>
      <c r="BQ99" s="1">
        <f t="shared" si="58"/>
        <v>0.95330053030483719</v>
      </c>
      <c r="BR99" s="1">
        <f t="shared" si="58"/>
        <v>1.0388000000000019</v>
      </c>
      <c r="BS99" s="1">
        <f t="shared" ref="BS99:BU114" si="59">STDEVA(BJ99,BM99)</f>
        <v>0</v>
      </c>
      <c r="BT99" s="1">
        <f t="shared" si="59"/>
        <v>4.8389773986141716E-3</v>
      </c>
      <c r="BU99" s="1">
        <f t="shared" si="59"/>
        <v>1.8526197667089586E-2</v>
      </c>
      <c r="BV99" s="89">
        <v>96</v>
      </c>
      <c r="BW99" s="90">
        <v>0.97480057742398407</v>
      </c>
      <c r="BX99" s="90">
        <v>1.7015999999999991</v>
      </c>
      <c r="BY99" s="89">
        <v>96</v>
      </c>
      <c r="BZ99" s="90">
        <v>0.96489711600777117</v>
      </c>
      <c r="CA99" s="90">
        <v>1.6403999999999996</v>
      </c>
      <c r="CB99" s="22">
        <f t="shared" si="52"/>
        <v>96</v>
      </c>
      <c r="CC99" s="1">
        <f t="shared" si="52"/>
        <v>0.96984884671587768</v>
      </c>
      <c r="CD99" s="1">
        <f t="shared" si="52"/>
        <v>1.6709999999999994</v>
      </c>
      <c r="CE99" s="1">
        <f t="shared" si="53"/>
        <v>0</v>
      </c>
      <c r="CF99" s="1">
        <f t="shared" si="53"/>
        <v>7.0028047246234711E-3</v>
      </c>
      <c r="CG99" s="1">
        <f t="shared" si="53"/>
        <v>4.3274935008616337E-2</v>
      </c>
      <c r="CH99" s="22">
        <v>96</v>
      </c>
      <c r="CI99" s="1">
        <v>0.98450620151492629</v>
      </c>
      <c r="CJ99" s="1">
        <v>1.1980999999999966</v>
      </c>
      <c r="CK99" s="22">
        <v>96</v>
      </c>
      <c r="CL99" s="1">
        <v>0.9933032614232109</v>
      </c>
      <c r="CM99" s="23">
        <v>0.96509999999999962</v>
      </c>
      <c r="CN99" s="1">
        <f t="shared" si="54"/>
        <v>96</v>
      </c>
      <c r="CO99" s="1">
        <f t="shared" si="54"/>
        <v>0.98890473146906865</v>
      </c>
      <c r="CP99" s="1">
        <f t="shared" si="54"/>
        <v>1.0815999999999981</v>
      </c>
      <c r="CQ99" s="1">
        <f t="shared" si="55"/>
        <v>0</v>
      </c>
      <c r="CR99" s="1">
        <f t="shared" si="55"/>
        <v>6.2204607156523557E-3</v>
      </c>
      <c r="CS99" s="1">
        <f t="shared" si="55"/>
        <v>0.1647558800164626</v>
      </c>
      <c r="CT99" s="22">
        <v>96</v>
      </c>
      <c r="CU99" s="1">
        <v>1.065111416198242</v>
      </c>
      <c r="CV99" s="1">
        <v>1.1336999999999975</v>
      </c>
      <c r="CW99" s="22">
        <v>96</v>
      </c>
      <c r="CX99" s="1">
        <v>1.044844118400118</v>
      </c>
      <c r="CY99" s="1">
        <v>1.3445999999999998</v>
      </c>
      <c r="CZ99" s="22">
        <f t="shared" si="36"/>
        <v>96</v>
      </c>
      <c r="DA99" s="1">
        <f t="shared" si="36"/>
        <v>1.05497776729918</v>
      </c>
      <c r="DB99" s="1">
        <f t="shared" si="36"/>
        <v>1.2391499999999986</v>
      </c>
      <c r="DC99" s="1">
        <f t="shared" si="37"/>
        <v>0</v>
      </c>
      <c r="DD99" s="1">
        <f t="shared" si="37"/>
        <v>1.4331143709380646E-2</v>
      </c>
      <c r="DE99" s="23">
        <f t="shared" si="37"/>
        <v>0.14912882015224449</v>
      </c>
    </row>
    <row r="100" spans="1:109" x14ac:dyDescent="0.25">
      <c r="A100" s="22">
        <v>97</v>
      </c>
      <c r="B100" s="1">
        <v>1.03385129289535</v>
      </c>
      <c r="C100" s="1">
        <v>1.9149000000000029</v>
      </c>
      <c r="D100" s="24">
        <v>97</v>
      </c>
      <c r="E100" s="11">
        <v>1.0452752657882372</v>
      </c>
      <c r="F100" s="11">
        <v>1.5885000000000034</v>
      </c>
      <c r="G100" s="22">
        <f t="shared" si="56"/>
        <v>97</v>
      </c>
      <c r="H100" s="1">
        <f t="shared" si="56"/>
        <v>1.0395632793417935</v>
      </c>
      <c r="I100" s="1">
        <f t="shared" si="56"/>
        <v>1.7517000000000031</v>
      </c>
      <c r="J100" s="1">
        <f t="shared" si="57"/>
        <v>0</v>
      </c>
      <c r="K100" s="1">
        <f t="shared" si="57"/>
        <v>8.0779687006517706E-3</v>
      </c>
      <c r="L100" s="1">
        <f t="shared" si="57"/>
        <v>0.23079965337928882</v>
      </c>
      <c r="M100" s="22">
        <v>97</v>
      </c>
      <c r="N100" s="1">
        <v>1.0793827162306746</v>
      </c>
      <c r="O100" s="1">
        <v>7.0897000000000006</v>
      </c>
      <c r="P100" s="22">
        <v>97</v>
      </c>
      <c r="Q100" s="1">
        <v>1.0737411394029028</v>
      </c>
      <c r="R100" s="1">
        <v>6.5514000000000001</v>
      </c>
      <c r="S100" s="22">
        <f t="shared" si="50"/>
        <v>97</v>
      </c>
      <c r="T100" s="1">
        <f t="shared" si="50"/>
        <v>1.0765619278167886</v>
      </c>
      <c r="U100" s="1">
        <f t="shared" si="50"/>
        <v>6.8205500000000008</v>
      </c>
      <c r="V100" s="1">
        <f t="shared" si="51"/>
        <v>0</v>
      </c>
      <c r="W100" s="1">
        <f t="shared" si="51"/>
        <v>3.9891972315023155E-3</v>
      </c>
      <c r="X100" s="1">
        <f t="shared" si="51"/>
        <v>0.38063558031271882</v>
      </c>
      <c r="BJ100" s="89">
        <v>97</v>
      </c>
      <c r="BK100" s="90">
        <v>0.95740349136365299</v>
      </c>
      <c r="BL100" s="90">
        <v>1.0519000000000034</v>
      </c>
      <c r="BM100" s="92">
        <v>97</v>
      </c>
      <c r="BN100" s="93">
        <v>0.95088877019841866</v>
      </c>
      <c r="BO100" s="93">
        <v>1.0257000000000005</v>
      </c>
      <c r="BP100" s="22">
        <f t="shared" si="58"/>
        <v>97</v>
      </c>
      <c r="BQ100" s="1">
        <f t="shared" si="58"/>
        <v>0.95414613078103583</v>
      </c>
      <c r="BR100" s="1">
        <f t="shared" si="58"/>
        <v>1.0388000000000019</v>
      </c>
      <c r="BS100" s="1">
        <f t="shared" si="59"/>
        <v>0</v>
      </c>
      <c r="BT100" s="1">
        <f t="shared" si="59"/>
        <v>4.6066035134767194E-3</v>
      </c>
      <c r="BU100" s="1">
        <f t="shared" si="59"/>
        <v>1.8526197667089586E-2</v>
      </c>
      <c r="BV100" s="89">
        <v>97</v>
      </c>
      <c r="BW100" s="90">
        <v>0.97549847747686269</v>
      </c>
      <c r="BX100" s="90">
        <v>1.7685999999999993</v>
      </c>
      <c r="BY100" s="89">
        <v>97</v>
      </c>
      <c r="BZ100" s="90">
        <v>0.96527821691842031</v>
      </c>
      <c r="CA100" s="90">
        <v>1.6473999999999975</v>
      </c>
      <c r="CB100" s="22">
        <f t="shared" si="52"/>
        <v>97</v>
      </c>
      <c r="CC100" s="1">
        <f t="shared" si="52"/>
        <v>0.97038834719764155</v>
      </c>
      <c r="CD100" s="1">
        <f t="shared" si="52"/>
        <v>1.7079999999999984</v>
      </c>
      <c r="CE100" s="1">
        <f t="shared" si="53"/>
        <v>0</v>
      </c>
      <c r="CF100" s="1">
        <f t="shared" si="53"/>
        <v>7.2268155463680213E-3</v>
      </c>
      <c r="CG100" s="1">
        <f t="shared" si="53"/>
        <v>8.5701341879810794E-2</v>
      </c>
      <c r="CH100" s="22">
        <v>97</v>
      </c>
      <c r="CI100" s="1">
        <v>0.98528725918480742</v>
      </c>
      <c r="CJ100" s="1">
        <v>1.2051000000000016</v>
      </c>
      <c r="CK100" s="22">
        <v>97</v>
      </c>
      <c r="CL100" s="1">
        <v>0.99442410507094015</v>
      </c>
      <c r="CM100" s="23">
        <v>1.098399999999998</v>
      </c>
      <c r="CN100" s="1">
        <f t="shared" si="54"/>
        <v>97</v>
      </c>
      <c r="CO100" s="1">
        <f t="shared" si="54"/>
        <v>0.98985568212787378</v>
      </c>
      <c r="CP100" s="1">
        <f t="shared" si="54"/>
        <v>1.1517499999999998</v>
      </c>
      <c r="CQ100" s="1">
        <f t="shared" si="55"/>
        <v>0</v>
      </c>
      <c r="CR100" s="1">
        <f t="shared" si="55"/>
        <v>6.4607256847408609E-3</v>
      </c>
      <c r="CS100" s="1">
        <f t="shared" si="55"/>
        <v>7.544829355260714E-2</v>
      </c>
      <c r="CT100" s="22">
        <v>97</v>
      </c>
      <c r="CU100" s="1">
        <v>1.0677548962241141</v>
      </c>
      <c r="CV100" s="1">
        <v>1.1402000000000001</v>
      </c>
      <c r="CW100" s="22">
        <v>97</v>
      </c>
      <c r="CX100" s="1">
        <v>1.0492425982638831</v>
      </c>
      <c r="CY100" s="1">
        <v>1.411999999999999</v>
      </c>
      <c r="CZ100" s="22">
        <f t="shared" si="36"/>
        <v>97</v>
      </c>
      <c r="DA100" s="1">
        <f t="shared" si="36"/>
        <v>1.0584987472439986</v>
      </c>
      <c r="DB100" s="1">
        <f t="shared" si="36"/>
        <v>1.2760999999999996</v>
      </c>
      <c r="DC100" s="1">
        <f t="shared" si="37"/>
        <v>0</v>
      </c>
      <c r="DD100" s="1">
        <f t="shared" si="37"/>
        <v>1.3090171423025243E-2</v>
      </c>
      <c r="DE100" s="23">
        <f t="shared" si="37"/>
        <v>0.19219162312650306</v>
      </c>
    </row>
    <row r="101" spans="1:109" x14ac:dyDescent="0.25">
      <c r="A101" s="22">
        <v>98</v>
      </c>
      <c r="B101" s="1">
        <v>1.0352819202790575</v>
      </c>
      <c r="C101" s="1">
        <v>1.8475999999999999</v>
      </c>
      <c r="D101" s="22">
        <v>98</v>
      </c>
      <c r="E101" s="1">
        <v>1.0467421769588021</v>
      </c>
      <c r="F101" s="1">
        <v>0.65090000000000003</v>
      </c>
      <c r="G101" s="22">
        <f t="shared" si="56"/>
        <v>98</v>
      </c>
      <c r="H101" s="1">
        <f t="shared" si="56"/>
        <v>1.0410120486189298</v>
      </c>
      <c r="I101" s="1">
        <f t="shared" si="56"/>
        <v>1.24925</v>
      </c>
      <c r="J101" s="1">
        <f t="shared" si="57"/>
        <v>0</v>
      </c>
      <c r="K101" s="1">
        <f t="shared" si="57"/>
        <v>8.1036252123858326E-3</v>
      </c>
      <c r="L101" s="1">
        <f t="shared" si="57"/>
        <v>0.84619468504594131</v>
      </c>
      <c r="M101" s="22">
        <v>98</v>
      </c>
      <c r="N101" s="1">
        <v>1.0795230613675455</v>
      </c>
      <c r="O101" s="1">
        <v>7.2156999999999982</v>
      </c>
      <c r="P101" s="22">
        <v>98</v>
      </c>
      <c r="Q101" s="1">
        <v>1.0738448740304927</v>
      </c>
      <c r="R101" s="1">
        <v>7.2849000000000004</v>
      </c>
      <c r="S101" s="22">
        <f t="shared" si="50"/>
        <v>98</v>
      </c>
      <c r="T101" s="1">
        <f t="shared" si="50"/>
        <v>1.0766839676990192</v>
      </c>
      <c r="U101" s="1">
        <f t="shared" si="50"/>
        <v>7.2502999999999993</v>
      </c>
      <c r="V101" s="1">
        <f t="shared" si="51"/>
        <v>0</v>
      </c>
      <c r="W101" s="1">
        <f t="shared" si="51"/>
        <v>4.0150847708776416E-3</v>
      </c>
      <c r="X101" s="1">
        <f t="shared" si="51"/>
        <v>4.8931789258110613E-2</v>
      </c>
      <c r="BJ101" s="89">
        <v>98</v>
      </c>
      <c r="BK101" s="90">
        <v>0.95816006349128024</v>
      </c>
      <c r="BL101" s="90">
        <v>1.0519000000000034</v>
      </c>
      <c r="BM101" s="89">
        <v>98</v>
      </c>
      <c r="BN101" s="90">
        <v>0.9511820048228069</v>
      </c>
      <c r="BO101" s="90">
        <v>1.0257000000000005</v>
      </c>
      <c r="BP101" s="22">
        <f t="shared" si="58"/>
        <v>98</v>
      </c>
      <c r="BQ101" s="1">
        <f t="shared" si="58"/>
        <v>0.95467103415704357</v>
      </c>
      <c r="BR101" s="1">
        <f t="shared" si="58"/>
        <v>1.0388000000000019</v>
      </c>
      <c r="BS101" s="1">
        <f t="shared" si="59"/>
        <v>0</v>
      </c>
      <c r="BT101" s="1">
        <f t="shared" si="59"/>
        <v>4.9342326039950703E-3</v>
      </c>
      <c r="BU101" s="1">
        <f t="shared" si="59"/>
        <v>1.8526197667089586E-2</v>
      </c>
      <c r="BV101" s="89">
        <v>98</v>
      </c>
      <c r="BW101" s="90">
        <v>0.97630542383403185</v>
      </c>
      <c r="BX101" s="90">
        <v>1.7685999999999993</v>
      </c>
      <c r="BY101" s="89">
        <v>98</v>
      </c>
      <c r="BZ101" s="90">
        <v>0.96597749774530406</v>
      </c>
      <c r="CA101" s="90">
        <v>1.4395999999999987</v>
      </c>
      <c r="CB101" s="22">
        <f t="shared" si="52"/>
        <v>98</v>
      </c>
      <c r="CC101" s="1">
        <f t="shared" si="52"/>
        <v>0.97114146078966801</v>
      </c>
      <c r="CD101" s="1">
        <f t="shared" si="52"/>
        <v>1.604099999999999</v>
      </c>
      <c r="CE101" s="1">
        <f t="shared" si="53"/>
        <v>0</v>
      </c>
      <c r="CF101" s="1">
        <f t="shared" si="53"/>
        <v>7.3029465729328768E-3</v>
      </c>
      <c r="CG101" s="1">
        <f t="shared" si="53"/>
        <v>0.2326381310103737</v>
      </c>
      <c r="CH101" s="22">
        <v>98</v>
      </c>
      <c r="CI101" s="1">
        <v>0.98642555793486253</v>
      </c>
      <c r="CJ101" s="1">
        <v>1.2787999999999968</v>
      </c>
      <c r="CK101" s="22">
        <v>98</v>
      </c>
      <c r="CL101" s="1">
        <v>0.99576520194109686</v>
      </c>
      <c r="CM101" s="23">
        <v>1.0317999999999969</v>
      </c>
      <c r="CN101" s="1">
        <f t="shared" si="54"/>
        <v>98</v>
      </c>
      <c r="CO101" s="1">
        <f t="shared" si="54"/>
        <v>0.99109537993797969</v>
      </c>
      <c r="CP101" s="1">
        <f t="shared" si="54"/>
        <v>1.1552999999999969</v>
      </c>
      <c r="CQ101" s="1">
        <f t="shared" si="55"/>
        <v>0</v>
      </c>
      <c r="CR101" s="1">
        <f t="shared" si="55"/>
        <v>6.6041256106765863E-3</v>
      </c>
      <c r="CS101" s="1">
        <f t="shared" si="55"/>
        <v>0.17465537495307643</v>
      </c>
      <c r="CT101" s="22">
        <v>98</v>
      </c>
      <c r="CU101" s="1">
        <v>1.0702256472648244</v>
      </c>
      <c r="CV101" s="1">
        <v>1.1467000000000027</v>
      </c>
      <c r="CW101" s="22">
        <v>98</v>
      </c>
      <c r="CX101" s="1">
        <v>1.0506098684810732</v>
      </c>
      <c r="CY101" s="1">
        <v>1.3445999999999998</v>
      </c>
      <c r="CZ101" s="22">
        <f t="shared" si="36"/>
        <v>98</v>
      </c>
      <c r="DA101" s="1">
        <f t="shared" si="36"/>
        <v>1.0604177578729488</v>
      </c>
      <c r="DB101" s="1">
        <f t="shared" si="36"/>
        <v>1.2456500000000013</v>
      </c>
      <c r="DC101" s="1">
        <f t="shared" si="37"/>
        <v>0</v>
      </c>
      <c r="DD101" s="1">
        <f t="shared" si="37"/>
        <v>1.3870450196245684E-2</v>
      </c>
      <c r="DE101" s="23">
        <f t="shared" si="37"/>
        <v>0.13993643199681569</v>
      </c>
    </row>
    <row r="102" spans="1:109" x14ac:dyDescent="0.25">
      <c r="A102" s="22">
        <v>99</v>
      </c>
      <c r="B102" s="1">
        <v>1.0365521962928093</v>
      </c>
      <c r="C102" s="1">
        <v>1.9117000000000033</v>
      </c>
      <c r="D102" s="22">
        <v>99</v>
      </c>
      <c r="E102" s="1">
        <v>1.0478631646236045</v>
      </c>
      <c r="F102" s="1">
        <v>1.8532999999999973</v>
      </c>
      <c r="G102" s="22">
        <f t="shared" si="56"/>
        <v>99</v>
      </c>
      <c r="H102" s="1">
        <f t="shared" si="56"/>
        <v>1.042207680458207</v>
      </c>
      <c r="I102" s="1">
        <f t="shared" si="56"/>
        <v>1.8825000000000003</v>
      </c>
      <c r="J102" s="1">
        <f t="shared" si="57"/>
        <v>0</v>
      </c>
      <c r="K102" s="1">
        <f t="shared" si="57"/>
        <v>7.9980624084916106E-3</v>
      </c>
      <c r="L102" s="1">
        <f t="shared" si="57"/>
        <v>4.1295036021298623E-2</v>
      </c>
      <c r="M102" s="22">
        <v>99</v>
      </c>
      <c r="N102" s="1">
        <v>1.0802892907311206</v>
      </c>
      <c r="O102" s="1">
        <v>7.3686000000000007</v>
      </c>
      <c r="P102" s="22">
        <v>99</v>
      </c>
      <c r="Q102" s="1">
        <v>1.074297662728356</v>
      </c>
      <c r="R102" s="1">
        <v>7.8963999999999999</v>
      </c>
      <c r="S102" s="22">
        <f t="shared" si="50"/>
        <v>99</v>
      </c>
      <c r="T102" s="1">
        <f t="shared" si="50"/>
        <v>1.0772934767297384</v>
      </c>
      <c r="U102" s="1">
        <f t="shared" si="50"/>
        <v>7.6325000000000003</v>
      </c>
      <c r="V102" s="1">
        <f t="shared" si="51"/>
        <v>0</v>
      </c>
      <c r="W102" s="1">
        <f t="shared" si="51"/>
        <v>4.236720791102014E-3</v>
      </c>
      <c r="X102" s="1">
        <f t="shared" si="51"/>
        <v>0.3732109591102592</v>
      </c>
      <c r="BJ102" s="89">
        <v>99</v>
      </c>
      <c r="BK102" s="90">
        <v>0.95861489073889716</v>
      </c>
      <c r="BL102" s="90">
        <v>1.1193000000000026</v>
      </c>
      <c r="BM102" s="89">
        <v>99</v>
      </c>
      <c r="BN102" s="90">
        <v>0.95203086195354847</v>
      </c>
      <c r="BO102" s="90">
        <v>1.0257000000000005</v>
      </c>
      <c r="BP102" s="22">
        <f t="shared" si="58"/>
        <v>99</v>
      </c>
      <c r="BQ102" s="1">
        <f t="shared" si="58"/>
        <v>0.95532287634622282</v>
      </c>
      <c r="BR102" s="1">
        <f t="shared" si="58"/>
        <v>1.0725000000000016</v>
      </c>
      <c r="BS102" s="1">
        <f t="shared" si="59"/>
        <v>0</v>
      </c>
      <c r="BT102" s="1">
        <f t="shared" si="59"/>
        <v>4.65561140164749E-3</v>
      </c>
      <c r="BU102" s="1">
        <f t="shared" si="59"/>
        <v>6.6185194719062354E-2</v>
      </c>
      <c r="BV102" s="89">
        <v>99</v>
      </c>
      <c r="BW102" s="90">
        <v>0.97722472415313966</v>
      </c>
      <c r="BX102" s="90">
        <v>1.8355999999999995</v>
      </c>
      <c r="BY102" s="89">
        <v>99</v>
      </c>
      <c r="BZ102" s="90">
        <v>0.96607289103672844</v>
      </c>
      <c r="CA102" s="90">
        <v>1.5780999999999992</v>
      </c>
      <c r="CB102" s="22">
        <f t="shared" si="52"/>
        <v>99</v>
      </c>
      <c r="CC102" s="1">
        <f t="shared" si="52"/>
        <v>0.97164880759493411</v>
      </c>
      <c r="CD102" s="1">
        <f t="shared" si="52"/>
        <v>1.7068499999999993</v>
      </c>
      <c r="CE102" s="1">
        <f t="shared" si="53"/>
        <v>0</v>
      </c>
      <c r="CF102" s="1">
        <f t="shared" si="53"/>
        <v>7.8855368192750786E-3</v>
      </c>
      <c r="CG102" s="1">
        <f t="shared" si="53"/>
        <v>0.18207999615553619</v>
      </c>
      <c r="CH102" s="22">
        <v>99</v>
      </c>
      <c r="CI102" s="1">
        <v>0.98674617850072566</v>
      </c>
      <c r="CJ102" s="1">
        <v>1.261099999999999</v>
      </c>
      <c r="CK102" s="22">
        <v>99</v>
      </c>
      <c r="CL102" s="1">
        <v>0.99700075438964031</v>
      </c>
      <c r="CM102" s="23">
        <v>0.96509999999999962</v>
      </c>
      <c r="CN102" s="1">
        <f t="shared" si="54"/>
        <v>99</v>
      </c>
      <c r="CO102" s="1">
        <f t="shared" si="54"/>
        <v>0.99187346644518293</v>
      </c>
      <c r="CP102" s="1">
        <f t="shared" si="54"/>
        <v>1.1130999999999993</v>
      </c>
      <c r="CQ102" s="1">
        <f t="shared" si="55"/>
        <v>0</v>
      </c>
      <c r="CR102" s="1">
        <f t="shared" si="55"/>
        <v>7.2510801492436192E-3</v>
      </c>
      <c r="CS102" s="1">
        <f t="shared" si="55"/>
        <v>0.20930360723121771</v>
      </c>
      <c r="CT102" s="22">
        <v>99</v>
      </c>
      <c r="CU102" s="1">
        <v>1.0731810257517804</v>
      </c>
      <c r="CV102" s="1">
        <v>1.1467000000000027</v>
      </c>
      <c r="CW102" s="22">
        <v>99</v>
      </c>
      <c r="CX102" s="1">
        <v>1.0527439926356932</v>
      </c>
      <c r="CY102" s="1">
        <v>1.5467999999999975</v>
      </c>
      <c r="CZ102" s="22">
        <f t="shared" si="36"/>
        <v>99</v>
      </c>
      <c r="DA102" s="1">
        <f t="shared" si="36"/>
        <v>1.0629625091937367</v>
      </c>
      <c r="DB102" s="1">
        <f t="shared" si="36"/>
        <v>1.3467500000000001</v>
      </c>
      <c r="DC102" s="1">
        <f t="shared" si="37"/>
        <v>0</v>
      </c>
      <c r="DD102" s="1">
        <f t="shared" si="37"/>
        <v>1.4451164703719328E-2</v>
      </c>
      <c r="DE102" s="23">
        <f t="shared" si="37"/>
        <v>0.28291342315273427</v>
      </c>
    </row>
    <row r="103" spans="1:109" x14ac:dyDescent="0.25">
      <c r="A103" s="22">
        <v>100</v>
      </c>
      <c r="B103" s="1">
        <v>1.0381953042926182</v>
      </c>
      <c r="C103" s="1">
        <v>2.9822000000000002</v>
      </c>
      <c r="D103" s="22">
        <v>100</v>
      </c>
      <c r="E103" s="1">
        <v>1.0488414668220079</v>
      </c>
      <c r="F103" s="1">
        <v>3.6649000000000029</v>
      </c>
      <c r="G103" s="22">
        <f t="shared" si="56"/>
        <v>100</v>
      </c>
      <c r="H103" s="1">
        <f t="shared" si="56"/>
        <v>1.0435183855573129</v>
      </c>
      <c r="I103" s="1">
        <f t="shared" si="56"/>
        <v>3.3235500000000018</v>
      </c>
      <c r="J103" s="1">
        <f t="shared" si="57"/>
        <v>0</v>
      </c>
      <c r="K103" s="1">
        <f t="shared" si="57"/>
        <v>7.5279737181455546E-3</v>
      </c>
      <c r="L103" s="1">
        <f t="shared" si="57"/>
        <v>0.48274179951605767</v>
      </c>
      <c r="M103" s="22">
        <v>100</v>
      </c>
      <c r="N103" s="1">
        <v>1.0803402305808854</v>
      </c>
      <c r="O103" s="1">
        <v>8.0694999999999979</v>
      </c>
      <c r="P103" s="22">
        <v>100</v>
      </c>
      <c r="Q103" s="1">
        <v>1.0744252936196641</v>
      </c>
      <c r="R103" s="1">
        <v>8.7888999999999999</v>
      </c>
      <c r="S103" s="22">
        <f t="shared" si="50"/>
        <v>100</v>
      </c>
      <c r="T103" s="1">
        <f t="shared" si="50"/>
        <v>1.0773827621002747</v>
      </c>
      <c r="U103" s="1">
        <f t="shared" si="50"/>
        <v>8.429199999999998</v>
      </c>
      <c r="V103" s="1">
        <f t="shared" si="51"/>
        <v>0</v>
      </c>
      <c r="W103" s="1">
        <f t="shared" si="51"/>
        <v>4.1824920355704974E-3</v>
      </c>
      <c r="X103" s="1">
        <f t="shared" si="51"/>
        <v>0.50869261838560376</v>
      </c>
      <c r="BJ103" s="89">
        <v>100</v>
      </c>
      <c r="BK103" s="90">
        <v>0.95982717697741682</v>
      </c>
      <c r="BL103" s="90">
        <v>1.1193000000000026</v>
      </c>
      <c r="BM103" s="89">
        <v>100</v>
      </c>
      <c r="BN103" s="90">
        <v>0.95263577530292654</v>
      </c>
      <c r="BO103" s="90">
        <v>1.0257000000000005</v>
      </c>
      <c r="BP103" s="22">
        <f t="shared" si="58"/>
        <v>100</v>
      </c>
      <c r="BQ103" s="1">
        <f t="shared" si="58"/>
        <v>0.95623147614017168</v>
      </c>
      <c r="BR103" s="1">
        <f t="shared" si="58"/>
        <v>1.0725000000000016</v>
      </c>
      <c r="BS103" s="1">
        <f t="shared" si="59"/>
        <v>0</v>
      </c>
      <c r="BT103" s="1">
        <f t="shared" si="59"/>
        <v>5.0850888902683718E-3</v>
      </c>
      <c r="BU103" s="1">
        <f t="shared" si="59"/>
        <v>6.6185194719062354E-2</v>
      </c>
      <c r="BV103" s="89">
        <v>100</v>
      </c>
      <c r="BW103" s="90">
        <v>0.97799718214413867</v>
      </c>
      <c r="BX103" s="90">
        <v>1.6879999999999953</v>
      </c>
      <c r="BY103" s="89">
        <v>100</v>
      </c>
      <c r="BZ103" s="90">
        <v>0.96690303802441824</v>
      </c>
      <c r="CA103" s="90">
        <v>1.5780999999999992</v>
      </c>
      <c r="CB103" s="22">
        <f t="shared" si="52"/>
        <v>100</v>
      </c>
      <c r="CC103" s="1">
        <f t="shared" si="52"/>
        <v>0.9724501100842784</v>
      </c>
      <c r="CD103" s="1">
        <f t="shared" si="52"/>
        <v>1.6330499999999972</v>
      </c>
      <c r="CE103" s="1">
        <f t="shared" si="53"/>
        <v>0</v>
      </c>
      <c r="CF103" s="1">
        <f t="shared" si="53"/>
        <v>7.8447445385151759E-3</v>
      </c>
      <c r="CG103" s="1">
        <f t="shared" si="53"/>
        <v>7.7711035252398822E-2</v>
      </c>
      <c r="CH103" s="22">
        <v>100</v>
      </c>
      <c r="CI103" s="1">
        <v>0.98795929502734914</v>
      </c>
      <c r="CJ103" s="1">
        <v>1.2787999999999968</v>
      </c>
      <c r="CK103" s="22">
        <v>100</v>
      </c>
      <c r="CL103" s="1">
        <v>0.99802057280137058</v>
      </c>
      <c r="CM103" s="23">
        <v>0.89840000000000231</v>
      </c>
      <c r="CN103" s="1">
        <f t="shared" si="54"/>
        <v>100</v>
      </c>
      <c r="CO103" s="1">
        <f t="shared" si="54"/>
        <v>0.99298993391435986</v>
      </c>
      <c r="CP103" s="1">
        <f t="shared" si="54"/>
        <v>1.0885999999999996</v>
      </c>
      <c r="CQ103" s="1">
        <f t="shared" si="55"/>
        <v>0</v>
      </c>
      <c r="CR103" s="1">
        <f t="shared" si="55"/>
        <v>7.1143977414120504E-3</v>
      </c>
      <c r="CS103" s="1">
        <f t="shared" si="55"/>
        <v>0.26898341956335842</v>
      </c>
      <c r="CT103" s="22">
        <v>100</v>
      </c>
      <c r="CU103" s="1">
        <v>1.074950934358242</v>
      </c>
      <c r="CV103" s="1">
        <v>1.1467000000000027</v>
      </c>
      <c r="CW103" s="22">
        <v>100</v>
      </c>
      <c r="CX103" s="1">
        <v>1.0536237790878604</v>
      </c>
      <c r="CY103" s="1">
        <v>1.1424000000000021</v>
      </c>
      <c r="CZ103" s="22">
        <f t="shared" si="36"/>
        <v>100</v>
      </c>
      <c r="DA103" s="1">
        <f t="shared" si="36"/>
        <v>1.0642873567230513</v>
      </c>
      <c r="DB103" s="1">
        <f t="shared" si="36"/>
        <v>1.1445500000000024</v>
      </c>
      <c r="DC103" s="1">
        <f t="shared" si="37"/>
        <v>0</v>
      </c>
      <c r="DD103" s="1">
        <f t="shared" si="37"/>
        <v>1.5080576115105201E-2</v>
      </c>
      <c r="DE103" s="23">
        <f t="shared" si="37"/>
        <v>3.0405591591026048E-3</v>
      </c>
    </row>
    <row r="104" spans="1:109" x14ac:dyDescent="0.25">
      <c r="A104" s="22">
        <v>101</v>
      </c>
      <c r="B104" s="1">
        <v>1.0396633233150896</v>
      </c>
      <c r="C104" s="1">
        <v>3.7130000000000001</v>
      </c>
      <c r="D104" s="22">
        <v>101</v>
      </c>
      <c r="E104" s="1">
        <v>1.0498215974453426</v>
      </c>
      <c r="F104" s="1">
        <v>4.2006999999999977</v>
      </c>
      <c r="G104" s="22">
        <f t="shared" si="56"/>
        <v>101</v>
      </c>
      <c r="H104" s="1">
        <f t="shared" si="56"/>
        <v>1.044742460380216</v>
      </c>
      <c r="I104" s="1">
        <f t="shared" si="56"/>
        <v>3.9568499999999989</v>
      </c>
      <c r="J104" s="1">
        <f t="shared" si="57"/>
        <v>0</v>
      </c>
      <c r="K104" s="1">
        <f t="shared" si="57"/>
        <v>7.1829845226538116E-3</v>
      </c>
      <c r="L104" s="1">
        <f t="shared" si="57"/>
        <v>0.34485597718467753</v>
      </c>
      <c r="M104" s="22">
        <v>101</v>
      </c>
      <c r="N104" s="1">
        <v>1.0812934129297089</v>
      </c>
      <c r="O104" s="1">
        <v>8.7725999999999971</v>
      </c>
      <c r="P104" s="22">
        <v>101</v>
      </c>
      <c r="Q104" s="1">
        <v>1.0743846553710632</v>
      </c>
      <c r="R104" s="1">
        <v>9.3986999999999998</v>
      </c>
      <c r="S104" s="22">
        <f t="shared" si="50"/>
        <v>101</v>
      </c>
      <c r="T104" s="1">
        <f t="shared" si="50"/>
        <v>1.0778390341503861</v>
      </c>
      <c r="U104" s="1">
        <f t="shared" si="50"/>
        <v>9.0856499999999976</v>
      </c>
      <c r="V104" s="1">
        <f t="shared" si="51"/>
        <v>0</v>
      </c>
      <c r="W104" s="1">
        <f t="shared" si="51"/>
        <v>4.8852293192922112E-3</v>
      </c>
      <c r="X104" s="1">
        <f t="shared" si="51"/>
        <v>0.44271955570089938</v>
      </c>
      <c r="BJ104" s="89">
        <v>101</v>
      </c>
      <c r="BK104" s="90">
        <v>0.96052774730153012</v>
      </c>
      <c r="BL104" s="90">
        <v>1.0519000000000034</v>
      </c>
      <c r="BM104" s="89">
        <v>101</v>
      </c>
      <c r="BN104" s="90">
        <v>0.95296706374732698</v>
      </c>
      <c r="BO104" s="90">
        <v>1.0257000000000005</v>
      </c>
      <c r="BP104" s="22">
        <f t="shared" si="58"/>
        <v>101</v>
      </c>
      <c r="BQ104" s="1">
        <f t="shared" si="58"/>
        <v>0.9567474055244285</v>
      </c>
      <c r="BR104" s="1">
        <f t="shared" si="58"/>
        <v>1.0388000000000019</v>
      </c>
      <c r="BS104" s="1">
        <f t="shared" si="59"/>
        <v>0</v>
      </c>
      <c r="BT104" s="1">
        <f t="shared" si="59"/>
        <v>5.3462106115826488E-3</v>
      </c>
      <c r="BU104" s="1">
        <f t="shared" si="59"/>
        <v>1.8526197667089586E-2</v>
      </c>
      <c r="BV104" s="89">
        <v>101</v>
      </c>
      <c r="BW104" s="90">
        <v>0.97891638156874539</v>
      </c>
      <c r="BX104" s="90">
        <v>1.7685999999999993</v>
      </c>
      <c r="BY104" s="89">
        <v>101</v>
      </c>
      <c r="BZ104" s="90">
        <v>0.96761107482241004</v>
      </c>
      <c r="CA104" s="90">
        <v>1.4395999999999987</v>
      </c>
      <c r="CB104" s="22">
        <f t="shared" si="52"/>
        <v>101</v>
      </c>
      <c r="CC104" s="1">
        <f t="shared" si="52"/>
        <v>0.97326372819557772</v>
      </c>
      <c r="CD104" s="1">
        <f t="shared" si="52"/>
        <v>1.604099999999999</v>
      </c>
      <c r="CE104" s="1">
        <f t="shared" si="53"/>
        <v>0</v>
      </c>
      <c r="CF104" s="1">
        <f t="shared" si="53"/>
        <v>7.9940590637277431E-3</v>
      </c>
      <c r="CG104" s="1">
        <f t="shared" si="53"/>
        <v>0.2326381310103737</v>
      </c>
      <c r="CH104" s="22">
        <v>101</v>
      </c>
      <c r="CI104" s="1">
        <v>0.9890042443765279</v>
      </c>
      <c r="CJ104" s="1">
        <v>1.2894000000000005</v>
      </c>
      <c r="CK104" s="22">
        <v>101</v>
      </c>
      <c r="CL104" s="1">
        <v>0.99955421827379931</v>
      </c>
      <c r="CM104" s="23">
        <v>0.89840000000000231</v>
      </c>
      <c r="CN104" s="1">
        <f t="shared" si="54"/>
        <v>101</v>
      </c>
      <c r="CO104" s="1">
        <f t="shared" si="54"/>
        <v>0.9942792313251636</v>
      </c>
      <c r="CP104" s="1">
        <f t="shared" si="54"/>
        <v>1.0939000000000014</v>
      </c>
      <c r="CQ104" s="1">
        <f t="shared" si="55"/>
        <v>0</v>
      </c>
      <c r="CR104" s="1">
        <f t="shared" si="55"/>
        <v>7.4599580841016857E-3</v>
      </c>
      <c r="CS104" s="1">
        <f t="shared" si="55"/>
        <v>0.2764787514439383</v>
      </c>
      <c r="CT104" s="24">
        <v>101</v>
      </c>
      <c r="CU104" s="11">
        <v>1.0782454561339401</v>
      </c>
      <c r="CV104" s="11">
        <v>1.0760000000000005</v>
      </c>
      <c r="CW104" s="22">
        <v>101</v>
      </c>
      <c r="CX104" s="1">
        <v>1.0592783516214461</v>
      </c>
      <c r="CY104" s="1">
        <v>1.2772000000000006</v>
      </c>
      <c r="CZ104" s="22">
        <f t="shared" si="36"/>
        <v>101</v>
      </c>
      <c r="DA104" s="1">
        <f t="shared" si="36"/>
        <v>1.068761903877693</v>
      </c>
      <c r="DB104" s="1">
        <f t="shared" si="36"/>
        <v>1.1766000000000005</v>
      </c>
      <c r="DC104" s="1">
        <f t="shared" si="37"/>
        <v>0</v>
      </c>
      <c r="DD104" s="1">
        <f t="shared" si="37"/>
        <v>1.3411768220258437E-2</v>
      </c>
      <c r="DE104" s="23">
        <f t="shared" si="37"/>
        <v>0.1422698843747334</v>
      </c>
    </row>
    <row r="105" spans="1:109" x14ac:dyDescent="0.25">
      <c r="A105" s="22">
        <v>102</v>
      </c>
      <c r="B105" s="1">
        <v>1.0407667084846004</v>
      </c>
      <c r="C105" s="1">
        <v>4.5110999999999999</v>
      </c>
      <c r="D105" s="22">
        <v>102</v>
      </c>
      <c r="E105" s="1">
        <v>1.0508521012823091</v>
      </c>
      <c r="F105" s="1">
        <v>5.071399999999997</v>
      </c>
      <c r="G105" s="22">
        <f t="shared" si="56"/>
        <v>102</v>
      </c>
      <c r="H105" s="1">
        <f t="shared" si="56"/>
        <v>1.0458094048834548</v>
      </c>
      <c r="I105" s="1">
        <f t="shared" si="56"/>
        <v>4.791249999999998</v>
      </c>
      <c r="J105" s="1">
        <f t="shared" si="57"/>
        <v>0</v>
      </c>
      <c r="K105" s="1">
        <f t="shared" si="57"/>
        <v>7.1314496381897907E-3</v>
      </c>
      <c r="L105" s="1">
        <f t="shared" si="57"/>
        <v>0.39619192949882054</v>
      </c>
      <c r="M105" s="22">
        <v>102</v>
      </c>
      <c r="N105" s="1">
        <v>1.0815353010837563</v>
      </c>
      <c r="O105" s="1">
        <v>9.4735999999999976</v>
      </c>
      <c r="P105" s="22">
        <v>102</v>
      </c>
      <c r="Q105" s="1">
        <v>1.0743245890834425</v>
      </c>
      <c r="R105" s="1">
        <v>9.4041999999999994</v>
      </c>
      <c r="S105" s="22">
        <f t="shared" si="50"/>
        <v>102</v>
      </c>
      <c r="T105" s="1">
        <f t="shared" si="50"/>
        <v>1.0779299450835995</v>
      </c>
      <c r="U105" s="1">
        <f t="shared" si="50"/>
        <v>9.4388999999999985</v>
      </c>
      <c r="V105" s="1">
        <f t="shared" si="51"/>
        <v>0</v>
      </c>
      <c r="W105" s="1">
        <f t="shared" si="51"/>
        <v>5.0987433526050721E-3</v>
      </c>
      <c r="X105" s="1">
        <f t="shared" si="51"/>
        <v>4.9073210614345074E-2</v>
      </c>
      <c r="BJ105" s="89">
        <v>102</v>
      </c>
      <c r="BK105" s="90">
        <v>0.9611154540052731</v>
      </c>
      <c r="BL105" s="90">
        <v>0.98440000000000083</v>
      </c>
      <c r="BM105" s="89">
        <v>102</v>
      </c>
      <c r="BN105" s="90">
        <v>0.95382546985103567</v>
      </c>
      <c r="BO105" s="90">
        <v>1.0257000000000005</v>
      </c>
      <c r="BP105" s="22">
        <f t="shared" si="58"/>
        <v>102</v>
      </c>
      <c r="BQ105" s="1">
        <f t="shared" si="58"/>
        <v>0.95747046192815444</v>
      </c>
      <c r="BR105" s="1">
        <f t="shared" si="58"/>
        <v>1.0050500000000007</v>
      </c>
      <c r="BS105" s="1">
        <f t="shared" si="59"/>
        <v>0</v>
      </c>
      <c r="BT105" s="1">
        <f t="shared" si="59"/>
        <v>5.1547972302037641E-3</v>
      </c>
      <c r="BU105" s="1">
        <f t="shared" si="59"/>
        <v>2.920351006300418E-2</v>
      </c>
      <c r="BV105" s="89">
        <v>102</v>
      </c>
      <c r="BW105" s="90">
        <v>0.97970795097525687</v>
      </c>
      <c r="BX105" s="90">
        <v>1.8322000000000003</v>
      </c>
      <c r="BY105" s="89">
        <v>102</v>
      </c>
      <c r="BZ105" s="90">
        <v>0.96862383573194288</v>
      </c>
      <c r="CA105" s="90">
        <v>1.5780999999999992</v>
      </c>
      <c r="CB105" s="22">
        <f t="shared" si="52"/>
        <v>102</v>
      </c>
      <c r="CC105" s="1">
        <f t="shared" si="52"/>
        <v>0.97416589335359993</v>
      </c>
      <c r="CD105" s="1">
        <f t="shared" si="52"/>
        <v>1.7051499999999997</v>
      </c>
      <c r="CE105" s="1">
        <f t="shared" si="53"/>
        <v>0</v>
      </c>
      <c r="CF105" s="1">
        <f t="shared" si="53"/>
        <v>7.8376530520004994E-3</v>
      </c>
      <c r="CG105" s="1">
        <f t="shared" si="53"/>
        <v>0.1796758330995025</v>
      </c>
      <c r="CH105" s="22">
        <v>102</v>
      </c>
      <c r="CI105" s="1">
        <v>0.9905458371668453</v>
      </c>
      <c r="CJ105" s="1">
        <v>1.2963999999999984</v>
      </c>
      <c r="CK105" s="22">
        <v>102</v>
      </c>
      <c r="CL105" s="1">
        <v>1.0009091973748101</v>
      </c>
      <c r="CM105" s="23">
        <v>1.0317999999999969</v>
      </c>
      <c r="CN105" s="1">
        <f t="shared" si="54"/>
        <v>102</v>
      </c>
      <c r="CO105" s="1">
        <f t="shared" si="54"/>
        <v>0.99572751727082776</v>
      </c>
      <c r="CP105" s="1">
        <f t="shared" si="54"/>
        <v>1.1640999999999977</v>
      </c>
      <c r="CQ105" s="1">
        <f t="shared" si="55"/>
        <v>0</v>
      </c>
      <c r="CR105" s="1">
        <f t="shared" si="55"/>
        <v>7.3280022789307397E-3</v>
      </c>
      <c r="CS105" s="1">
        <f t="shared" si="55"/>
        <v>0.18710045430196198</v>
      </c>
      <c r="CT105" s="22">
        <v>102</v>
      </c>
      <c r="CU105" s="1">
        <v>1.0795953626015562</v>
      </c>
      <c r="CV105" s="1">
        <v>1.4720999999999975</v>
      </c>
      <c r="CW105" s="22">
        <v>102</v>
      </c>
      <c r="CX105" s="1">
        <v>1.0626592303592071</v>
      </c>
      <c r="CY105" s="1">
        <v>1.540300000000002</v>
      </c>
      <c r="CZ105" s="22">
        <f t="shared" si="36"/>
        <v>102</v>
      </c>
      <c r="DA105" s="1">
        <f t="shared" si="36"/>
        <v>1.0711272964803817</v>
      </c>
      <c r="DB105" s="1">
        <f t="shared" si="36"/>
        <v>1.5061999999999998</v>
      </c>
      <c r="DC105" s="1">
        <f t="shared" si="37"/>
        <v>0</v>
      </c>
      <c r="DD105" s="1">
        <f t="shared" si="37"/>
        <v>1.1975653955637201E-2</v>
      </c>
      <c r="DE105" s="23">
        <f t="shared" si="37"/>
        <v>4.8224682476925705E-2</v>
      </c>
    </row>
    <row r="106" spans="1:109" x14ac:dyDescent="0.25">
      <c r="A106" s="22">
        <v>103</v>
      </c>
      <c r="B106" s="1">
        <v>1.0421523119793872</v>
      </c>
      <c r="C106" s="1">
        <v>4.8540999999999999</v>
      </c>
      <c r="D106" s="22">
        <v>103</v>
      </c>
      <c r="E106" s="1">
        <v>1.0517752075635156</v>
      </c>
      <c r="F106" s="1">
        <v>4.8704999999999998</v>
      </c>
      <c r="G106" s="22">
        <f t="shared" si="56"/>
        <v>103</v>
      </c>
      <c r="H106" s="1">
        <f t="shared" si="56"/>
        <v>1.0469637597714514</v>
      </c>
      <c r="I106" s="1">
        <f t="shared" si="56"/>
        <v>4.8622999999999994</v>
      </c>
      <c r="J106" s="1">
        <f t="shared" si="57"/>
        <v>0</v>
      </c>
      <c r="K106" s="1">
        <f t="shared" si="57"/>
        <v>6.8044147221872978E-3</v>
      </c>
      <c r="L106" s="1">
        <f t="shared" si="57"/>
        <v>1.1596551211459359E-2</v>
      </c>
      <c r="M106" s="22">
        <v>103</v>
      </c>
      <c r="N106" s="1">
        <v>1.0816467758110677</v>
      </c>
      <c r="O106" s="1">
        <v>9.3130999999999986</v>
      </c>
      <c r="P106" s="22">
        <v>103</v>
      </c>
      <c r="Q106" s="1">
        <v>1.0743118274941623</v>
      </c>
      <c r="R106" s="1">
        <v>9.6390999999999991</v>
      </c>
      <c r="S106" s="22">
        <f t="shared" si="50"/>
        <v>103</v>
      </c>
      <c r="T106" s="1">
        <f t="shared" si="50"/>
        <v>1.0779793016526149</v>
      </c>
      <c r="U106" s="1">
        <f t="shared" si="50"/>
        <v>9.4760999999999989</v>
      </c>
      <c r="V106" s="1">
        <f t="shared" si="51"/>
        <v>0</v>
      </c>
      <c r="W106" s="1">
        <f t="shared" si="51"/>
        <v>5.1865916945366608E-3</v>
      </c>
      <c r="X106" s="1">
        <f t="shared" si="51"/>
        <v>0.23051681066681484</v>
      </c>
      <c r="BJ106" s="89">
        <v>103</v>
      </c>
      <c r="BK106" s="90">
        <v>0.96181645032022778</v>
      </c>
      <c r="BL106" s="90">
        <v>0.98440000000000083</v>
      </c>
      <c r="BM106" s="89">
        <v>103</v>
      </c>
      <c r="BN106" s="90">
        <v>0.95459482875772261</v>
      </c>
      <c r="BO106" s="90">
        <v>1.0257000000000005</v>
      </c>
      <c r="BP106" s="22">
        <f t="shared" si="58"/>
        <v>103</v>
      </c>
      <c r="BQ106" s="1">
        <f t="shared" si="58"/>
        <v>0.9582056395389752</v>
      </c>
      <c r="BR106" s="1">
        <f t="shared" si="58"/>
        <v>1.0050500000000007</v>
      </c>
      <c r="BS106" s="1">
        <f t="shared" si="59"/>
        <v>0</v>
      </c>
      <c r="BT106" s="1">
        <f t="shared" si="59"/>
        <v>5.106457578010393E-3</v>
      </c>
      <c r="BU106" s="1">
        <f t="shared" si="59"/>
        <v>2.920351006300418E-2</v>
      </c>
      <c r="BV106" s="89">
        <v>103</v>
      </c>
      <c r="BW106" s="90">
        <v>0.98055036418474995</v>
      </c>
      <c r="BX106" s="90">
        <v>1.8355999999999995</v>
      </c>
      <c r="BY106" s="89">
        <v>103</v>
      </c>
      <c r="BZ106" s="90">
        <v>0.96911152795797828</v>
      </c>
      <c r="CA106" s="90">
        <v>1.5780999999999992</v>
      </c>
      <c r="CB106" s="22">
        <f t="shared" si="52"/>
        <v>103</v>
      </c>
      <c r="CC106" s="1">
        <f t="shared" si="52"/>
        <v>0.97483094607136411</v>
      </c>
      <c r="CD106" s="1">
        <f t="shared" si="52"/>
        <v>1.7068499999999993</v>
      </c>
      <c r="CE106" s="1">
        <f t="shared" si="53"/>
        <v>0</v>
      </c>
      <c r="CF106" s="1">
        <f t="shared" si="53"/>
        <v>8.0884786648325845E-3</v>
      </c>
      <c r="CG106" s="1">
        <f t="shared" si="53"/>
        <v>0.18207999615553619</v>
      </c>
      <c r="CH106" s="22">
        <v>103</v>
      </c>
      <c r="CI106" s="1">
        <v>0.99122853803898936</v>
      </c>
      <c r="CJ106" s="1">
        <v>1.2963999999999984</v>
      </c>
      <c r="CK106" s="22">
        <v>103</v>
      </c>
      <c r="CL106" s="1">
        <v>1.0018635446511091</v>
      </c>
      <c r="CM106" s="23">
        <v>1.0317999999999969</v>
      </c>
      <c r="CN106" s="1">
        <f t="shared" si="54"/>
        <v>103</v>
      </c>
      <c r="CO106" s="1">
        <f t="shared" si="54"/>
        <v>0.9965460413450492</v>
      </c>
      <c r="CP106" s="1">
        <f t="shared" si="54"/>
        <v>1.1640999999999977</v>
      </c>
      <c r="CQ106" s="1">
        <f t="shared" si="55"/>
        <v>0</v>
      </c>
      <c r="CR106" s="1">
        <f t="shared" si="55"/>
        <v>7.5200852933936038E-3</v>
      </c>
      <c r="CS106" s="1">
        <f t="shared" si="55"/>
        <v>0.18710045430196198</v>
      </c>
      <c r="CT106" s="22">
        <v>103</v>
      </c>
      <c r="CU106" s="1">
        <v>1.0810680072321293</v>
      </c>
      <c r="CV106" s="1">
        <v>1.6745000000000019</v>
      </c>
      <c r="CW106" s="22">
        <v>103</v>
      </c>
      <c r="CX106" s="1">
        <v>1.0686229779880416</v>
      </c>
      <c r="CY106" s="1">
        <v>1.2772000000000006</v>
      </c>
      <c r="CZ106" s="22">
        <f t="shared" si="36"/>
        <v>103</v>
      </c>
      <c r="DA106" s="1">
        <f t="shared" si="36"/>
        <v>1.0748454926100854</v>
      </c>
      <c r="DB106" s="1">
        <f t="shared" si="36"/>
        <v>1.4758500000000012</v>
      </c>
      <c r="DC106" s="1">
        <f t="shared" si="37"/>
        <v>0</v>
      </c>
      <c r="DD106" s="1">
        <f t="shared" si="37"/>
        <v>8.79996457055926E-3</v>
      </c>
      <c r="DE106" s="23">
        <f t="shared" si="37"/>
        <v>0.28093352416541639</v>
      </c>
    </row>
    <row r="107" spans="1:109" x14ac:dyDescent="0.25">
      <c r="A107" s="22">
        <v>104</v>
      </c>
      <c r="B107" s="1">
        <v>1.0437082482863604</v>
      </c>
      <c r="C107" s="1">
        <v>5.6712999999999996</v>
      </c>
      <c r="D107" s="22">
        <v>104</v>
      </c>
      <c r="E107" s="1">
        <v>1.052407741592509</v>
      </c>
      <c r="F107" s="1">
        <v>5.9420999999999999</v>
      </c>
      <c r="G107" s="22">
        <f t="shared" si="56"/>
        <v>104</v>
      </c>
      <c r="H107" s="1">
        <f t="shared" si="56"/>
        <v>1.0480579949394349</v>
      </c>
      <c r="I107" s="1">
        <f t="shared" si="56"/>
        <v>5.8066999999999993</v>
      </c>
      <c r="J107" s="1">
        <f t="shared" si="57"/>
        <v>0</v>
      </c>
      <c r="K107" s="1">
        <f t="shared" si="57"/>
        <v>6.1514707096646595E-3</v>
      </c>
      <c r="L107" s="1">
        <f t="shared" si="57"/>
        <v>0.19148451634531732</v>
      </c>
      <c r="M107" s="22">
        <v>104</v>
      </c>
      <c r="N107" s="1">
        <v>1.0817608394705363</v>
      </c>
      <c r="O107" s="1">
        <v>10.174199999999999</v>
      </c>
      <c r="P107" s="22">
        <v>104</v>
      </c>
      <c r="Q107" s="1">
        <v>1.0743852122678119</v>
      </c>
      <c r="R107" s="1">
        <v>10.2089</v>
      </c>
      <c r="S107" s="22">
        <f t="shared" si="50"/>
        <v>104</v>
      </c>
      <c r="T107" s="1">
        <f t="shared" si="50"/>
        <v>1.0780730258691742</v>
      </c>
      <c r="U107" s="1">
        <f t="shared" si="50"/>
        <v>10.191549999999999</v>
      </c>
      <c r="V107" s="1">
        <f t="shared" si="51"/>
        <v>0</v>
      </c>
      <c r="W107" s="1">
        <f t="shared" si="51"/>
        <v>5.2153560105503427E-3</v>
      </c>
      <c r="X107" s="1">
        <f t="shared" si="51"/>
        <v>2.4536605307173793E-2</v>
      </c>
      <c r="BJ107" s="89">
        <v>104</v>
      </c>
      <c r="BK107" s="90">
        <v>0.96253002634241713</v>
      </c>
      <c r="BL107" s="90">
        <v>1.1229000000000013</v>
      </c>
      <c r="BM107" s="89">
        <v>104</v>
      </c>
      <c r="BN107" s="90">
        <v>0.95526600750299306</v>
      </c>
      <c r="BO107" s="90">
        <v>1.0257000000000005</v>
      </c>
      <c r="BP107" s="22">
        <f t="shared" si="58"/>
        <v>104</v>
      </c>
      <c r="BQ107" s="1">
        <f t="shared" si="58"/>
        <v>0.95889801692270504</v>
      </c>
      <c r="BR107" s="1">
        <f t="shared" si="58"/>
        <v>1.0743000000000009</v>
      </c>
      <c r="BS107" s="1">
        <f t="shared" si="59"/>
        <v>0</v>
      </c>
      <c r="BT107" s="1">
        <f t="shared" si="59"/>
        <v>5.1364369800235938E-3</v>
      </c>
      <c r="BU107" s="1">
        <f t="shared" si="59"/>
        <v>6.873077913133302E-2</v>
      </c>
      <c r="BV107" s="89">
        <v>104</v>
      </c>
      <c r="BW107" s="90">
        <v>0.98132954694193386</v>
      </c>
      <c r="BX107" s="90">
        <v>1.8252999999999986</v>
      </c>
      <c r="BY107" s="89">
        <v>104</v>
      </c>
      <c r="BZ107" s="90">
        <v>0.9699993570690274</v>
      </c>
      <c r="CA107" s="90">
        <v>1.4701000000000022</v>
      </c>
      <c r="CB107" s="22">
        <f t="shared" si="52"/>
        <v>104</v>
      </c>
      <c r="CC107" s="1">
        <f t="shared" si="52"/>
        <v>0.97566445200548069</v>
      </c>
      <c r="CD107" s="1">
        <f t="shared" si="52"/>
        <v>1.6477000000000004</v>
      </c>
      <c r="CE107" s="1">
        <f t="shared" si="53"/>
        <v>0</v>
      </c>
      <c r="CF107" s="1">
        <f t="shared" si="53"/>
        <v>8.0116540912633059E-3</v>
      </c>
      <c r="CG107" s="1">
        <f t="shared" si="53"/>
        <v>0.25116432867745847</v>
      </c>
      <c r="CH107" s="22">
        <v>104</v>
      </c>
      <c r="CI107" s="1">
        <v>0.99248861147435652</v>
      </c>
      <c r="CJ107" s="1">
        <v>1.2963999999999984</v>
      </c>
      <c r="CK107" s="22">
        <v>104</v>
      </c>
      <c r="CL107" s="1">
        <v>1.0021943197871734</v>
      </c>
      <c r="CM107" s="23">
        <v>1.1019000000000005</v>
      </c>
      <c r="CN107" s="1">
        <f t="shared" si="54"/>
        <v>104</v>
      </c>
      <c r="CO107" s="1">
        <f t="shared" si="54"/>
        <v>0.99734146563076498</v>
      </c>
      <c r="CP107" s="1">
        <f t="shared" si="54"/>
        <v>1.1991499999999995</v>
      </c>
      <c r="CQ107" s="1">
        <f t="shared" si="55"/>
        <v>0</v>
      </c>
      <c r="CR107" s="1">
        <f t="shared" si="55"/>
        <v>6.8629721642114883E-3</v>
      </c>
      <c r="CS107" s="1">
        <f t="shared" si="55"/>
        <v>0.13753226894078202</v>
      </c>
      <c r="CT107" s="22">
        <v>104</v>
      </c>
      <c r="CU107" s="1">
        <v>1.083038453337219</v>
      </c>
      <c r="CV107" s="1">
        <v>2.1467000000000027</v>
      </c>
      <c r="CW107" s="22">
        <v>104</v>
      </c>
      <c r="CX107" s="1">
        <v>1.0715628731444531</v>
      </c>
      <c r="CY107" s="1">
        <v>1.2944000000000031</v>
      </c>
      <c r="CZ107" s="22">
        <f t="shared" si="36"/>
        <v>104</v>
      </c>
      <c r="DA107" s="1">
        <f t="shared" si="36"/>
        <v>1.0773006632408362</v>
      </c>
      <c r="DB107" s="1">
        <f t="shared" si="36"/>
        <v>1.7205500000000029</v>
      </c>
      <c r="DC107" s="1">
        <f t="shared" si="37"/>
        <v>0</v>
      </c>
      <c r="DD107" s="1">
        <f t="shared" si="37"/>
        <v>8.1144605723548358E-3</v>
      </c>
      <c r="DE107" s="23">
        <f t="shared" si="37"/>
        <v>0.60266710960529379</v>
      </c>
    </row>
    <row r="108" spans="1:109" x14ac:dyDescent="0.25">
      <c r="A108" s="22">
        <v>105</v>
      </c>
      <c r="B108" s="1">
        <v>1.0450641942042329</v>
      </c>
      <c r="C108" s="1">
        <v>7.6104000000000003</v>
      </c>
      <c r="D108" s="22">
        <v>105</v>
      </c>
      <c r="E108" s="1">
        <v>1.0527545475328903</v>
      </c>
      <c r="F108" s="1">
        <v>7.8080999999999996</v>
      </c>
      <c r="G108" s="22">
        <f t="shared" si="56"/>
        <v>105</v>
      </c>
      <c r="H108" s="1">
        <f t="shared" si="56"/>
        <v>1.0489093708685617</v>
      </c>
      <c r="I108" s="1">
        <f t="shared" si="56"/>
        <v>7.7092499999999999</v>
      </c>
      <c r="J108" s="1">
        <f t="shared" si="57"/>
        <v>0</v>
      </c>
      <c r="K108" s="1">
        <f t="shared" si="57"/>
        <v>5.4379009884141976E-3</v>
      </c>
      <c r="L108" s="1">
        <f t="shared" si="57"/>
        <v>0.13979501064057998</v>
      </c>
      <c r="S108" s="22"/>
      <c r="BJ108" s="89">
        <v>105</v>
      </c>
      <c r="BK108" s="90">
        <v>0.96315755885124499</v>
      </c>
      <c r="BL108" s="90">
        <v>1.1193000000000026</v>
      </c>
      <c r="BM108" s="89">
        <v>105</v>
      </c>
      <c r="BN108" s="90">
        <v>0.95589765053087683</v>
      </c>
      <c r="BO108" s="90">
        <v>1.0257000000000005</v>
      </c>
      <c r="BP108" s="22">
        <f t="shared" si="58"/>
        <v>105</v>
      </c>
      <c r="BQ108" s="1">
        <f t="shared" si="58"/>
        <v>0.95952760469106091</v>
      </c>
      <c r="BR108" s="1">
        <f t="shared" si="58"/>
        <v>1.0725000000000016</v>
      </c>
      <c r="BS108" s="1">
        <f t="shared" si="59"/>
        <v>0</v>
      </c>
      <c r="BT108" s="1">
        <f t="shared" si="59"/>
        <v>5.1335304041249634E-3</v>
      </c>
      <c r="BU108" s="1">
        <f t="shared" si="59"/>
        <v>6.6185194719062354E-2</v>
      </c>
      <c r="BV108" s="89">
        <v>105</v>
      </c>
      <c r="BW108" s="90">
        <v>0.98235027827857402</v>
      </c>
      <c r="BX108" s="90">
        <v>1.8355999999999995</v>
      </c>
      <c r="BY108" s="89">
        <v>105</v>
      </c>
      <c r="BZ108" s="90">
        <v>0.97066261398457854</v>
      </c>
      <c r="CA108" s="90">
        <v>1.540300000000002</v>
      </c>
      <c r="CB108" s="22">
        <f t="shared" si="52"/>
        <v>105</v>
      </c>
      <c r="CC108" s="1">
        <f t="shared" si="52"/>
        <v>0.97650644613157622</v>
      </c>
      <c r="CD108" s="1">
        <f t="shared" si="52"/>
        <v>1.6879500000000007</v>
      </c>
      <c r="CE108" s="1">
        <f t="shared" si="53"/>
        <v>0</v>
      </c>
      <c r="CF108" s="1">
        <f t="shared" si="53"/>
        <v>8.2644266785160871E-3</v>
      </c>
      <c r="CG108" s="1">
        <f t="shared" si="53"/>
        <v>0.20880863248438569</v>
      </c>
      <c r="CH108" s="22">
        <v>105</v>
      </c>
      <c r="CI108" s="1">
        <v>0.99346285923047273</v>
      </c>
      <c r="CJ108" s="1">
        <v>1.2963999999999984</v>
      </c>
      <c r="CK108" s="22">
        <v>105</v>
      </c>
      <c r="CL108" s="1">
        <v>1.0035196073932602</v>
      </c>
      <c r="CM108" s="23">
        <v>1.0317999999999969</v>
      </c>
      <c r="CN108" s="1">
        <f t="shared" si="54"/>
        <v>105</v>
      </c>
      <c r="CO108" s="1">
        <f t="shared" si="54"/>
        <v>0.99849123331186651</v>
      </c>
      <c r="CP108" s="1">
        <f t="shared" si="54"/>
        <v>1.1640999999999977</v>
      </c>
      <c r="CQ108" s="1">
        <f t="shared" si="55"/>
        <v>0</v>
      </c>
      <c r="CR108" s="1">
        <f t="shared" si="55"/>
        <v>7.1111948225923627E-3</v>
      </c>
      <c r="CS108" s="1">
        <f t="shared" si="55"/>
        <v>0.18710045430196198</v>
      </c>
      <c r="CT108" s="22">
        <v>105</v>
      </c>
      <c r="CU108" s="1">
        <v>1.084428055064983</v>
      </c>
      <c r="CV108" s="1">
        <v>2.214100000000002</v>
      </c>
      <c r="CW108" s="22">
        <v>105</v>
      </c>
      <c r="CX108" s="1">
        <v>1.0753754163621105</v>
      </c>
      <c r="CY108" s="1">
        <v>0.94019999999999726</v>
      </c>
      <c r="CZ108" s="22">
        <f t="shared" si="36"/>
        <v>105</v>
      </c>
      <c r="DA108" s="1">
        <f t="shared" si="36"/>
        <v>1.0799017357135468</v>
      </c>
      <c r="DB108" s="1">
        <f t="shared" si="36"/>
        <v>1.5771499999999996</v>
      </c>
      <c r="DC108" s="1">
        <f t="shared" si="37"/>
        <v>0</v>
      </c>
      <c r="DD108" s="1">
        <f t="shared" si="37"/>
        <v>6.4011822144328864E-3</v>
      </c>
      <c r="DE108" s="23">
        <f t="shared" si="37"/>
        <v>0.90078332855354626</v>
      </c>
    </row>
    <row r="109" spans="1:109" x14ac:dyDescent="0.25">
      <c r="A109" s="22">
        <v>106</v>
      </c>
      <c r="B109" s="1">
        <v>1.0462670330010326</v>
      </c>
      <c r="C109" s="1">
        <v>8.0716000000000001</v>
      </c>
      <c r="D109" s="22">
        <v>106</v>
      </c>
      <c r="E109" s="1">
        <v>1.0529738703696863</v>
      </c>
      <c r="F109" s="1">
        <v>8.8220999999999989</v>
      </c>
      <c r="G109" s="22">
        <f t="shared" si="56"/>
        <v>106</v>
      </c>
      <c r="H109" s="1">
        <f t="shared" si="56"/>
        <v>1.0496204516853593</v>
      </c>
      <c r="I109" s="1">
        <f t="shared" si="56"/>
        <v>8.4468499999999995</v>
      </c>
      <c r="J109" s="1">
        <f t="shared" si="57"/>
        <v>0</v>
      </c>
      <c r="K109" s="1">
        <f t="shared" si="57"/>
        <v>4.7424501836903213E-3</v>
      </c>
      <c r="L109" s="1">
        <f t="shared" si="57"/>
        <v>0.53068363928050311</v>
      </c>
      <c r="S109" s="22"/>
      <c r="BJ109" s="89">
        <v>106</v>
      </c>
      <c r="BK109" s="90">
        <v>0.96371527240084687</v>
      </c>
      <c r="BL109" s="90">
        <v>1.1193000000000026</v>
      </c>
      <c r="BM109" s="89">
        <v>106</v>
      </c>
      <c r="BN109" s="90">
        <v>0.95653662897610647</v>
      </c>
      <c r="BO109" s="90">
        <v>1.0257000000000005</v>
      </c>
      <c r="BP109" s="22">
        <f t="shared" si="58"/>
        <v>106</v>
      </c>
      <c r="BQ109" s="1">
        <f t="shared" si="58"/>
        <v>0.96012595068847673</v>
      </c>
      <c r="BR109" s="1">
        <f t="shared" si="58"/>
        <v>1.0725000000000016</v>
      </c>
      <c r="BS109" s="1">
        <f t="shared" si="59"/>
        <v>0</v>
      </c>
      <c r="BT109" s="1">
        <f t="shared" si="59"/>
        <v>5.0760674453541538E-3</v>
      </c>
      <c r="BU109" s="1">
        <f t="shared" si="59"/>
        <v>6.6185194719062354E-2</v>
      </c>
      <c r="BV109" s="22">
        <v>106</v>
      </c>
      <c r="BW109" s="1">
        <v>0.98306985420939863</v>
      </c>
      <c r="BX109" s="1">
        <v>1.6345999999999989</v>
      </c>
      <c r="BY109" s="22">
        <v>106</v>
      </c>
      <c r="BZ109" s="1">
        <v>0.97142842059604662</v>
      </c>
      <c r="CA109" s="1">
        <v>1.5991</v>
      </c>
      <c r="CB109" s="22">
        <f t="shared" si="52"/>
        <v>106</v>
      </c>
      <c r="CC109" s="1">
        <f t="shared" si="52"/>
        <v>0.97724913740272257</v>
      </c>
      <c r="CD109" s="1">
        <f t="shared" si="52"/>
        <v>1.6168499999999995</v>
      </c>
      <c r="CE109" s="1">
        <f t="shared" si="53"/>
        <v>0</v>
      </c>
      <c r="CF109" s="1">
        <f t="shared" si="53"/>
        <v>8.2317366507342216E-3</v>
      </c>
      <c r="CG109" s="1">
        <f t="shared" si="53"/>
        <v>2.5102290732121713E-2</v>
      </c>
      <c r="CH109" s="22">
        <v>106</v>
      </c>
      <c r="CI109" s="1">
        <v>0.99465620708053226</v>
      </c>
      <c r="CJ109" s="1">
        <v>1.2963999999999984</v>
      </c>
      <c r="CK109" s="22">
        <v>106</v>
      </c>
      <c r="CL109" s="1">
        <v>1.0052551283175264</v>
      </c>
      <c r="CM109" s="23">
        <v>0.96509999999999962</v>
      </c>
      <c r="CN109" s="1">
        <f t="shared" si="54"/>
        <v>106</v>
      </c>
      <c r="CO109" s="1">
        <f t="shared" si="54"/>
        <v>0.99995566769902933</v>
      </c>
      <c r="CP109" s="1">
        <f t="shared" si="54"/>
        <v>1.130749999999999</v>
      </c>
      <c r="CQ109" s="1">
        <f t="shared" si="55"/>
        <v>0</v>
      </c>
      <c r="CR109" s="1">
        <f t="shared" si="55"/>
        <v>7.4945690799406595E-3</v>
      </c>
      <c r="CS109" s="1">
        <f t="shared" si="55"/>
        <v>0.23426447660710198</v>
      </c>
      <c r="CT109" s="22">
        <v>106</v>
      </c>
      <c r="CU109" s="1">
        <v>1.086647867450127</v>
      </c>
      <c r="CV109" s="1">
        <v>3.1467000000000027</v>
      </c>
      <c r="CW109" s="24">
        <v>106</v>
      </c>
      <c r="CX109" s="11">
        <v>1.0780787033965347</v>
      </c>
      <c r="CY109" s="11">
        <v>1.4024000000000001</v>
      </c>
      <c r="CZ109" s="22">
        <f t="shared" si="36"/>
        <v>106</v>
      </c>
      <c r="DA109" s="1">
        <f t="shared" si="36"/>
        <v>1.0823632854233307</v>
      </c>
      <c r="DB109" s="1">
        <f t="shared" si="36"/>
        <v>2.2745500000000014</v>
      </c>
      <c r="DC109" s="1">
        <f t="shared" si="37"/>
        <v>0</v>
      </c>
      <c r="DD109" s="1">
        <f t="shared" si="37"/>
        <v>6.0593140113951302E-3</v>
      </c>
      <c r="DE109" s="23">
        <f t="shared" si="37"/>
        <v>1.2334063584236972</v>
      </c>
    </row>
    <row r="110" spans="1:109" x14ac:dyDescent="0.25">
      <c r="A110" s="24">
        <v>107</v>
      </c>
      <c r="B110" s="11">
        <v>1.0475252142460689</v>
      </c>
      <c r="C110" s="11">
        <v>9.4756999999999998</v>
      </c>
      <c r="D110" s="22">
        <v>107</v>
      </c>
      <c r="E110" s="1">
        <v>1.0533640033584235</v>
      </c>
      <c r="F110" s="1">
        <v>9.8845000000000027</v>
      </c>
      <c r="G110" s="22">
        <f t="shared" si="56"/>
        <v>107</v>
      </c>
      <c r="H110" s="1">
        <f t="shared" si="56"/>
        <v>1.0504446088022461</v>
      </c>
      <c r="I110" s="1">
        <f t="shared" si="56"/>
        <v>9.6801000000000013</v>
      </c>
      <c r="J110" s="1">
        <f t="shared" si="57"/>
        <v>0</v>
      </c>
      <c r="K110" s="1">
        <f t="shared" si="57"/>
        <v>4.1286473752641063E-3</v>
      </c>
      <c r="L110" s="1">
        <f t="shared" si="57"/>
        <v>0.2890652521490627</v>
      </c>
      <c r="S110" s="22"/>
      <c r="BJ110" s="92">
        <v>107</v>
      </c>
      <c r="BK110" s="93">
        <v>0.96473807868971462</v>
      </c>
      <c r="BL110" s="93">
        <v>1.0519000000000034</v>
      </c>
      <c r="BM110" s="89">
        <v>107</v>
      </c>
      <c r="BN110" s="90">
        <v>0.95703970757408829</v>
      </c>
      <c r="BO110" s="90">
        <v>1.0257000000000005</v>
      </c>
      <c r="BP110" s="22">
        <f t="shared" si="58"/>
        <v>107</v>
      </c>
      <c r="BQ110" s="1">
        <f t="shared" si="58"/>
        <v>0.96088889313190151</v>
      </c>
      <c r="BR110" s="1">
        <f t="shared" si="58"/>
        <v>1.0388000000000019</v>
      </c>
      <c r="BS110" s="1">
        <f t="shared" si="59"/>
        <v>0</v>
      </c>
      <c r="BT110" s="1">
        <f t="shared" si="59"/>
        <v>5.4435704199500201E-3</v>
      </c>
      <c r="BU110" s="1">
        <f t="shared" si="59"/>
        <v>1.8526197667089586E-2</v>
      </c>
      <c r="BV110" s="22">
        <v>107</v>
      </c>
      <c r="BW110" s="1">
        <v>0.98401571307796742</v>
      </c>
      <c r="BX110" s="1">
        <v>1.8423999999999978</v>
      </c>
      <c r="BY110" s="22">
        <v>107</v>
      </c>
      <c r="BZ110" s="1">
        <v>0.9723394871149732</v>
      </c>
      <c r="CA110" s="1">
        <v>1.5885999999999996</v>
      </c>
      <c r="CB110" s="22">
        <f t="shared" si="52"/>
        <v>107</v>
      </c>
      <c r="CC110" s="1">
        <f t="shared" si="52"/>
        <v>0.97817760009647037</v>
      </c>
      <c r="CD110" s="1">
        <f t="shared" si="52"/>
        <v>1.7154999999999987</v>
      </c>
      <c r="CE110" s="1">
        <f t="shared" si="53"/>
        <v>0</v>
      </c>
      <c r="CF110" s="1">
        <f t="shared" si="53"/>
        <v>8.2563385570996427E-3</v>
      </c>
      <c r="CG110" s="1">
        <f t="shared" si="53"/>
        <v>0.17946370106514453</v>
      </c>
      <c r="CH110" s="22">
        <v>107</v>
      </c>
      <c r="CI110" s="1">
        <v>0.9957072759131157</v>
      </c>
      <c r="CJ110" s="1">
        <v>1.2963999999999984</v>
      </c>
      <c r="CK110" s="22">
        <v>107</v>
      </c>
      <c r="CL110" s="1">
        <v>1.0057732529638543</v>
      </c>
      <c r="CM110" s="23">
        <v>1.0352999999999994</v>
      </c>
      <c r="CN110" s="1">
        <f t="shared" si="54"/>
        <v>107</v>
      </c>
      <c r="CO110" s="1">
        <f t="shared" si="54"/>
        <v>1.0007402644384851</v>
      </c>
      <c r="CP110" s="1">
        <f t="shared" si="54"/>
        <v>1.1658499999999989</v>
      </c>
      <c r="CQ110" s="1">
        <f t="shared" si="55"/>
        <v>0</v>
      </c>
      <c r="CR110" s="1">
        <f t="shared" si="55"/>
        <v>7.1177206318454563E-3</v>
      </c>
      <c r="CS110" s="1">
        <f t="shared" si="55"/>
        <v>0.18462558056780679</v>
      </c>
      <c r="CT110" s="22">
        <v>107</v>
      </c>
      <c r="CU110" s="1">
        <v>1.0880602789542877</v>
      </c>
      <c r="CV110" s="1">
        <v>4.0792000000000002</v>
      </c>
      <c r="CW110" s="22">
        <v>107</v>
      </c>
      <c r="CX110" s="1">
        <v>1.0811070948120824</v>
      </c>
      <c r="CY110" s="1">
        <v>3.6686999999999999</v>
      </c>
      <c r="CZ110" s="22">
        <f t="shared" si="36"/>
        <v>107</v>
      </c>
      <c r="DA110" s="1">
        <f t="shared" si="36"/>
        <v>1.0845836868831851</v>
      </c>
      <c r="DB110" s="1">
        <f t="shared" si="36"/>
        <v>3.8739499999999998</v>
      </c>
      <c r="DC110" s="1">
        <f t="shared" si="37"/>
        <v>0</v>
      </c>
      <c r="DD110" s="1">
        <f t="shared" si="37"/>
        <v>4.9166436577920986E-3</v>
      </c>
      <c r="DE110" s="23">
        <f t="shared" si="37"/>
        <v>0.29026733367707797</v>
      </c>
    </row>
    <row r="111" spans="1:109" x14ac:dyDescent="0.25">
      <c r="A111" s="22">
        <v>108</v>
      </c>
      <c r="B111" s="1">
        <v>1.0487871554061081</v>
      </c>
      <c r="C111" s="1">
        <v>10.169600000000001</v>
      </c>
      <c r="D111" s="22">
        <v>108</v>
      </c>
      <c r="E111" s="1">
        <v>1.0535084830321149</v>
      </c>
      <c r="F111" s="1">
        <v>10.597900000000003</v>
      </c>
      <c r="G111" s="22">
        <f t="shared" si="56"/>
        <v>108</v>
      </c>
      <c r="H111" s="1">
        <f t="shared" si="56"/>
        <v>1.0511478192191115</v>
      </c>
      <c r="I111" s="1">
        <f t="shared" si="56"/>
        <v>10.383750000000003</v>
      </c>
      <c r="J111" s="1">
        <f t="shared" si="57"/>
        <v>0</v>
      </c>
      <c r="K111" s="1">
        <f t="shared" si="57"/>
        <v>3.3384827805527525E-3</v>
      </c>
      <c r="L111" s="1">
        <f t="shared" si="57"/>
        <v>0.30285383438219965</v>
      </c>
      <c r="S111" s="22"/>
      <c r="BJ111" s="89">
        <v>108</v>
      </c>
      <c r="BK111" s="90">
        <v>0.96543716861166406</v>
      </c>
      <c r="BL111" s="90">
        <v>1.1193000000000026</v>
      </c>
      <c r="BM111" s="89">
        <v>108</v>
      </c>
      <c r="BN111" s="90">
        <v>0.95747438134272067</v>
      </c>
      <c r="BO111" s="90">
        <v>1.0257000000000005</v>
      </c>
      <c r="BP111" s="22">
        <f t="shared" si="58"/>
        <v>108</v>
      </c>
      <c r="BQ111" s="1">
        <f t="shared" si="58"/>
        <v>0.96145577497719237</v>
      </c>
      <c r="BR111" s="1">
        <f t="shared" si="58"/>
        <v>1.0725000000000016</v>
      </c>
      <c r="BS111" s="1">
        <f t="shared" si="59"/>
        <v>0</v>
      </c>
      <c r="BT111" s="1">
        <f t="shared" si="59"/>
        <v>5.6305408750157828E-3</v>
      </c>
      <c r="BU111" s="1">
        <f t="shared" si="59"/>
        <v>6.6185194719062354E-2</v>
      </c>
      <c r="BV111" s="22">
        <v>108</v>
      </c>
      <c r="BW111" s="1">
        <v>0.98464899963443708</v>
      </c>
      <c r="BX111" s="1">
        <v>1.8525999999999954</v>
      </c>
      <c r="BY111" s="22">
        <v>108</v>
      </c>
      <c r="BZ111" s="1">
        <v>0.97286715279360003</v>
      </c>
      <c r="CA111" s="1">
        <v>1.5780999999999992</v>
      </c>
      <c r="CB111" s="22">
        <f t="shared" si="52"/>
        <v>108</v>
      </c>
      <c r="CC111" s="1">
        <f t="shared" si="52"/>
        <v>0.97875807621401856</v>
      </c>
      <c r="CD111" s="1">
        <f t="shared" si="52"/>
        <v>1.7153499999999973</v>
      </c>
      <c r="CE111" s="1">
        <f t="shared" si="53"/>
        <v>0</v>
      </c>
      <c r="CF111" s="1">
        <f t="shared" si="53"/>
        <v>8.3310237960571801E-3</v>
      </c>
      <c r="CG111" s="1">
        <f t="shared" si="53"/>
        <v>0.1941008114357046</v>
      </c>
      <c r="CH111" s="22">
        <v>108</v>
      </c>
      <c r="CI111" s="1">
        <v>0.99723345779805372</v>
      </c>
      <c r="CJ111" s="1">
        <v>1.2963999999999984</v>
      </c>
      <c r="CK111" s="22">
        <v>108</v>
      </c>
      <c r="CL111" s="1">
        <v>1.0068111062085259</v>
      </c>
      <c r="CM111" s="23">
        <v>0.96509999999999962</v>
      </c>
      <c r="CN111" s="1">
        <f t="shared" si="54"/>
        <v>108</v>
      </c>
      <c r="CO111" s="1">
        <f t="shared" si="54"/>
        <v>1.0020222820032898</v>
      </c>
      <c r="CP111" s="1">
        <f t="shared" si="54"/>
        <v>1.130749999999999</v>
      </c>
      <c r="CQ111" s="1">
        <f t="shared" si="55"/>
        <v>0</v>
      </c>
      <c r="CR111" s="1">
        <f t="shared" si="55"/>
        <v>6.7724201388654152E-3</v>
      </c>
      <c r="CS111" s="1">
        <f t="shared" si="55"/>
        <v>0.23426447660710198</v>
      </c>
      <c r="CT111" s="22">
        <v>108</v>
      </c>
      <c r="CU111" s="1">
        <v>1.090167403751733</v>
      </c>
      <c r="CV111" s="1">
        <v>5.0792000000000002</v>
      </c>
      <c r="CW111" s="22">
        <v>108</v>
      </c>
      <c r="CX111" s="1">
        <v>1.083215305319881</v>
      </c>
      <c r="CY111" s="1">
        <v>4.4718999999999998</v>
      </c>
      <c r="CZ111" s="22">
        <f t="shared" si="36"/>
        <v>108</v>
      </c>
      <c r="DA111" s="1">
        <f t="shared" si="36"/>
        <v>1.086691354535807</v>
      </c>
      <c r="DB111" s="1">
        <f t="shared" si="36"/>
        <v>4.77555</v>
      </c>
      <c r="DC111" s="1">
        <f t="shared" si="37"/>
        <v>0</v>
      </c>
      <c r="DD111" s="1">
        <f t="shared" si="37"/>
        <v>4.9158759446389626E-3</v>
      </c>
      <c r="DE111" s="23">
        <f t="shared" si="37"/>
        <v>0.42942594821459057</v>
      </c>
    </row>
    <row r="112" spans="1:109" x14ac:dyDescent="0.25">
      <c r="A112" s="22">
        <v>109</v>
      </c>
      <c r="B112" s="1">
        <v>1.0498404573984965</v>
      </c>
      <c r="C112" s="1">
        <v>10.4023</v>
      </c>
      <c r="D112" s="22">
        <v>109</v>
      </c>
      <c r="E112" s="1">
        <v>1.0538773305174374</v>
      </c>
      <c r="F112" s="1">
        <v>11.062100000000001</v>
      </c>
      <c r="G112" s="22">
        <f t="shared" si="56"/>
        <v>109</v>
      </c>
      <c r="H112" s="1">
        <f t="shared" si="56"/>
        <v>1.0518588939579669</v>
      </c>
      <c r="I112" s="1">
        <f t="shared" si="56"/>
        <v>10.732200000000001</v>
      </c>
      <c r="J112" s="1">
        <f t="shared" si="57"/>
        <v>0</v>
      </c>
      <c r="K112" s="1">
        <f t="shared" si="57"/>
        <v>2.8545003571927656E-3</v>
      </c>
      <c r="L112" s="1">
        <f t="shared" si="57"/>
        <v>0.46654905422688447</v>
      </c>
      <c r="S112" s="22"/>
      <c r="BJ112" s="89">
        <v>109</v>
      </c>
      <c r="BK112" s="90">
        <v>0.96605299188428617</v>
      </c>
      <c r="BL112" s="90">
        <v>1.1229000000000013</v>
      </c>
      <c r="BM112" s="89">
        <v>109</v>
      </c>
      <c r="BN112" s="90">
        <v>0.9578158022866553</v>
      </c>
      <c r="BO112" s="90">
        <v>1.0257000000000005</v>
      </c>
      <c r="BP112" s="22">
        <f t="shared" si="58"/>
        <v>109</v>
      </c>
      <c r="BQ112" s="1">
        <f t="shared" si="58"/>
        <v>0.96193439708547079</v>
      </c>
      <c r="BR112" s="1">
        <f t="shared" si="58"/>
        <v>1.0743000000000009</v>
      </c>
      <c r="BS112" s="1">
        <f t="shared" si="59"/>
        <v>0</v>
      </c>
      <c r="BT112" s="1">
        <f t="shared" si="59"/>
        <v>5.8245726224040754E-3</v>
      </c>
      <c r="BU112" s="1">
        <f t="shared" si="59"/>
        <v>6.873077913133302E-2</v>
      </c>
      <c r="BV112" s="22">
        <v>109</v>
      </c>
      <c r="BW112" s="1">
        <v>0.98546041368383086</v>
      </c>
      <c r="BX112" s="1">
        <v>1.7924000000000007</v>
      </c>
      <c r="BY112" s="22">
        <v>109</v>
      </c>
      <c r="BZ112" s="1">
        <v>0.97387293837927624</v>
      </c>
      <c r="CA112" s="1">
        <v>1.4465999999999966</v>
      </c>
      <c r="CB112" s="22">
        <f t="shared" si="52"/>
        <v>109</v>
      </c>
      <c r="CC112" s="1">
        <f t="shared" si="52"/>
        <v>0.97966667603155355</v>
      </c>
      <c r="CD112" s="1">
        <f t="shared" si="52"/>
        <v>1.6194999999999986</v>
      </c>
      <c r="CE112" s="1">
        <f t="shared" si="53"/>
        <v>0</v>
      </c>
      <c r="CF112" s="1">
        <f t="shared" si="53"/>
        <v>8.193582364682225E-3</v>
      </c>
      <c r="CG112" s="1">
        <f t="shared" si="53"/>
        <v>0.244517524934311</v>
      </c>
      <c r="CH112" s="22">
        <v>109</v>
      </c>
      <c r="CI112" s="1">
        <v>0.9978525290073591</v>
      </c>
      <c r="CJ112" s="1">
        <v>1.2963999999999984</v>
      </c>
      <c r="CK112" s="22">
        <v>109</v>
      </c>
      <c r="CL112" s="1">
        <v>1.0078882860806113</v>
      </c>
      <c r="CM112" s="23">
        <v>1.0352999999999994</v>
      </c>
      <c r="CN112" s="1">
        <f t="shared" si="54"/>
        <v>109</v>
      </c>
      <c r="CO112" s="1">
        <f t="shared" si="54"/>
        <v>1.0028704075439852</v>
      </c>
      <c r="CP112" s="1">
        <f t="shared" si="54"/>
        <v>1.1658499999999989</v>
      </c>
      <c r="CQ112" s="1">
        <f t="shared" si="55"/>
        <v>0</v>
      </c>
      <c r="CR112" s="1">
        <f t="shared" si="55"/>
        <v>7.0963518808375018E-3</v>
      </c>
      <c r="CS112" s="1">
        <f t="shared" si="55"/>
        <v>0.18462558056780679</v>
      </c>
      <c r="CT112" s="22">
        <v>109</v>
      </c>
      <c r="CU112" s="1">
        <v>1.0907579232585907</v>
      </c>
      <c r="CV112" s="1">
        <v>6.0857000000000028</v>
      </c>
      <c r="CW112" s="22">
        <v>109</v>
      </c>
      <c r="CX112" s="1">
        <v>1.0881766517552363</v>
      </c>
      <c r="CY112" s="1">
        <v>4.6567999999999996</v>
      </c>
      <c r="CZ112" s="22">
        <f t="shared" si="36"/>
        <v>109</v>
      </c>
      <c r="DA112" s="1">
        <f t="shared" si="36"/>
        <v>1.0894672875069134</v>
      </c>
      <c r="DB112" s="1">
        <f t="shared" si="36"/>
        <v>5.3712500000000016</v>
      </c>
      <c r="DC112" s="1">
        <f t="shared" si="37"/>
        <v>0</v>
      </c>
      <c r="DD112" s="1">
        <f t="shared" si="37"/>
        <v>1.8252345841054973E-3</v>
      </c>
      <c r="DE112" s="23">
        <f t="shared" si="37"/>
        <v>1.0103848796374519</v>
      </c>
    </row>
    <row r="113" spans="19:109" x14ac:dyDescent="0.25">
      <c r="S113" s="22"/>
      <c r="BJ113" s="89">
        <v>110</v>
      </c>
      <c r="BK113" s="90">
        <v>0.9669429404153419</v>
      </c>
      <c r="BL113" s="90">
        <v>1.0729000000000042</v>
      </c>
      <c r="BM113" s="89">
        <v>110</v>
      </c>
      <c r="BN113" s="90">
        <v>0.95846148293887934</v>
      </c>
      <c r="BO113" s="90">
        <v>1.0257000000000005</v>
      </c>
      <c r="BP113" s="22">
        <f t="shared" si="58"/>
        <v>110</v>
      </c>
      <c r="BQ113" s="1">
        <f t="shared" si="58"/>
        <v>0.96270221167711068</v>
      </c>
      <c r="BR113" s="1">
        <f t="shared" si="58"/>
        <v>1.0493000000000023</v>
      </c>
      <c r="BS113" s="1">
        <f t="shared" si="59"/>
        <v>0</v>
      </c>
      <c r="BT113" s="1">
        <f t="shared" si="59"/>
        <v>5.9972960959520198E-3</v>
      </c>
      <c r="BU113" s="1">
        <f t="shared" si="59"/>
        <v>3.3375440072007649E-2</v>
      </c>
      <c r="BV113" s="22">
        <v>110</v>
      </c>
      <c r="BW113" s="1">
        <v>0.98637272264175058</v>
      </c>
      <c r="BX113" s="1">
        <v>1.8628999999999962</v>
      </c>
      <c r="BY113" s="22">
        <v>110</v>
      </c>
      <c r="BZ113" s="1">
        <v>0.97466850169337349</v>
      </c>
      <c r="CA113" s="1">
        <v>1.5780999999999992</v>
      </c>
      <c r="CB113" s="22">
        <f t="shared" si="52"/>
        <v>110</v>
      </c>
      <c r="CC113" s="1">
        <f t="shared" si="52"/>
        <v>0.98052061216756203</v>
      </c>
      <c r="CD113" s="1">
        <f t="shared" si="52"/>
        <v>1.7204999999999977</v>
      </c>
      <c r="CE113" s="1">
        <f t="shared" si="53"/>
        <v>0</v>
      </c>
      <c r="CF113" s="1">
        <f t="shared" si="53"/>
        <v>8.2761340011030821E-3</v>
      </c>
      <c r="CG113" s="1">
        <f t="shared" si="53"/>
        <v>0.20138401128192665</v>
      </c>
      <c r="CH113" s="22">
        <v>110</v>
      </c>
      <c r="CI113" s="1">
        <v>0.99861832602591027</v>
      </c>
      <c r="CJ113" s="1">
        <v>1.2963999999999984</v>
      </c>
      <c r="CK113" s="22">
        <v>110</v>
      </c>
      <c r="CL113" s="1">
        <v>1.0091914043133485</v>
      </c>
      <c r="CM113" s="23">
        <v>1.0317999999999969</v>
      </c>
      <c r="CN113" s="1">
        <f t="shared" si="54"/>
        <v>110</v>
      </c>
      <c r="CO113" s="1">
        <f t="shared" si="54"/>
        <v>1.0039048651696294</v>
      </c>
      <c r="CP113" s="1">
        <f t="shared" si="54"/>
        <v>1.1640999999999977</v>
      </c>
      <c r="CQ113" s="1">
        <f t="shared" si="55"/>
        <v>0</v>
      </c>
      <c r="CR113" s="1">
        <f t="shared" si="55"/>
        <v>7.4762953550638377E-3</v>
      </c>
      <c r="CS113" s="1">
        <f t="shared" si="55"/>
        <v>0.18710045430196198</v>
      </c>
      <c r="CT113" s="22">
        <v>110</v>
      </c>
      <c r="CU113" s="1">
        <v>1.0918353278860202</v>
      </c>
      <c r="CV113" s="1">
        <v>6.8093999999999966</v>
      </c>
      <c r="CW113" s="22">
        <v>110</v>
      </c>
      <c r="CX113" s="1">
        <v>1.0901175502039402</v>
      </c>
      <c r="CY113" s="1">
        <v>5.4947999999999997</v>
      </c>
      <c r="CZ113" s="22">
        <f t="shared" si="36"/>
        <v>110</v>
      </c>
      <c r="DA113" s="1">
        <f t="shared" si="36"/>
        <v>1.0909764390449803</v>
      </c>
      <c r="DB113" s="1">
        <f t="shared" si="36"/>
        <v>6.1520999999999981</v>
      </c>
      <c r="DC113" s="1">
        <f t="shared" si="37"/>
        <v>0</v>
      </c>
      <c r="DD113" s="1">
        <f t="shared" si="37"/>
        <v>1.214652247569702E-3</v>
      </c>
      <c r="DE113" s="23">
        <f t="shared" si="37"/>
        <v>0.92956257454783076</v>
      </c>
    </row>
    <row r="114" spans="19:109" x14ac:dyDescent="0.25">
      <c r="S114" s="22"/>
      <c r="BJ114" s="89">
        <v>111</v>
      </c>
      <c r="BK114" s="90">
        <v>0.9675292176798157</v>
      </c>
      <c r="BL114" s="90">
        <v>1.1475000000000009</v>
      </c>
      <c r="BM114" s="89">
        <v>111</v>
      </c>
      <c r="BN114" s="90">
        <v>0.95961017533795767</v>
      </c>
      <c r="BO114" s="90">
        <v>1.0257000000000005</v>
      </c>
      <c r="BP114" s="22">
        <f t="shared" si="58"/>
        <v>111</v>
      </c>
      <c r="BQ114" s="1">
        <f t="shared" si="58"/>
        <v>0.96356969650888669</v>
      </c>
      <c r="BR114" s="1">
        <f t="shared" si="58"/>
        <v>1.0866000000000007</v>
      </c>
      <c r="BS114" s="1">
        <f t="shared" si="59"/>
        <v>0</v>
      </c>
      <c r="BT114" s="1">
        <f t="shared" si="59"/>
        <v>5.5996085404312109E-3</v>
      </c>
      <c r="BU114" s="1">
        <f t="shared" si="59"/>
        <v>8.6125605948521741E-2</v>
      </c>
      <c r="BV114" s="22">
        <v>111</v>
      </c>
      <c r="BW114" s="1">
        <v>0.9872813419734312</v>
      </c>
      <c r="BX114" s="1">
        <v>1.8560999999999979</v>
      </c>
      <c r="BY114" s="22">
        <v>111</v>
      </c>
      <c r="BZ114" s="1">
        <v>0.9751796992520102</v>
      </c>
      <c r="CA114" s="1">
        <v>1.5780999999999992</v>
      </c>
      <c r="CB114" s="22">
        <f t="shared" si="52"/>
        <v>111</v>
      </c>
      <c r="CC114" s="1">
        <f t="shared" si="52"/>
        <v>0.98123052061272076</v>
      </c>
      <c r="CD114" s="1">
        <f t="shared" si="52"/>
        <v>1.7170999999999985</v>
      </c>
      <c r="CE114" s="1">
        <f t="shared" si="53"/>
        <v>0</v>
      </c>
      <c r="CF114" s="1">
        <f t="shared" si="53"/>
        <v>8.5571536318136167E-3</v>
      </c>
      <c r="CG114" s="1">
        <f t="shared" si="53"/>
        <v>0.19657568516985929</v>
      </c>
      <c r="CH114" s="22">
        <v>111</v>
      </c>
      <c r="CI114" s="1">
        <v>1.0002632841846864</v>
      </c>
      <c r="CJ114" s="1">
        <v>1.2963999999999984</v>
      </c>
      <c r="CK114" s="22">
        <v>111</v>
      </c>
      <c r="CL114" s="1">
        <v>1.0108343986567219</v>
      </c>
      <c r="CM114" s="23">
        <v>0.96860000000000213</v>
      </c>
      <c r="CN114" s="1">
        <f t="shared" si="54"/>
        <v>111</v>
      </c>
      <c r="CO114" s="1">
        <f t="shared" si="54"/>
        <v>1.0055488414207041</v>
      </c>
      <c r="CP114" s="1">
        <f t="shared" si="54"/>
        <v>1.1325000000000003</v>
      </c>
      <c r="CQ114" s="1">
        <f t="shared" si="55"/>
        <v>0</v>
      </c>
      <c r="CR114" s="1">
        <f t="shared" si="55"/>
        <v>7.4749067278755627E-3</v>
      </c>
      <c r="CS114" s="1">
        <f t="shared" si="55"/>
        <v>0.23178960287294703</v>
      </c>
      <c r="CT114" s="22">
        <v>111</v>
      </c>
      <c r="CU114" s="1">
        <v>1.09239458205531</v>
      </c>
      <c r="CV114" s="1">
        <v>6.9117999999999995</v>
      </c>
      <c r="CW114" s="22">
        <v>111</v>
      </c>
      <c r="CX114" s="1">
        <v>1.0918239705419379</v>
      </c>
      <c r="CY114" s="1">
        <v>6.3380999999999998</v>
      </c>
      <c r="CZ114" s="22">
        <f t="shared" si="36"/>
        <v>111</v>
      </c>
      <c r="DA114" s="1">
        <f t="shared" si="36"/>
        <v>1.092109276298624</v>
      </c>
      <c r="DB114" s="1">
        <f t="shared" si="36"/>
        <v>6.6249500000000001</v>
      </c>
      <c r="DC114" s="1">
        <f t="shared" si="37"/>
        <v>0</v>
      </c>
      <c r="DD114" s="1">
        <f t="shared" si="37"/>
        <v>4.0348327052854526E-4</v>
      </c>
      <c r="DE114" s="23">
        <f t="shared" si="37"/>
        <v>0.40566716036672207</v>
      </c>
    </row>
    <row r="115" spans="19:109" x14ac:dyDescent="0.25">
      <c r="S115" s="22"/>
      <c r="BJ115" s="89">
        <v>112</v>
      </c>
      <c r="BK115" s="90">
        <v>0.96813506977647246</v>
      </c>
      <c r="BL115" s="90">
        <v>1.1544999999999987</v>
      </c>
      <c r="BM115" s="89">
        <v>112</v>
      </c>
      <c r="BN115" s="90">
        <v>0.96003607952927728</v>
      </c>
      <c r="BO115" s="90">
        <v>1.0257000000000005</v>
      </c>
      <c r="BP115" s="22">
        <f t="shared" ref="BP115:BR178" si="60">AVERAGE(BJ115,BM115)</f>
        <v>112</v>
      </c>
      <c r="BQ115" s="1">
        <f t="shared" si="60"/>
        <v>0.96408557465287492</v>
      </c>
      <c r="BR115" s="1">
        <f t="shared" si="60"/>
        <v>1.0900999999999996</v>
      </c>
      <c r="BS115" s="1">
        <f t="shared" ref="BS115:BU178" si="61">STDEVA(BJ115,BM115)</f>
        <v>0</v>
      </c>
      <c r="BT115" s="1">
        <f t="shared" si="61"/>
        <v>5.7268509245554256E-3</v>
      </c>
      <c r="BU115" s="1">
        <f t="shared" si="61"/>
        <v>9.1075353416826085E-2</v>
      </c>
      <c r="BV115" s="22">
        <v>112</v>
      </c>
      <c r="BW115" s="1">
        <v>0.98815013891191228</v>
      </c>
      <c r="BX115" s="1">
        <v>1.7219999999999942</v>
      </c>
      <c r="BY115" s="22">
        <v>112</v>
      </c>
      <c r="BZ115" s="1">
        <v>0.97592797353537386</v>
      </c>
      <c r="CA115" s="1">
        <v>1.6473999999999975</v>
      </c>
      <c r="CB115" s="22">
        <f t="shared" si="52"/>
        <v>112</v>
      </c>
      <c r="CC115" s="1">
        <f t="shared" si="52"/>
        <v>0.98203905622364307</v>
      </c>
      <c r="CD115" s="1">
        <f t="shared" si="52"/>
        <v>1.6846999999999959</v>
      </c>
      <c r="CE115" s="1">
        <f t="shared" si="53"/>
        <v>0</v>
      </c>
      <c r="CF115" s="1">
        <f t="shared" si="53"/>
        <v>8.6423760185337494E-3</v>
      </c>
      <c r="CG115" s="1">
        <f t="shared" si="53"/>
        <v>5.2750165876514092E-2</v>
      </c>
      <c r="CH115" s="22">
        <v>112</v>
      </c>
      <c r="CI115" s="1">
        <v>1.0013262429229746</v>
      </c>
      <c r="CJ115" s="1">
        <v>1.2963999999999984</v>
      </c>
      <c r="CK115" s="22">
        <v>112</v>
      </c>
      <c r="CL115" s="1">
        <v>1.0120326677525686</v>
      </c>
      <c r="CM115" s="23">
        <v>1.098399999999998</v>
      </c>
      <c r="CN115" s="1">
        <f t="shared" si="54"/>
        <v>112</v>
      </c>
      <c r="CO115" s="1">
        <f t="shared" si="54"/>
        <v>1.0066794553377716</v>
      </c>
      <c r="CP115" s="1">
        <f t="shared" si="54"/>
        <v>1.1973999999999982</v>
      </c>
      <c r="CQ115" s="1">
        <f t="shared" si="55"/>
        <v>0</v>
      </c>
      <c r="CR115" s="1">
        <f t="shared" si="55"/>
        <v>7.5705855992699812E-3</v>
      </c>
      <c r="CS115" s="1">
        <f t="shared" si="55"/>
        <v>0.14000714267493669</v>
      </c>
      <c r="CT115" s="22">
        <v>112</v>
      </c>
      <c r="CU115" s="1">
        <v>1.0901298809470266</v>
      </c>
      <c r="CV115" s="1">
        <v>10.0792</v>
      </c>
      <c r="CW115" s="22">
        <v>112</v>
      </c>
      <c r="CX115" s="1">
        <v>1.0931434448101898</v>
      </c>
      <c r="CY115" s="1">
        <v>9.4728999999999992</v>
      </c>
      <c r="CZ115" s="22">
        <f t="shared" si="36"/>
        <v>112</v>
      </c>
      <c r="DA115" s="1">
        <f t="shared" si="36"/>
        <v>1.0916366628786083</v>
      </c>
      <c r="DB115" s="1">
        <f t="shared" si="36"/>
        <v>9.7760499999999997</v>
      </c>
      <c r="DC115" s="1">
        <f t="shared" si="37"/>
        <v>0</v>
      </c>
      <c r="DD115" s="1">
        <f t="shared" si="37"/>
        <v>2.1309114431814309E-3</v>
      </c>
      <c r="DE115" s="23">
        <f t="shared" si="37"/>
        <v>0.42871884143340444</v>
      </c>
    </row>
    <row r="116" spans="19:109" x14ac:dyDescent="0.25">
      <c r="S116" s="22"/>
      <c r="BJ116" s="22">
        <v>113</v>
      </c>
      <c r="BK116" s="1">
        <v>0.96902715232025372</v>
      </c>
      <c r="BL116" s="1">
        <v>1.0799999999999983</v>
      </c>
      <c r="BM116" s="22">
        <v>113</v>
      </c>
      <c r="BN116" s="1">
        <v>0.96066603852887833</v>
      </c>
      <c r="BO116" s="1">
        <v>1.0257000000000005</v>
      </c>
      <c r="BP116" s="22">
        <f t="shared" si="60"/>
        <v>113</v>
      </c>
      <c r="BQ116" s="1">
        <f t="shared" si="60"/>
        <v>0.96484659542456597</v>
      </c>
      <c r="BR116" s="1">
        <f t="shared" si="60"/>
        <v>1.0528499999999994</v>
      </c>
      <c r="BS116" s="1">
        <f t="shared" si="61"/>
        <v>0</v>
      </c>
      <c r="BT116" s="1">
        <f t="shared" si="61"/>
        <v>5.9122002601538996E-3</v>
      </c>
      <c r="BU116" s="1">
        <f t="shared" si="61"/>
        <v>3.8395898218427968E-2</v>
      </c>
      <c r="BV116" s="22">
        <v>113</v>
      </c>
      <c r="BW116" s="1">
        <v>0.98912634427600465</v>
      </c>
      <c r="BX116" s="1">
        <v>1.7117999999999967</v>
      </c>
      <c r="BY116" s="22">
        <v>113</v>
      </c>
      <c r="BZ116" s="1">
        <v>0.97666478830617365</v>
      </c>
      <c r="CA116" s="1">
        <v>1.5123000000000033</v>
      </c>
      <c r="CB116" s="22">
        <f t="shared" si="52"/>
        <v>113</v>
      </c>
      <c r="CC116" s="1">
        <f t="shared" si="52"/>
        <v>0.98289556629108921</v>
      </c>
      <c r="CD116" s="1">
        <f t="shared" si="52"/>
        <v>1.61205</v>
      </c>
      <c r="CE116" s="1">
        <f t="shared" si="53"/>
        <v>0</v>
      </c>
      <c r="CF116" s="1">
        <f t="shared" si="53"/>
        <v>8.8116507304032091E-3</v>
      </c>
      <c r="CG116" s="1">
        <f t="shared" si="53"/>
        <v>0.14106780284671153</v>
      </c>
      <c r="CH116" s="22">
        <v>113</v>
      </c>
      <c r="CI116" s="1">
        <v>1.0024282353916303</v>
      </c>
      <c r="CJ116" s="1">
        <v>1.2963999999999984</v>
      </c>
      <c r="CK116" s="22">
        <v>113</v>
      </c>
      <c r="CL116" s="1">
        <v>1.0129332355859137</v>
      </c>
      <c r="CM116" s="23">
        <v>0.9018999999999977</v>
      </c>
      <c r="CN116" s="1">
        <f t="shared" si="54"/>
        <v>113</v>
      </c>
      <c r="CO116" s="1">
        <f t="shared" si="54"/>
        <v>1.007680735488772</v>
      </c>
      <c r="CP116" s="1">
        <f t="shared" si="54"/>
        <v>1.0991499999999981</v>
      </c>
      <c r="CQ116" s="1">
        <f t="shared" si="55"/>
        <v>0</v>
      </c>
      <c r="CR116" s="1">
        <f t="shared" si="55"/>
        <v>7.4281568737438368E-3</v>
      </c>
      <c r="CS116" s="1">
        <f t="shared" si="55"/>
        <v>0.27895362517809358</v>
      </c>
    </row>
    <row r="117" spans="19:109" x14ac:dyDescent="0.25">
      <c r="S117" s="22"/>
      <c r="BJ117" s="22">
        <v>114</v>
      </c>
      <c r="BK117" s="1">
        <v>0.96943448752149519</v>
      </c>
      <c r="BL117" s="1">
        <v>1.1439999999999984</v>
      </c>
      <c r="BM117" s="22">
        <v>114</v>
      </c>
      <c r="BN117" s="1">
        <v>0.96111291999102455</v>
      </c>
      <c r="BO117" s="1">
        <v>1.0257000000000005</v>
      </c>
      <c r="BP117" s="22">
        <f t="shared" si="60"/>
        <v>114</v>
      </c>
      <c r="BQ117" s="1">
        <f t="shared" si="60"/>
        <v>0.96527370375625987</v>
      </c>
      <c r="BR117" s="1">
        <f t="shared" si="60"/>
        <v>1.0848499999999994</v>
      </c>
      <c r="BS117" s="1">
        <f t="shared" si="61"/>
        <v>0</v>
      </c>
      <c r="BT117" s="1">
        <f t="shared" si="61"/>
        <v>5.8842368308975827E-3</v>
      </c>
      <c r="BU117" s="1">
        <f t="shared" si="61"/>
        <v>8.3650732214367057E-2</v>
      </c>
      <c r="BV117" s="22">
        <v>114</v>
      </c>
      <c r="BW117" s="1">
        <v>0.9900931289971926</v>
      </c>
      <c r="BX117" s="1">
        <v>1.7254000000000005</v>
      </c>
      <c r="BY117" s="22">
        <v>114</v>
      </c>
      <c r="BZ117" s="1">
        <v>0.97766730809585045</v>
      </c>
      <c r="CA117" s="1">
        <v>1.8658000000000001</v>
      </c>
      <c r="CB117" s="22">
        <f t="shared" si="52"/>
        <v>114</v>
      </c>
      <c r="CC117" s="1">
        <f t="shared" si="52"/>
        <v>0.98388021854652152</v>
      </c>
      <c r="CD117" s="1">
        <f t="shared" si="52"/>
        <v>1.7956000000000003</v>
      </c>
      <c r="CE117" s="1">
        <f t="shared" si="53"/>
        <v>0</v>
      </c>
      <c r="CF117" s="1">
        <f t="shared" si="53"/>
        <v>8.7863822211485688E-3</v>
      </c>
      <c r="CG117" s="1">
        <f t="shared" si="53"/>
        <v>9.9277792078591012E-2</v>
      </c>
      <c r="CH117" s="22">
        <v>114</v>
      </c>
      <c r="CI117" s="1">
        <v>1.0029065190912738</v>
      </c>
      <c r="CJ117" s="1">
        <v>1.2963999999999984</v>
      </c>
      <c r="CK117" s="22">
        <v>114</v>
      </c>
      <c r="CL117" s="1">
        <v>1.0145884461381829</v>
      </c>
      <c r="CM117" s="23">
        <v>1.0386999999999986</v>
      </c>
      <c r="CN117" s="1">
        <f t="shared" si="54"/>
        <v>114</v>
      </c>
      <c r="CO117" s="1">
        <f t="shared" si="54"/>
        <v>1.0087474826147282</v>
      </c>
      <c r="CP117" s="1">
        <f t="shared" si="54"/>
        <v>1.1675499999999985</v>
      </c>
      <c r="CQ117" s="1">
        <f t="shared" si="55"/>
        <v>0</v>
      </c>
      <c r="CR117" s="1">
        <f t="shared" si="55"/>
        <v>8.2603698321959424E-3</v>
      </c>
      <c r="CS117" s="1">
        <f t="shared" si="55"/>
        <v>0.18222141751177354</v>
      </c>
    </row>
    <row r="118" spans="19:109" x14ac:dyDescent="0.25">
      <c r="S118" s="22"/>
      <c r="BJ118" s="22">
        <v>115</v>
      </c>
      <c r="BK118" s="1">
        <v>0.97005704309243845</v>
      </c>
      <c r="BL118" s="1">
        <v>1.1298999999999992</v>
      </c>
      <c r="BM118" s="22">
        <v>115</v>
      </c>
      <c r="BN118" s="1">
        <v>0.96177440621436461</v>
      </c>
      <c r="BO118" s="1">
        <v>1.0257000000000005</v>
      </c>
      <c r="BP118" s="22">
        <f t="shared" si="60"/>
        <v>115</v>
      </c>
      <c r="BQ118" s="1">
        <f t="shared" si="60"/>
        <v>0.96591572465340159</v>
      </c>
      <c r="BR118" s="1">
        <f t="shared" si="60"/>
        <v>1.0777999999999999</v>
      </c>
      <c r="BS118" s="1">
        <f t="shared" si="61"/>
        <v>0</v>
      </c>
      <c r="BT118" s="1">
        <f t="shared" si="61"/>
        <v>5.8567087025917916E-3</v>
      </c>
      <c r="BU118" s="1">
        <f t="shared" si="61"/>
        <v>7.3680526599637364E-2</v>
      </c>
      <c r="BV118" s="22">
        <v>115</v>
      </c>
      <c r="BW118" s="1">
        <v>0.99080618498489181</v>
      </c>
      <c r="BX118" s="1">
        <v>1.782199999999996</v>
      </c>
      <c r="BY118" s="22">
        <v>115</v>
      </c>
      <c r="BZ118" s="1">
        <v>0.97834203004489151</v>
      </c>
      <c r="CA118" s="1">
        <v>1.5193000000000012</v>
      </c>
      <c r="CB118" s="22">
        <f t="shared" si="52"/>
        <v>115</v>
      </c>
      <c r="CC118" s="1">
        <f t="shared" si="52"/>
        <v>0.98457410751489172</v>
      </c>
      <c r="CD118" s="1">
        <f t="shared" si="52"/>
        <v>1.6507499999999986</v>
      </c>
      <c r="CE118" s="1">
        <f t="shared" si="53"/>
        <v>0</v>
      </c>
      <c r="CF118" s="1">
        <f t="shared" si="53"/>
        <v>8.813488479834021E-3</v>
      </c>
      <c r="CG118" s="1">
        <f t="shared" si="53"/>
        <v>0.18589837277393967</v>
      </c>
      <c r="CH118" s="22">
        <v>115</v>
      </c>
      <c r="CI118" s="1">
        <v>1.0039013373179562</v>
      </c>
      <c r="CJ118" s="1">
        <v>1.2963999999999984</v>
      </c>
      <c r="CK118" s="22">
        <v>115</v>
      </c>
      <c r="CL118" s="1">
        <v>1.0157956373645027</v>
      </c>
      <c r="CM118" s="23">
        <v>0.89840000000000231</v>
      </c>
      <c r="CN118" s="1">
        <f t="shared" si="54"/>
        <v>115</v>
      </c>
      <c r="CO118" s="1">
        <f t="shared" si="54"/>
        <v>1.0098484873412295</v>
      </c>
      <c r="CP118" s="1">
        <f t="shared" si="54"/>
        <v>1.0974000000000004</v>
      </c>
      <c r="CQ118" s="1">
        <f t="shared" si="55"/>
        <v>0</v>
      </c>
      <c r="CR118" s="1">
        <f t="shared" si="55"/>
        <v>8.4105402203805465E-3</v>
      </c>
      <c r="CS118" s="1">
        <f t="shared" si="55"/>
        <v>0.28142849891224275</v>
      </c>
    </row>
    <row r="119" spans="19:109" x14ac:dyDescent="0.25">
      <c r="S119" s="22"/>
      <c r="BJ119" s="22">
        <v>116</v>
      </c>
      <c r="BK119" s="1">
        <v>0.97081610205827529</v>
      </c>
      <c r="BL119" s="1">
        <v>1.1334000000000017</v>
      </c>
      <c r="BM119" s="22">
        <v>116</v>
      </c>
      <c r="BN119" s="1">
        <v>0.9622784112687881</v>
      </c>
      <c r="BO119" s="1">
        <v>1.0257000000000005</v>
      </c>
      <c r="BP119" s="22">
        <f t="shared" si="60"/>
        <v>116</v>
      </c>
      <c r="BQ119" s="1">
        <f t="shared" si="60"/>
        <v>0.9665472566635317</v>
      </c>
      <c r="BR119" s="1">
        <f t="shared" si="60"/>
        <v>1.0795500000000011</v>
      </c>
      <c r="BS119" s="1">
        <f t="shared" si="61"/>
        <v>0</v>
      </c>
      <c r="BT119" s="1">
        <f t="shared" si="61"/>
        <v>6.0370590529203174E-3</v>
      </c>
      <c r="BU119" s="1">
        <f t="shared" si="61"/>
        <v>7.6155400333792048E-2</v>
      </c>
      <c r="BV119" s="22">
        <v>116</v>
      </c>
      <c r="BW119" s="1">
        <v>0.99178864128445077</v>
      </c>
      <c r="BX119" s="1">
        <v>1.782199999999996</v>
      </c>
      <c r="BY119" s="22">
        <v>116</v>
      </c>
      <c r="BZ119" s="1">
        <v>0.97921475549486636</v>
      </c>
      <c r="CA119" s="1">
        <v>1.8832000000000022</v>
      </c>
      <c r="CB119" s="22">
        <f t="shared" si="52"/>
        <v>116</v>
      </c>
      <c r="CC119" s="1">
        <f t="shared" si="52"/>
        <v>0.98550169838965851</v>
      </c>
      <c r="CD119" s="1">
        <f t="shared" si="52"/>
        <v>1.8326999999999991</v>
      </c>
      <c r="CE119" s="1">
        <f t="shared" si="53"/>
        <v>0</v>
      </c>
      <c r="CF119" s="1">
        <f t="shared" si="53"/>
        <v>8.8910799076802986E-3</v>
      </c>
      <c r="CG119" s="1">
        <f t="shared" si="53"/>
        <v>7.1417784899845682E-2</v>
      </c>
      <c r="CH119" s="22">
        <v>116</v>
      </c>
      <c r="CI119" s="1">
        <v>1.005341786217804</v>
      </c>
      <c r="CJ119" s="1">
        <v>1.2963999999999984</v>
      </c>
      <c r="CK119" s="22">
        <v>116</v>
      </c>
      <c r="CL119" s="1">
        <v>1.016740756205704</v>
      </c>
      <c r="CM119" s="23">
        <v>1.1895000000000024</v>
      </c>
      <c r="CN119" s="1">
        <f t="shared" si="54"/>
        <v>116</v>
      </c>
      <c r="CO119" s="1">
        <f t="shared" si="54"/>
        <v>1.011041271211754</v>
      </c>
      <c r="CP119" s="1">
        <f t="shared" si="54"/>
        <v>1.2429500000000004</v>
      </c>
      <c r="CQ119" s="1">
        <f t="shared" si="55"/>
        <v>0</v>
      </c>
      <c r="CR119" s="1">
        <f t="shared" si="55"/>
        <v>8.0602889769860429E-3</v>
      </c>
      <c r="CS119" s="1">
        <f t="shared" si="55"/>
        <v>7.5589714908839103E-2</v>
      </c>
    </row>
    <row r="120" spans="19:109" x14ac:dyDescent="0.25">
      <c r="S120" s="22"/>
      <c r="BJ120" s="22">
        <v>117</v>
      </c>
      <c r="BK120" s="1">
        <v>0.97147994104668367</v>
      </c>
      <c r="BL120" s="1">
        <v>1.1193000000000026</v>
      </c>
      <c r="BM120" s="22">
        <v>117</v>
      </c>
      <c r="BN120" s="1">
        <v>0.96304300690066202</v>
      </c>
      <c r="BO120" s="1">
        <v>1.0257000000000005</v>
      </c>
      <c r="BP120" s="22">
        <f t="shared" si="60"/>
        <v>117</v>
      </c>
      <c r="BQ120" s="1">
        <f t="shared" si="60"/>
        <v>0.9672614739736729</v>
      </c>
      <c r="BR120" s="1">
        <f t="shared" si="60"/>
        <v>1.0725000000000016</v>
      </c>
      <c r="BS120" s="1">
        <f t="shared" si="61"/>
        <v>0</v>
      </c>
      <c r="BT120" s="1">
        <f t="shared" si="61"/>
        <v>5.9658133470762396E-3</v>
      </c>
      <c r="BU120" s="1">
        <f t="shared" si="61"/>
        <v>6.6185194719062354E-2</v>
      </c>
      <c r="BV120" s="22">
        <v>117</v>
      </c>
      <c r="BW120" s="1">
        <v>0.99277711712207051</v>
      </c>
      <c r="BX120" s="1">
        <v>1.7288999999999959</v>
      </c>
      <c r="BY120" s="22">
        <v>117</v>
      </c>
      <c r="BZ120" s="1">
        <v>0.98005219934211252</v>
      </c>
      <c r="CA120" s="1">
        <v>1.8903000000000034</v>
      </c>
      <c r="CB120" s="22">
        <f t="shared" si="52"/>
        <v>117</v>
      </c>
      <c r="CC120" s="1">
        <f t="shared" si="52"/>
        <v>0.98641465823209151</v>
      </c>
      <c r="CD120" s="1">
        <f t="shared" si="52"/>
        <v>1.8095999999999997</v>
      </c>
      <c r="CE120" s="1">
        <f t="shared" si="53"/>
        <v>0</v>
      </c>
      <c r="CF120" s="1">
        <f t="shared" si="53"/>
        <v>8.9978756522495623E-3</v>
      </c>
      <c r="CG120" s="1">
        <f t="shared" si="53"/>
        <v>0.11412703448351411</v>
      </c>
      <c r="CH120" s="22">
        <v>117</v>
      </c>
      <c r="CI120" s="1">
        <v>1.0066380207602317</v>
      </c>
      <c r="CJ120" s="1">
        <v>1.2963999999999984</v>
      </c>
      <c r="CK120" s="22">
        <v>117</v>
      </c>
      <c r="CL120" s="1">
        <v>1.0178392997654526</v>
      </c>
      <c r="CM120" s="23">
        <v>1.1685999999999979</v>
      </c>
      <c r="CN120" s="1">
        <f t="shared" si="54"/>
        <v>117</v>
      </c>
      <c r="CO120" s="1">
        <f t="shared" si="54"/>
        <v>1.0122386602628421</v>
      </c>
      <c r="CP120" s="1">
        <f t="shared" si="54"/>
        <v>1.2324999999999982</v>
      </c>
      <c r="CQ120" s="1">
        <f t="shared" si="55"/>
        <v>0</v>
      </c>
      <c r="CR120" s="1">
        <f t="shared" si="55"/>
        <v>7.9205003425542337E-3</v>
      </c>
      <c r="CS120" s="1">
        <f t="shared" si="55"/>
        <v>9.0368246635641178E-2</v>
      </c>
    </row>
    <row r="121" spans="19:109" x14ac:dyDescent="0.25">
      <c r="S121" s="22"/>
      <c r="BJ121" s="22">
        <v>118</v>
      </c>
      <c r="BK121" s="1">
        <v>0.97157860636937432</v>
      </c>
      <c r="BL121" s="1">
        <v>1.1193000000000026</v>
      </c>
      <c r="BM121" s="22">
        <v>118</v>
      </c>
      <c r="BN121" s="1">
        <v>0.96367249012424305</v>
      </c>
      <c r="BO121" s="1">
        <v>1.0257000000000005</v>
      </c>
      <c r="BP121" s="22">
        <f t="shared" si="60"/>
        <v>118</v>
      </c>
      <c r="BQ121" s="1">
        <f t="shared" si="60"/>
        <v>0.96762554824680869</v>
      </c>
      <c r="BR121" s="1">
        <f t="shared" si="60"/>
        <v>1.0725000000000016</v>
      </c>
      <c r="BS121" s="1">
        <f t="shared" si="61"/>
        <v>0</v>
      </c>
      <c r="BT121" s="1">
        <f t="shared" si="61"/>
        <v>5.5904684097814435E-3</v>
      </c>
      <c r="BU121" s="1">
        <f t="shared" si="61"/>
        <v>6.6185194719062354E-2</v>
      </c>
      <c r="BV121" s="22">
        <v>118</v>
      </c>
      <c r="BW121" s="1">
        <v>0.99300503537131657</v>
      </c>
      <c r="BX121" s="1">
        <v>1.7787999999999968</v>
      </c>
      <c r="BY121" s="22">
        <v>118</v>
      </c>
      <c r="BZ121" s="1">
        <v>0.98070978516247287</v>
      </c>
      <c r="CA121" s="1">
        <v>1.6824000000000012</v>
      </c>
      <c r="CB121" s="22">
        <f t="shared" si="52"/>
        <v>118</v>
      </c>
      <c r="CC121" s="1">
        <f t="shared" si="52"/>
        <v>0.98685741026689477</v>
      </c>
      <c r="CD121" s="1">
        <f t="shared" si="52"/>
        <v>1.730599999999999</v>
      </c>
      <c r="CE121" s="1">
        <f t="shared" si="53"/>
        <v>0</v>
      </c>
      <c r="CF121" s="1">
        <f t="shared" si="53"/>
        <v>8.6940547990586956E-3</v>
      </c>
      <c r="CG121" s="1">
        <f t="shared" si="53"/>
        <v>6.8165093706380062E-2</v>
      </c>
      <c r="CH121" s="22">
        <v>118</v>
      </c>
      <c r="CI121" s="1">
        <v>1.0072688272128696</v>
      </c>
      <c r="CJ121" s="1">
        <v>1.2963999999999984</v>
      </c>
      <c r="CK121" s="22">
        <v>118</v>
      </c>
      <c r="CL121" s="1">
        <v>1.01909225770903</v>
      </c>
      <c r="CM121" s="23">
        <v>1.1651000000000025</v>
      </c>
      <c r="CN121" s="1">
        <f t="shared" si="54"/>
        <v>118</v>
      </c>
      <c r="CO121" s="1">
        <f t="shared" si="54"/>
        <v>1.0131805424609497</v>
      </c>
      <c r="CP121" s="1">
        <f t="shared" si="54"/>
        <v>1.2307500000000005</v>
      </c>
      <c r="CQ121" s="1">
        <f t="shared" si="55"/>
        <v>0</v>
      </c>
      <c r="CR121" s="1">
        <f t="shared" si="55"/>
        <v>8.3604278807228559E-3</v>
      </c>
      <c r="CS121" s="1">
        <f t="shared" si="55"/>
        <v>9.2843120369790852E-2</v>
      </c>
    </row>
    <row r="122" spans="19:109" x14ac:dyDescent="0.25">
      <c r="S122" s="22"/>
      <c r="BJ122" s="22">
        <v>119</v>
      </c>
      <c r="BK122" s="1">
        <v>0.9726059634690738</v>
      </c>
      <c r="BL122" s="1">
        <v>1.1193000000000026</v>
      </c>
      <c r="BM122" s="22">
        <v>119</v>
      </c>
      <c r="BN122" s="1">
        <v>0.96401339719323853</v>
      </c>
      <c r="BO122" s="1">
        <v>1.0257000000000005</v>
      </c>
      <c r="BP122" s="22">
        <f t="shared" si="60"/>
        <v>119</v>
      </c>
      <c r="BQ122" s="1">
        <f t="shared" si="60"/>
        <v>0.96830968033115616</v>
      </c>
      <c r="BR122" s="1">
        <f t="shared" si="60"/>
        <v>1.0725000000000016</v>
      </c>
      <c r="BS122" s="1">
        <f t="shared" si="61"/>
        <v>0</v>
      </c>
      <c r="BT122" s="1">
        <f t="shared" si="61"/>
        <v>6.0758618814379557E-3</v>
      </c>
      <c r="BU122" s="1">
        <f t="shared" si="61"/>
        <v>6.6185194719062354E-2</v>
      </c>
      <c r="BV122" s="22">
        <v>119</v>
      </c>
      <c r="BW122" s="1">
        <v>0.99385677951350115</v>
      </c>
      <c r="BX122" s="1">
        <v>1.8423999999999978</v>
      </c>
      <c r="BY122" s="22">
        <v>119</v>
      </c>
      <c r="BZ122" s="1">
        <v>0.981695233217453</v>
      </c>
      <c r="CA122" s="1">
        <v>1.7516999999999996</v>
      </c>
      <c r="CB122" s="22">
        <f t="shared" si="52"/>
        <v>119</v>
      </c>
      <c r="CC122" s="1">
        <f t="shared" si="52"/>
        <v>0.98777600636547702</v>
      </c>
      <c r="CD122" s="1">
        <f t="shared" si="52"/>
        <v>1.7970499999999987</v>
      </c>
      <c r="CE122" s="1">
        <f t="shared" si="53"/>
        <v>0</v>
      </c>
      <c r="CF122" s="1">
        <f t="shared" si="53"/>
        <v>8.5995118556497895E-3</v>
      </c>
      <c r="CG122" s="1">
        <f t="shared" si="53"/>
        <v>6.4134585053618604E-2</v>
      </c>
      <c r="CH122" s="22">
        <v>119</v>
      </c>
      <c r="CI122" s="1">
        <v>1.0085328148512958</v>
      </c>
      <c r="CJ122" s="1">
        <v>1.292900000000003</v>
      </c>
      <c r="CK122" s="22">
        <v>119</v>
      </c>
      <c r="CL122" s="1">
        <v>1.0203101967270303</v>
      </c>
      <c r="CM122" s="23">
        <v>1.1088999999999984</v>
      </c>
      <c r="CN122" s="1">
        <f t="shared" si="54"/>
        <v>119</v>
      </c>
      <c r="CO122" s="1">
        <f t="shared" si="54"/>
        <v>1.014421505789163</v>
      </c>
      <c r="CP122" s="1">
        <f t="shared" si="54"/>
        <v>1.2009000000000007</v>
      </c>
      <c r="CQ122" s="1">
        <f t="shared" si="55"/>
        <v>0</v>
      </c>
      <c r="CR122" s="1">
        <f t="shared" si="55"/>
        <v>8.3278665889554172E-3</v>
      </c>
      <c r="CS122" s="1">
        <f t="shared" si="55"/>
        <v>0.130107647738328</v>
      </c>
    </row>
    <row r="123" spans="19:109" x14ac:dyDescent="0.25">
      <c r="S123" s="22"/>
      <c r="BJ123" s="22">
        <v>120</v>
      </c>
      <c r="BK123" s="1">
        <v>0.97281283239657546</v>
      </c>
      <c r="BL123" s="1">
        <v>1.0519000000000034</v>
      </c>
      <c r="BM123" s="22">
        <v>120</v>
      </c>
      <c r="BN123" s="1">
        <v>0.96487899891452811</v>
      </c>
      <c r="BO123" s="1">
        <v>1.0257000000000005</v>
      </c>
      <c r="BP123" s="22">
        <f t="shared" si="60"/>
        <v>120</v>
      </c>
      <c r="BQ123" s="1">
        <f t="shared" si="60"/>
        <v>0.96884591565555178</v>
      </c>
      <c r="BR123" s="1">
        <f t="shared" si="60"/>
        <v>1.0388000000000019</v>
      </c>
      <c r="BS123" s="1">
        <f t="shared" si="61"/>
        <v>0</v>
      </c>
      <c r="BT123" s="1">
        <f t="shared" si="61"/>
        <v>5.6100674559605582E-3</v>
      </c>
      <c r="BU123" s="1">
        <f t="shared" si="61"/>
        <v>1.8526197667089586E-2</v>
      </c>
      <c r="BV123" s="22">
        <v>120</v>
      </c>
      <c r="BW123" s="1">
        <v>0.99457684460993223</v>
      </c>
      <c r="BX123" s="1">
        <v>1.8389999999999986</v>
      </c>
      <c r="BY123" s="22">
        <v>120</v>
      </c>
      <c r="BZ123" s="1">
        <v>0.98240920352184213</v>
      </c>
      <c r="CA123" s="1">
        <v>1.7516999999999996</v>
      </c>
      <c r="CB123" s="22">
        <f t="shared" si="52"/>
        <v>120</v>
      </c>
      <c r="CC123" s="1">
        <f t="shared" si="52"/>
        <v>0.98849302406588713</v>
      </c>
      <c r="CD123" s="1">
        <f t="shared" si="52"/>
        <v>1.7953499999999991</v>
      </c>
      <c r="CE123" s="1">
        <f t="shared" si="53"/>
        <v>0</v>
      </c>
      <c r="CF123" s="1">
        <f t="shared" si="53"/>
        <v>8.6038215244325696E-3</v>
      </c>
      <c r="CG123" s="1">
        <f t="shared" si="53"/>
        <v>6.1730421997584925E-2</v>
      </c>
      <c r="CH123" s="22">
        <v>120</v>
      </c>
      <c r="CI123" s="1">
        <v>1.0096507353935646</v>
      </c>
      <c r="CJ123" s="1">
        <v>1.2682000000000002</v>
      </c>
      <c r="CK123" s="22">
        <v>120</v>
      </c>
      <c r="CL123" s="1">
        <v>1.0217602857943024</v>
      </c>
      <c r="CM123" s="23">
        <v>1.1019000000000005</v>
      </c>
      <c r="CN123" s="1">
        <f t="shared" si="54"/>
        <v>120</v>
      </c>
      <c r="CO123" s="1">
        <f t="shared" si="54"/>
        <v>1.0157055105939334</v>
      </c>
      <c r="CP123" s="1">
        <f t="shared" si="54"/>
        <v>1.1850500000000004</v>
      </c>
      <c r="CQ123" s="1">
        <f t="shared" si="55"/>
        <v>0</v>
      </c>
      <c r="CR123" s="1">
        <f t="shared" si="55"/>
        <v>8.5627452054819735E-3</v>
      </c>
      <c r="CS123" s="1">
        <f t="shared" si="55"/>
        <v>0.11759185771132262</v>
      </c>
    </row>
    <row r="124" spans="19:109" x14ac:dyDescent="0.25">
      <c r="S124" s="22"/>
      <c r="BJ124" s="22">
        <v>121</v>
      </c>
      <c r="BK124" s="1">
        <v>0.97349604460477979</v>
      </c>
      <c r="BL124" s="1">
        <v>1.1264000000000038</v>
      </c>
      <c r="BM124" s="22">
        <v>121</v>
      </c>
      <c r="BN124" s="1">
        <v>0.96531776911434586</v>
      </c>
      <c r="BO124" s="1">
        <v>1.0257000000000005</v>
      </c>
      <c r="BP124" s="22">
        <f t="shared" si="60"/>
        <v>121</v>
      </c>
      <c r="BQ124" s="1">
        <f t="shared" si="60"/>
        <v>0.96940690685956277</v>
      </c>
      <c r="BR124" s="1">
        <f t="shared" si="60"/>
        <v>1.0760500000000022</v>
      </c>
      <c r="BS124" s="1">
        <f t="shared" si="61"/>
        <v>0</v>
      </c>
      <c r="BT124" s="1">
        <f t="shared" si="61"/>
        <v>5.7829140576975691E-3</v>
      </c>
      <c r="BU124" s="1">
        <f t="shared" si="61"/>
        <v>7.1205652865487704E-2</v>
      </c>
      <c r="BV124" s="22">
        <v>121</v>
      </c>
      <c r="BW124" s="1">
        <v>0.99555825578621071</v>
      </c>
      <c r="BX124" s="1">
        <v>1.7015999999999991</v>
      </c>
      <c r="BY124" s="22">
        <v>121</v>
      </c>
      <c r="BZ124" s="1">
        <v>0.98296176510993427</v>
      </c>
      <c r="CA124" s="1">
        <v>1.820999999999998</v>
      </c>
      <c r="CB124" s="22">
        <f t="shared" si="52"/>
        <v>121</v>
      </c>
      <c r="CC124" s="1">
        <f t="shared" si="52"/>
        <v>0.98926001044807244</v>
      </c>
      <c r="CD124" s="1">
        <f t="shared" si="52"/>
        <v>1.7612999999999985</v>
      </c>
      <c r="CE124" s="1">
        <f t="shared" si="53"/>
        <v>0</v>
      </c>
      <c r="CF124" s="1">
        <f t="shared" si="53"/>
        <v>8.9070639763481896E-3</v>
      </c>
      <c r="CG124" s="1">
        <f t="shared" si="53"/>
        <v>8.4428549673672956E-2</v>
      </c>
      <c r="CH124" s="22">
        <v>121</v>
      </c>
      <c r="CI124" s="1">
        <v>1.0106963662336919</v>
      </c>
      <c r="CJ124" s="1">
        <v>1.261099999999999</v>
      </c>
      <c r="CK124" s="22">
        <v>121</v>
      </c>
      <c r="CL124" s="1">
        <v>1.0232911549267389</v>
      </c>
      <c r="CM124" s="23">
        <v>1.0386999999999986</v>
      </c>
      <c r="CN124" s="1">
        <f t="shared" si="54"/>
        <v>121</v>
      </c>
      <c r="CO124" s="1">
        <f t="shared" si="54"/>
        <v>1.0169937605802155</v>
      </c>
      <c r="CP124" s="1">
        <f t="shared" si="54"/>
        <v>1.1498999999999988</v>
      </c>
      <c r="CQ124" s="1">
        <f t="shared" si="55"/>
        <v>0</v>
      </c>
      <c r="CR124" s="1">
        <f t="shared" si="55"/>
        <v>8.9058604924652507E-3</v>
      </c>
      <c r="CS124" s="1">
        <f t="shared" si="55"/>
        <v>0.15726054813588844</v>
      </c>
    </row>
    <row r="125" spans="19:109" x14ac:dyDescent="0.25">
      <c r="S125" s="22"/>
      <c r="BJ125" s="22">
        <v>122</v>
      </c>
      <c r="BK125" s="1">
        <v>0.97448050324876934</v>
      </c>
      <c r="BL125" s="1">
        <v>1.1334000000000017</v>
      </c>
      <c r="BM125" s="22">
        <v>122</v>
      </c>
      <c r="BN125" s="1">
        <v>0.96640786757995611</v>
      </c>
      <c r="BO125" s="1">
        <v>1.0257000000000005</v>
      </c>
      <c r="BP125" s="22">
        <f t="shared" si="60"/>
        <v>122</v>
      </c>
      <c r="BQ125" s="1">
        <f t="shared" si="60"/>
        <v>0.97044418541436273</v>
      </c>
      <c r="BR125" s="1">
        <f t="shared" si="60"/>
        <v>1.0795500000000011</v>
      </c>
      <c r="BS125" s="1">
        <f t="shared" si="61"/>
        <v>0</v>
      </c>
      <c r="BT125" s="1">
        <f t="shared" si="61"/>
        <v>5.70821542346623E-3</v>
      </c>
      <c r="BU125" s="1">
        <f t="shared" si="61"/>
        <v>7.6155400333792048E-2</v>
      </c>
      <c r="BV125" s="22">
        <v>122</v>
      </c>
      <c r="BW125" s="1">
        <v>0.9966290177754904</v>
      </c>
      <c r="BX125" s="1">
        <v>1.6345999999999989</v>
      </c>
      <c r="BY125" s="22">
        <v>122</v>
      </c>
      <c r="BZ125" s="1">
        <v>0.98353043561132358</v>
      </c>
      <c r="CA125" s="1">
        <v>1.6824000000000012</v>
      </c>
      <c r="CB125" s="22">
        <f t="shared" si="52"/>
        <v>122</v>
      </c>
      <c r="CC125" s="1">
        <f t="shared" si="52"/>
        <v>0.99007972669340694</v>
      </c>
      <c r="CD125" s="1">
        <f t="shared" si="52"/>
        <v>1.6585000000000001</v>
      </c>
      <c r="CE125" s="1">
        <f t="shared" si="53"/>
        <v>0</v>
      </c>
      <c r="CF125" s="1">
        <f t="shared" si="53"/>
        <v>9.2620962722115199E-3</v>
      </c>
      <c r="CG125" s="1">
        <f t="shared" si="53"/>
        <v>3.3799704140718589E-2</v>
      </c>
      <c r="CH125" s="22">
        <v>122</v>
      </c>
      <c r="CI125" s="1">
        <v>1.0122313820014406</v>
      </c>
      <c r="CJ125" s="1">
        <v>1.261099999999999</v>
      </c>
      <c r="CK125" s="22">
        <v>122</v>
      </c>
      <c r="CL125" s="1">
        <v>1.0246943258834584</v>
      </c>
      <c r="CM125" s="23">
        <v>1.105400000000003</v>
      </c>
      <c r="CN125" s="1">
        <f t="shared" si="54"/>
        <v>122</v>
      </c>
      <c r="CO125" s="1">
        <f t="shared" si="54"/>
        <v>1.0184628539424496</v>
      </c>
      <c r="CP125" s="1">
        <f t="shared" si="54"/>
        <v>1.183250000000001</v>
      </c>
      <c r="CQ125" s="1">
        <f t="shared" si="55"/>
        <v>0</v>
      </c>
      <c r="CR125" s="1">
        <f t="shared" si="55"/>
        <v>8.812632132522218E-3</v>
      </c>
      <c r="CS125" s="1">
        <f t="shared" si="55"/>
        <v>0.11009652583074259</v>
      </c>
    </row>
    <row r="126" spans="19:109" x14ac:dyDescent="0.25">
      <c r="S126" s="22"/>
      <c r="BJ126" s="22">
        <v>123</v>
      </c>
      <c r="BK126" s="1">
        <v>0.97515962439752435</v>
      </c>
      <c r="BL126" s="1">
        <v>1.1475000000000009</v>
      </c>
      <c r="BM126" s="22">
        <v>123</v>
      </c>
      <c r="BN126" s="1">
        <v>0.96720522164758793</v>
      </c>
      <c r="BO126" s="1">
        <v>1.0257000000000005</v>
      </c>
      <c r="BP126" s="22">
        <f t="shared" si="60"/>
        <v>123</v>
      </c>
      <c r="BQ126" s="1">
        <f t="shared" si="60"/>
        <v>0.97118242302255609</v>
      </c>
      <c r="BR126" s="1">
        <f t="shared" si="60"/>
        <v>1.0866000000000007</v>
      </c>
      <c r="BS126" s="1">
        <f t="shared" si="61"/>
        <v>0</v>
      </c>
      <c r="BT126" s="1">
        <f t="shared" si="61"/>
        <v>5.6246121247689627E-3</v>
      </c>
      <c r="BU126" s="1">
        <f t="shared" si="61"/>
        <v>8.6125605948521741E-2</v>
      </c>
      <c r="BV126" s="22">
        <v>123</v>
      </c>
      <c r="BW126" s="1">
        <v>0.99745258608672205</v>
      </c>
      <c r="BX126" s="1">
        <v>1.8355999999999995</v>
      </c>
      <c r="BY126" s="22">
        <v>123</v>
      </c>
      <c r="BZ126" s="1">
        <v>0.98424299579652297</v>
      </c>
      <c r="CA126" s="1">
        <v>1.6131000000000029</v>
      </c>
      <c r="CB126" s="22">
        <f t="shared" si="52"/>
        <v>123</v>
      </c>
      <c r="CC126" s="1">
        <f t="shared" si="52"/>
        <v>0.99084779094162245</v>
      </c>
      <c r="CD126" s="1">
        <f t="shared" si="52"/>
        <v>1.7243500000000012</v>
      </c>
      <c r="CE126" s="1">
        <f t="shared" si="53"/>
        <v>0</v>
      </c>
      <c r="CF126" s="1">
        <f t="shared" si="53"/>
        <v>9.3405908708957437E-3</v>
      </c>
      <c r="CG126" s="1">
        <f t="shared" si="53"/>
        <v>0.15733125881400442</v>
      </c>
      <c r="CH126" s="22">
        <v>123</v>
      </c>
      <c r="CI126" s="1">
        <v>1.0132072248996751</v>
      </c>
      <c r="CJ126" s="1">
        <v>1.3277000000000001</v>
      </c>
      <c r="CK126" s="22">
        <v>123</v>
      </c>
      <c r="CL126" s="1">
        <v>1.0257715534667236</v>
      </c>
      <c r="CM126" s="23">
        <v>1.105400000000003</v>
      </c>
      <c r="CN126" s="1">
        <f t="shared" si="54"/>
        <v>123</v>
      </c>
      <c r="CO126" s="1">
        <f t="shared" si="54"/>
        <v>1.0194893891831993</v>
      </c>
      <c r="CP126" s="1">
        <f t="shared" si="54"/>
        <v>1.2165500000000016</v>
      </c>
      <c r="CQ126" s="1">
        <f t="shared" si="55"/>
        <v>0</v>
      </c>
      <c r="CR126" s="1">
        <f t="shared" si="55"/>
        <v>8.8843219308158364E-3</v>
      </c>
      <c r="CS126" s="1">
        <f t="shared" si="55"/>
        <v>0.15718983745776743</v>
      </c>
    </row>
    <row r="127" spans="19:109" x14ac:dyDescent="0.25">
      <c r="S127" s="22"/>
      <c r="BJ127" s="22">
        <v>124</v>
      </c>
      <c r="BK127" s="1">
        <v>0.97587008580757839</v>
      </c>
      <c r="BL127" s="1">
        <v>1.1403999999999996</v>
      </c>
      <c r="BM127" s="22">
        <v>124</v>
      </c>
      <c r="BN127" s="1">
        <v>0.9678941732755123</v>
      </c>
      <c r="BO127" s="1">
        <v>1.0257000000000005</v>
      </c>
      <c r="BP127" s="22">
        <f t="shared" si="60"/>
        <v>124</v>
      </c>
      <c r="BQ127" s="1">
        <f t="shared" si="60"/>
        <v>0.9718821295415454</v>
      </c>
      <c r="BR127" s="1">
        <f t="shared" si="60"/>
        <v>1.0830500000000001</v>
      </c>
      <c r="BS127" s="1">
        <f t="shared" si="61"/>
        <v>0</v>
      </c>
      <c r="BT127" s="1">
        <f t="shared" si="61"/>
        <v>5.6398218375746977E-3</v>
      </c>
      <c r="BU127" s="1">
        <f t="shared" si="61"/>
        <v>8.1105147802096392E-2</v>
      </c>
      <c r="BV127" s="22">
        <v>124</v>
      </c>
      <c r="BW127" s="1">
        <v>0.99812641815149095</v>
      </c>
      <c r="BX127" s="1">
        <v>1.7685999999999993</v>
      </c>
      <c r="BY127" s="22">
        <v>124</v>
      </c>
      <c r="BZ127" s="1">
        <v>0.98517092359732705</v>
      </c>
      <c r="CA127" s="1">
        <v>1.4744000000000028</v>
      </c>
      <c r="CB127" s="22">
        <f t="shared" si="52"/>
        <v>124</v>
      </c>
      <c r="CC127" s="1">
        <f t="shared" si="52"/>
        <v>0.991648670874409</v>
      </c>
      <c r="CD127" s="1">
        <f t="shared" si="52"/>
        <v>1.6215000000000011</v>
      </c>
      <c r="CE127" s="1">
        <f t="shared" si="53"/>
        <v>0</v>
      </c>
      <c r="CF127" s="1">
        <f t="shared" si="53"/>
        <v>9.1609180528746757E-3</v>
      </c>
      <c r="CG127" s="1">
        <f t="shared" si="53"/>
        <v>0.20803081502507978</v>
      </c>
      <c r="CH127" s="22">
        <v>124</v>
      </c>
      <c r="CI127" s="1">
        <v>1.0147875672863891</v>
      </c>
      <c r="CJ127" s="1">
        <v>1.261099999999999</v>
      </c>
      <c r="CK127" s="22">
        <v>124</v>
      </c>
      <c r="CL127" s="1">
        <v>1.0269668432809231</v>
      </c>
      <c r="CM127" s="23">
        <v>1.1859999999999999</v>
      </c>
      <c r="CN127" s="1">
        <f t="shared" si="54"/>
        <v>124</v>
      </c>
      <c r="CO127" s="1">
        <f t="shared" si="54"/>
        <v>1.0208772052836561</v>
      </c>
      <c r="CP127" s="1">
        <f t="shared" si="54"/>
        <v>1.2235499999999995</v>
      </c>
      <c r="CQ127" s="1">
        <f t="shared" si="55"/>
        <v>0</v>
      </c>
      <c r="CR127" s="1">
        <f t="shared" si="55"/>
        <v>8.6120486456775641E-3</v>
      </c>
      <c r="CS127" s="1">
        <f t="shared" si="55"/>
        <v>5.3103719267109051E-2</v>
      </c>
    </row>
    <row r="128" spans="19:109" x14ac:dyDescent="0.25">
      <c r="S128" s="22"/>
      <c r="BJ128" s="22">
        <v>125</v>
      </c>
      <c r="BK128" s="1">
        <v>0.97665491804466653</v>
      </c>
      <c r="BL128" s="1">
        <v>1.1264000000000038</v>
      </c>
      <c r="BM128" s="22">
        <v>125</v>
      </c>
      <c r="BN128" s="1">
        <v>0.96885255977242413</v>
      </c>
      <c r="BO128" s="1">
        <v>1.0257000000000005</v>
      </c>
      <c r="BP128" s="22">
        <f t="shared" si="60"/>
        <v>125</v>
      </c>
      <c r="BQ128" s="1">
        <f t="shared" si="60"/>
        <v>0.97275373890854533</v>
      </c>
      <c r="BR128" s="1">
        <f t="shared" si="60"/>
        <v>1.0760500000000022</v>
      </c>
      <c r="BS128" s="1">
        <f t="shared" si="61"/>
        <v>0</v>
      </c>
      <c r="BT128" s="1">
        <f t="shared" si="61"/>
        <v>5.5171004435495587E-3</v>
      </c>
      <c r="BU128" s="1">
        <f t="shared" si="61"/>
        <v>7.1205652865487704E-2</v>
      </c>
      <c r="BV128" s="22">
        <v>125</v>
      </c>
      <c r="BW128" s="1">
        <v>0.99908613738445617</v>
      </c>
      <c r="BX128" s="1">
        <v>1.8355999999999995</v>
      </c>
      <c r="BY128" s="22">
        <v>125</v>
      </c>
      <c r="BZ128" s="1">
        <v>0.98586595084015149</v>
      </c>
      <c r="CA128" s="1">
        <v>1.5437000000000012</v>
      </c>
      <c r="CB128" s="22">
        <f t="shared" si="52"/>
        <v>125</v>
      </c>
      <c r="CC128" s="1">
        <f t="shared" si="52"/>
        <v>0.99247604411230383</v>
      </c>
      <c r="CD128" s="1">
        <f t="shared" si="52"/>
        <v>1.6896500000000003</v>
      </c>
      <c r="CE128" s="1">
        <f t="shared" si="53"/>
        <v>0</v>
      </c>
      <c r="CF128" s="1">
        <f t="shared" si="53"/>
        <v>9.3480835540289894E-3</v>
      </c>
      <c r="CG128" s="1">
        <f t="shared" si="53"/>
        <v>0.206404469428352</v>
      </c>
      <c r="CH128" s="22">
        <v>125</v>
      </c>
      <c r="CI128" s="1">
        <v>1.0155418452832401</v>
      </c>
      <c r="CJ128" s="1">
        <v>1.261099999999999</v>
      </c>
      <c r="CK128" s="22">
        <v>125</v>
      </c>
      <c r="CL128" s="1">
        <v>1.0272371330603061</v>
      </c>
      <c r="CM128" s="23">
        <v>1.1859999999999999</v>
      </c>
      <c r="CN128" s="1">
        <f t="shared" si="54"/>
        <v>125</v>
      </c>
      <c r="CO128" s="1">
        <f t="shared" si="54"/>
        <v>1.021389489171773</v>
      </c>
      <c r="CP128" s="1">
        <f t="shared" si="54"/>
        <v>1.2235499999999995</v>
      </c>
      <c r="CQ128" s="1">
        <f t="shared" si="55"/>
        <v>0</v>
      </c>
      <c r="CR128" s="1">
        <f t="shared" si="55"/>
        <v>8.2698172950914865E-3</v>
      </c>
      <c r="CS128" s="1">
        <f t="shared" si="55"/>
        <v>5.3103719267109051E-2</v>
      </c>
    </row>
    <row r="129" spans="19:97" x14ac:dyDescent="0.25">
      <c r="S129" s="22"/>
      <c r="BJ129" s="22">
        <v>126</v>
      </c>
      <c r="BK129" s="1">
        <v>0.97746198654213357</v>
      </c>
      <c r="BL129" s="1">
        <v>1.1229000000000013</v>
      </c>
      <c r="BM129" s="22">
        <v>126</v>
      </c>
      <c r="BN129" s="1">
        <v>0.96926224778174697</v>
      </c>
      <c r="BO129" s="1">
        <v>1.0257000000000005</v>
      </c>
      <c r="BP129" s="22">
        <f t="shared" si="60"/>
        <v>126</v>
      </c>
      <c r="BQ129" s="1">
        <f t="shared" si="60"/>
        <v>0.97336211716194021</v>
      </c>
      <c r="BR129" s="1">
        <f t="shared" si="60"/>
        <v>1.0743000000000009</v>
      </c>
      <c r="BS129" s="1">
        <f t="shared" si="61"/>
        <v>0</v>
      </c>
      <c r="BT129" s="1">
        <f t="shared" si="61"/>
        <v>5.7980908814275391E-3</v>
      </c>
      <c r="BU129" s="1">
        <f t="shared" si="61"/>
        <v>6.873077913133302E-2</v>
      </c>
      <c r="BV129" s="22">
        <v>126</v>
      </c>
      <c r="BW129" s="1">
        <v>0.99981899512329742</v>
      </c>
      <c r="BX129" s="1">
        <v>1.7015999999999991</v>
      </c>
      <c r="BY129" s="22">
        <v>126</v>
      </c>
      <c r="BZ129" s="1">
        <v>0.9867330936320774</v>
      </c>
      <c r="CA129" s="1">
        <v>1.4744000000000028</v>
      </c>
      <c r="CB129" s="22">
        <f t="shared" si="52"/>
        <v>126</v>
      </c>
      <c r="CC129" s="1">
        <f t="shared" si="52"/>
        <v>0.99327604437768735</v>
      </c>
      <c r="CD129" s="1">
        <f t="shared" si="52"/>
        <v>1.588000000000001</v>
      </c>
      <c r="CE129" s="1">
        <f t="shared" si="53"/>
        <v>0</v>
      </c>
      <c r="CF129" s="1">
        <f t="shared" si="53"/>
        <v>9.2531296823808295E-3</v>
      </c>
      <c r="CG129" s="1">
        <f t="shared" si="53"/>
        <v>0.16065466068558099</v>
      </c>
      <c r="CH129" s="22">
        <v>126</v>
      </c>
      <c r="CI129" s="1">
        <v>1.0166753670428994</v>
      </c>
      <c r="CJ129" s="1">
        <v>1.2541000000000011</v>
      </c>
      <c r="CK129" s="22">
        <v>126</v>
      </c>
      <c r="CL129" s="1">
        <v>1.0289781131827738</v>
      </c>
      <c r="CM129" s="23">
        <v>1.129800000000003</v>
      </c>
      <c r="CN129" s="1">
        <f t="shared" si="54"/>
        <v>126</v>
      </c>
      <c r="CO129" s="1">
        <f t="shared" si="54"/>
        <v>1.0228267401128366</v>
      </c>
      <c r="CP129" s="1">
        <f t="shared" si="54"/>
        <v>1.1919500000000021</v>
      </c>
      <c r="CQ129" s="1">
        <f t="shared" si="55"/>
        <v>0</v>
      </c>
      <c r="CR129" s="1">
        <f t="shared" si="55"/>
        <v>8.6993552227217861E-3</v>
      </c>
      <c r="CS129" s="1">
        <f t="shared" si="55"/>
        <v>8.7893372901486494E-2</v>
      </c>
    </row>
    <row r="130" spans="19:97" x14ac:dyDescent="0.25">
      <c r="S130" s="22"/>
      <c r="BJ130" s="22">
        <v>127</v>
      </c>
      <c r="BK130" s="1">
        <v>0.97782454655002315</v>
      </c>
      <c r="BL130" s="1">
        <v>1.1264000000000038</v>
      </c>
      <c r="BM130" s="22">
        <v>127</v>
      </c>
      <c r="BN130" s="1">
        <v>0.97011999892786016</v>
      </c>
      <c r="BO130" s="1">
        <v>1.0257000000000005</v>
      </c>
      <c r="BP130" s="22">
        <f t="shared" si="60"/>
        <v>127</v>
      </c>
      <c r="BQ130" s="1">
        <f t="shared" si="60"/>
        <v>0.97397227273894171</v>
      </c>
      <c r="BR130" s="1">
        <f t="shared" si="60"/>
        <v>1.0760500000000022</v>
      </c>
      <c r="BS130" s="1">
        <f t="shared" si="61"/>
        <v>0</v>
      </c>
      <c r="BT130" s="1">
        <f t="shared" si="61"/>
        <v>5.4479378696061431E-3</v>
      </c>
      <c r="BU130" s="1">
        <f t="shared" si="61"/>
        <v>7.1205652865487704E-2</v>
      </c>
      <c r="BV130" s="22">
        <v>127</v>
      </c>
      <c r="BW130" s="1">
        <v>1.0008220058550923</v>
      </c>
      <c r="BX130" s="1">
        <v>1.7719999999999985</v>
      </c>
      <c r="BY130" s="22">
        <v>127</v>
      </c>
      <c r="BZ130" s="1">
        <v>0.98747781506231613</v>
      </c>
      <c r="CA130" s="1">
        <v>1.4709000000000003</v>
      </c>
      <c r="CB130" s="22">
        <f t="shared" si="52"/>
        <v>127</v>
      </c>
      <c r="CC130" s="1">
        <f t="shared" si="52"/>
        <v>0.99414991045870416</v>
      </c>
      <c r="CD130" s="1">
        <f t="shared" si="52"/>
        <v>1.6214499999999994</v>
      </c>
      <c r="CE130" s="1">
        <f t="shared" si="53"/>
        <v>0</v>
      </c>
      <c r="CF130" s="1">
        <f t="shared" si="53"/>
        <v>9.4357677990191107E-3</v>
      </c>
      <c r="CG130" s="1">
        <f t="shared" si="53"/>
        <v>0.21290985181526814</v>
      </c>
      <c r="CH130" s="22">
        <v>127</v>
      </c>
      <c r="CI130" s="1">
        <v>1.017811422045928</v>
      </c>
      <c r="CJ130" s="1">
        <v>1.2541000000000011</v>
      </c>
      <c r="CK130" s="22">
        <v>127</v>
      </c>
      <c r="CL130" s="1">
        <v>1.0300255367585482</v>
      </c>
      <c r="CM130" s="23">
        <v>1.2000000000000028</v>
      </c>
      <c r="CN130" s="1">
        <f t="shared" si="54"/>
        <v>127</v>
      </c>
      <c r="CO130" s="1">
        <f t="shared" si="54"/>
        <v>1.023918479402238</v>
      </c>
      <c r="CP130" s="1">
        <f t="shared" si="54"/>
        <v>1.227050000000002</v>
      </c>
      <c r="CQ130" s="1">
        <f t="shared" si="55"/>
        <v>0</v>
      </c>
      <c r="CR130" s="1">
        <f t="shared" si="55"/>
        <v>8.63668333948415E-3</v>
      </c>
      <c r="CS130" s="1">
        <f t="shared" si="55"/>
        <v>3.8254476862190995E-2</v>
      </c>
    </row>
    <row r="131" spans="19:97" x14ac:dyDescent="0.25">
      <c r="S131" s="22"/>
      <c r="BJ131" s="22">
        <v>128</v>
      </c>
      <c r="BK131" s="1">
        <v>0.97850547888431194</v>
      </c>
      <c r="BL131" s="1">
        <v>1.1439999999999984</v>
      </c>
      <c r="BM131" s="22">
        <v>128</v>
      </c>
      <c r="BN131" s="1">
        <v>0.97044283632444706</v>
      </c>
      <c r="BO131" s="1">
        <v>1.0257000000000005</v>
      </c>
      <c r="BP131" s="22">
        <f t="shared" si="60"/>
        <v>128</v>
      </c>
      <c r="BQ131" s="1">
        <f t="shared" si="60"/>
        <v>0.9744741576043795</v>
      </c>
      <c r="BR131" s="1">
        <f t="shared" si="60"/>
        <v>1.0848499999999994</v>
      </c>
      <c r="BS131" s="1">
        <f t="shared" si="61"/>
        <v>0</v>
      </c>
      <c r="BT131" s="1">
        <f t="shared" si="61"/>
        <v>5.7011492283637255E-3</v>
      </c>
      <c r="BU131" s="1">
        <f t="shared" si="61"/>
        <v>8.3650732214367057E-2</v>
      </c>
      <c r="BV131" s="22">
        <v>128</v>
      </c>
      <c r="BW131" s="1">
        <v>1.0016384337132997</v>
      </c>
      <c r="BX131" s="1">
        <v>1.7856999999999985</v>
      </c>
      <c r="BY131" s="22">
        <v>128</v>
      </c>
      <c r="BZ131" s="1">
        <v>0.9880947413442156</v>
      </c>
      <c r="CA131" s="1">
        <v>1.5228999999999999</v>
      </c>
      <c r="CB131" s="22">
        <f t="shared" si="52"/>
        <v>128</v>
      </c>
      <c r="CC131" s="1">
        <f t="shared" si="52"/>
        <v>0.99486658752875767</v>
      </c>
      <c r="CD131" s="1">
        <f t="shared" si="52"/>
        <v>1.6542999999999992</v>
      </c>
      <c r="CE131" s="1">
        <f t="shared" si="53"/>
        <v>0</v>
      </c>
      <c r="CF131" s="1">
        <f t="shared" si="53"/>
        <v>9.5768367164838983E-3</v>
      </c>
      <c r="CG131" s="1">
        <f t="shared" si="53"/>
        <v>0.18582766209582371</v>
      </c>
      <c r="CH131" s="22">
        <v>128</v>
      </c>
      <c r="CI131" s="1">
        <v>1.01887403309654</v>
      </c>
      <c r="CJ131" s="1">
        <v>1.261099999999999</v>
      </c>
      <c r="CK131" s="22">
        <v>128</v>
      </c>
      <c r="CL131" s="1">
        <v>1.0313086205872621</v>
      </c>
      <c r="CM131" s="23">
        <v>1.1332000000000022</v>
      </c>
      <c r="CN131" s="1">
        <f t="shared" si="54"/>
        <v>128</v>
      </c>
      <c r="CO131" s="1">
        <f t="shared" si="54"/>
        <v>1.0250913268419011</v>
      </c>
      <c r="CP131" s="1">
        <f t="shared" si="54"/>
        <v>1.1971500000000006</v>
      </c>
      <c r="CQ131" s="1">
        <f t="shared" si="55"/>
        <v>0</v>
      </c>
      <c r="CR131" s="1">
        <f t="shared" si="55"/>
        <v>8.7925811359470321E-3</v>
      </c>
      <c r="CS131" s="1">
        <f t="shared" si="55"/>
        <v>9.043895731375716E-2</v>
      </c>
    </row>
    <row r="132" spans="19:97" x14ac:dyDescent="0.25">
      <c r="S132" s="22"/>
      <c r="BJ132" s="22">
        <v>129</v>
      </c>
      <c r="BK132" s="1">
        <v>0.97939806454715406</v>
      </c>
      <c r="BL132" s="1">
        <v>1.1544999999999987</v>
      </c>
      <c r="BM132" s="22">
        <v>129</v>
      </c>
      <c r="BN132" s="1">
        <v>0.97093718563158193</v>
      </c>
      <c r="BO132" s="1">
        <v>1.0257000000000005</v>
      </c>
      <c r="BP132" s="22">
        <f t="shared" si="60"/>
        <v>129</v>
      </c>
      <c r="BQ132" s="1">
        <f t="shared" si="60"/>
        <v>0.97516762508936794</v>
      </c>
      <c r="BR132" s="1">
        <f t="shared" si="60"/>
        <v>1.0900999999999996</v>
      </c>
      <c r="BS132" s="1">
        <f t="shared" si="61"/>
        <v>0</v>
      </c>
      <c r="BT132" s="1">
        <f t="shared" si="61"/>
        <v>5.9827448559993312E-3</v>
      </c>
      <c r="BU132" s="1">
        <f t="shared" si="61"/>
        <v>9.1075353416826085E-2</v>
      </c>
      <c r="BV132" s="22">
        <v>129</v>
      </c>
      <c r="BW132" s="1">
        <v>1.0028183778960731</v>
      </c>
      <c r="BX132" s="1">
        <v>1.8355999999999995</v>
      </c>
      <c r="BY132" s="22">
        <v>129</v>
      </c>
      <c r="BZ132" s="1">
        <v>0.98895890099080375</v>
      </c>
      <c r="CA132" s="1">
        <v>1.4395999999999987</v>
      </c>
      <c r="CB132" s="22">
        <f t="shared" si="52"/>
        <v>129</v>
      </c>
      <c r="CC132" s="1">
        <f t="shared" si="52"/>
        <v>0.99588863944343842</v>
      </c>
      <c r="CD132" s="1">
        <f t="shared" si="52"/>
        <v>1.6375999999999991</v>
      </c>
      <c r="CE132" s="1">
        <f t="shared" si="53"/>
        <v>0</v>
      </c>
      <c r="CF132" s="1">
        <f t="shared" si="53"/>
        <v>9.8001301034142969E-3</v>
      </c>
      <c r="CG132" s="1">
        <f t="shared" si="53"/>
        <v>0.28001428534987366</v>
      </c>
      <c r="CH132" s="22">
        <v>129</v>
      </c>
      <c r="CI132" s="1">
        <v>1.0200911658265868</v>
      </c>
      <c r="CJ132" s="1">
        <v>1.3277000000000001</v>
      </c>
      <c r="CK132" s="22">
        <v>129</v>
      </c>
      <c r="CL132" s="1">
        <v>1.0322047831613022</v>
      </c>
      <c r="CM132" s="23">
        <v>1.1332000000000022</v>
      </c>
      <c r="CN132" s="1">
        <f t="shared" si="54"/>
        <v>129</v>
      </c>
      <c r="CO132" s="1">
        <f t="shared" si="54"/>
        <v>1.0261479744939446</v>
      </c>
      <c r="CP132" s="1">
        <f t="shared" si="54"/>
        <v>1.2304500000000012</v>
      </c>
      <c r="CQ132" s="1">
        <f t="shared" si="55"/>
        <v>0</v>
      </c>
      <c r="CR132" s="1">
        <f t="shared" si="55"/>
        <v>8.565620962076163E-3</v>
      </c>
      <c r="CS132" s="1">
        <f t="shared" si="55"/>
        <v>0.13753226894078202</v>
      </c>
    </row>
    <row r="133" spans="19:97" x14ac:dyDescent="0.25">
      <c r="S133" s="22"/>
      <c r="BJ133" s="22">
        <v>130</v>
      </c>
      <c r="BK133" s="1">
        <v>0.97947385547639443</v>
      </c>
      <c r="BL133" s="1">
        <v>1.1580000000000013</v>
      </c>
      <c r="BM133" s="22">
        <v>130</v>
      </c>
      <c r="BN133" s="1">
        <v>0.97137966445252988</v>
      </c>
      <c r="BO133" s="1">
        <v>1.0257000000000005</v>
      </c>
      <c r="BP133" s="22">
        <f t="shared" si="60"/>
        <v>130</v>
      </c>
      <c r="BQ133" s="1">
        <f t="shared" si="60"/>
        <v>0.97542675996446215</v>
      </c>
      <c r="BR133" s="1">
        <f t="shared" si="60"/>
        <v>1.0918500000000009</v>
      </c>
      <c r="BS133" s="1">
        <f t="shared" si="61"/>
        <v>0</v>
      </c>
      <c r="BT133" s="1">
        <f t="shared" si="61"/>
        <v>5.7234573611939076E-3</v>
      </c>
      <c r="BU133" s="1">
        <f t="shared" si="61"/>
        <v>9.3550227150980769E-2</v>
      </c>
      <c r="BV133" s="22">
        <v>130</v>
      </c>
      <c r="BW133" s="1">
        <v>1.0036180442047664</v>
      </c>
      <c r="BX133" s="1">
        <v>1.8491999999999962</v>
      </c>
      <c r="BY133" s="22">
        <v>130</v>
      </c>
      <c r="BZ133" s="1">
        <v>0.98995211928812388</v>
      </c>
      <c r="CA133" s="1">
        <v>1.7165999999999997</v>
      </c>
      <c r="CB133" s="22">
        <f t="shared" si="52"/>
        <v>130</v>
      </c>
      <c r="CC133" s="1">
        <f t="shared" si="52"/>
        <v>0.9967850817464452</v>
      </c>
      <c r="CD133" s="1">
        <f t="shared" si="52"/>
        <v>1.7828999999999979</v>
      </c>
      <c r="CE133" s="1">
        <f t="shared" si="53"/>
        <v>0</v>
      </c>
      <c r="CF133" s="1">
        <f t="shared" si="53"/>
        <v>9.6632681797441406E-3</v>
      </c>
      <c r="CG133" s="1">
        <f t="shared" si="53"/>
        <v>9.3762359185333724E-2</v>
      </c>
      <c r="CH133" s="22">
        <v>130</v>
      </c>
      <c r="CI133" s="1">
        <v>1.0213493833802652</v>
      </c>
      <c r="CJ133" s="1">
        <v>1.3277000000000001</v>
      </c>
      <c r="CK133" s="22">
        <v>130</v>
      </c>
      <c r="CL133" s="1">
        <v>1.033180641073099</v>
      </c>
      <c r="CM133" s="23">
        <v>1.2000000000000028</v>
      </c>
      <c r="CN133" s="1">
        <f t="shared" si="54"/>
        <v>130</v>
      </c>
      <c r="CO133" s="1">
        <f t="shared" si="54"/>
        <v>1.0272650122266822</v>
      </c>
      <c r="CP133" s="1">
        <f t="shared" si="54"/>
        <v>1.2638500000000015</v>
      </c>
      <c r="CQ133" s="1">
        <f t="shared" si="55"/>
        <v>0</v>
      </c>
      <c r="CR133" s="1">
        <f t="shared" si="55"/>
        <v>8.3659625445683464E-3</v>
      </c>
      <c r="CS133" s="1">
        <f t="shared" si="55"/>
        <v>9.0297535957520186E-2</v>
      </c>
    </row>
    <row r="134" spans="19:97" x14ac:dyDescent="0.25">
      <c r="S134" s="22"/>
      <c r="BJ134" s="22">
        <v>131</v>
      </c>
      <c r="BK134" s="1">
        <v>0.9803251173942843</v>
      </c>
      <c r="BL134" s="1">
        <v>1.1616</v>
      </c>
      <c r="BM134" s="22">
        <v>131</v>
      </c>
      <c r="BN134" s="1">
        <v>0.97241016766303745</v>
      </c>
      <c r="BO134" s="1">
        <v>0.94530000000000314</v>
      </c>
      <c r="BP134" s="22">
        <f t="shared" si="60"/>
        <v>131</v>
      </c>
      <c r="BQ134" s="1">
        <f t="shared" si="60"/>
        <v>0.97636764252866093</v>
      </c>
      <c r="BR134" s="1">
        <f t="shared" si="60"/>
        <v>1.0534500000000016</v>
      </c>
      <c r="BS134" s="1">
        <f t="shared" si="61"/>
        <v>0</v>
      </c>
      <c r="BT134" s="1">
        <f t="shared" si="61"/>
        <v>5.5967146277152869E-3</v>
      </c>
      <c r="BU134" s="1">
        <f t="shared" si="61"/>
        <v>0.1529471967706475</v>
      </c>
      <c r="BV134" s="22">
        <v>131</v>
      </c>
      <c r="BW134" s="1">
        <v>1.0045712093119734</v>
      </c>
      <c r="BX134" s="1">
        <v>1.782199999999996</v>
      </c>
      <c r="BY134" s="22">
        <v>131</v>
      </c>
      <c r="BZ134" s="1">
        <v>0.99088021166835316</v>
      </c>
      <c r="CA134" s="1">
        <v>1.491500000000002</v>
      </c>
      <c r="CB134" s="22">
        <f t="shared" si="52"/>
        <v>131</v>
      </c>
      <c r="CC134" s="1">
        <f t="shared" si="52"/>
        <v>0.99772571049016334</v>
      </c>
      <c r="CD134" s="1">
        <f t="shared" si="52"/>
        <v>1.636849999999999</v>
      </c>
      <c r="CE134" s="1">
        <f t="shared" si="53"/>
        <v>0</v>
      </c>
      <c r="CF134" s="1">
        <f t="shared" si="53"/>
        <v>9.6809972750129224E-3</v>
      </c>
      <c r="CG134" s="1">
        <f t="shared" si="53"/>
        <v>0.20555594129092511</v>
      </c>
      <c r="CH134" s="22">
        <v>131</v>
      </c>
      <c r="CI134" s="1">
        <v>1.0225341759981512</v>
      </c>
      <c r="CJ134" s="1">
        <v>1.3277000000000001</v>
      </c>
      <c r="CK134" s="22">
        <v>131</v>
      </c>
      <c r="CL134" s="1">
        <v>1.0341974925882689</v>
      </c>
      <c r="CM134" s="23">
        <v>1.2000000000000028</v>
      </c>
      <c r="CN134" s="1">
        <f t="shared" si="54"/>
        <v>131</v>
      </c>
      <c r="CO134" s="1">
        <f t="shared" si="54"/>
        <v>1.02836583429321</v>
      </c>
      <c r="CP134" s="1">
        <f t="shared" si="54"/>
        <v>1.2638500000000015</v>
      </c>
      <c r="CQ134" s="1">
        <f t="shared" si="55"/>
        <v>0</v>
      </c>
      <c r="CR134" s="1">
        <f t="shared" si="55"/>
        <v>8.2472102519977556E-3</v>
      </c>
      <c r="CS134" s="1">
        <f t="shared" si="55"/>
        <v>9.0297535957520186E-2</v>
      </c>
    </row>
    <row r="135" spans="19:97" x14ac:dyDescent="0.25">
      <c r="S135" s="22"/>
      <c r="BJ135" s="22">
        <v>132</v>
      </c>
      <c r="BK135" s="1">
        <v>0.9809791097491255</v>
      </c>
      <c r="BL135" s="1">
        <v>1.1792000000000016</v>
      </c>
      <c r="BM135" s="22">
        <v>132</v>
      </c>
      <c r="BN135" s="1">
        <v>0.97266532650289717</v>
      </c>
      <c r="BO135" s="1">
        <v>0.80120000000000147</v>
      </c>
      <c r="BP135" s="22">
        <f t="shared" si="60"/>
        <v>132</v>
      </c>
      <c r="BQ135" s="1">
        <f t="shared" si="60"/>
        <v>0.97682221812601133</v>
      </c>
      <c r="BR135" s="1">
        <f t="shared" si="60"/>
        <v>0.99020000000000152</v>
      </c>
      <c r="BS135" s="1">
        <f t="shared" si="61"/>
        <v>0</v>
      </c>
      <c r="BT135" s="1">
        <f t="shared" si="61"/>
        <v>5.8787325107231636E-3</v>
      </c>
      <c r="BU135" s="1">
        <f t="shared" si="61"/>
        <v>0.26728636328851496</v>
      </c>
      <c r="BV135" s="22">
        <v>132</v>
      </c>
      <c r="BW135" s="1">
        <v>1.0055501953472168</v>
      </c>
      <c r="BX135" s="1">
        <v>1.8355999999999995</v>
      </c>
      <c r="BY135" s="22">
        <v>132</v>
      </c>
      <c r="BZ135" s="1">
        <v>0.99204227228754005</v>
      </c>
      <c r="CA135" s="1">
        <v>1.4117999999999995</v>
      </c>
      <c r="CB135" s="22">
        <f t="shared" si="52"/>
        <v>132</v>
      </c>
      <c r="CC135" s="1">
        <f t="shared" si="52"/>
        <v>0.99879623381737836</v>
      </c>
      <c r="CD135" s="1">
        <f t="shared" si="52"/>
        <v>1.6236999999999995</v>
      </c>
      <c r="CE135" s="1">
        <f t="shared" si="53"/>
        <v>0</v>
      </c>
      <c r="CF135" s="1">
        <f t="shared" si="53"/>
        <v>9.5515439952435603E-3</v>
      </c>
      <c r="CG135" s="1">
        <f t="shared" si="53"/>
        <v>0.29967185386685935</v>
      </c>
      <c r="CH135" s="22">
        <v>132</v>
      </c>
      <c r="CI135" s="1">
        <v>1.0234149934807411</v>
      </c>
      <c r="CJ135" s="1">
        <v>1.3277000000000001</v>
      </c>
      <c r="CK135" s="22">
        <v>132</v>
      </c>
      <c r="CL135" s="1">
        <v>1.0363158235859165</v>
      </c>
      <c r="CM135" s="23">
        <v>1.2000000000000028</v>
      </c>
      <c r="CN135" s="1">
        <f t="shared" si="54"/>
        <v>132</v>
      </c>
      <c r="CO135" s="1">
        <f t="shared" si="54"/>
        <v>1.0298654085333288</v>
      </c>
      <c r="CP135" s="1">
        <f t="shared" si="54"/>
        <v>1.2638500000000015</v>
      </c>
      <c r="CQ135" s="1">
        <f t="shared" si="55"/>
        <v>0</v>
      </c>
      <c r="CR135" s="1">
        <f t="shared" si="55"/>
        <v>9.1222644503050846E-3</v>
      </c>
      <c r="CS135" s="1">
        <f t="shared" si="55"/>
        <v>9.0297535957520186E-2</v>
      </c>
    </row>
    <row r="136" spans="19:97" x14ac:dyDescent="0.25">
      <c r="S136" s="22"/>
      <c r="BJ136" s="22">
        <v>133</v>
      </c>
      <c r="BK136" s="1">
        <v>0.98187096376262217</v>
      </c>
      <c r="BL136" s="1">
        <v>1.1651000000000025</v>
      </c>
      <c r="BM136" s="22">
        <v>133</v>
      </c>
      <c r="BN136" s="1">
        <v>0.9734470923490588</v>
      </c>
      <c r="BO136" s="1">
        <v>0.86490000000000578</v>
      </c>
      <c r="BP136" s="22">
        <f t="shared" si="60"/>
        <v>133</v>
      </c>
      <c r="BQ136" s="1">
        <f t="shared" si="60"/>
        <v>0.97765902805584048</v>
      </c>
      <c r="BR136" s="1">
        <f t="shared" si="60"/>
        <v>1.0150000000000041</v>
      </c>
      <c r="BS136" s="1">
        <f t="shared" si="61"/>
        <v>0</v>
      </c>
      <c r="BT136" s="1">
        <f t="shared" si="61"/>
        <v>5.9565766003741721E-3</v>
      </c>
      <c r="BU136" s="1">
        <f t="shared" si="61"/>
        <v>0.21227345571219891</v>
      </c>
      <c r="BV136" s="22">
        <v>133</v>
      </c>
      <c r="BW136" s="1">
        <v>1.0061073783518706</v>
      </c>
      <c r="BX136" s="1">
        <v>1.6345999999999989</v>
      </c>
      <c r="BY136" s="22">
        <v>133</v>
      </c>
      <c r="BZ136" s="1">
        <v>0.99272646482919102</v>
      </c>
      <c r="CA136" s="1">
        <v>1.4048000000000016</v>
      </c>
      <c r="CB136" s="22">
        <f t="shared" si="52"/>
        <v>133</v>
      </c>
      <c r="CC136" s="1">
        <f t="shared" si="52"/>
        <v>0.99941692159053086</v>
      </c>
      <c r="CD136" s="1">
        <f t="shared" si="52"/>
        <v>1.5197000000000003</v>
      </c>
      <c r="CE136" s="1">
        <f t="shared" si="53"/>
        <v>0</v>
      </c>
      <c r="CF136" s="1">
        <f t="shared" si="53"/>
        <v>9.4617346903574911E-3</v>
      </c>
      <c r="CG136" s="1">
        <f t="shared" si="53"/>
        <v>0.16249313831666673</v>
      </c>
      <c r="CH136" s="22">
        <v>133</v>
      </c>
      <c r="CI136" s="1">
        <v>1.0240670084312784</v>
      </c>
      <c r="CJ136" s="1">
        <v>1.3277000000000001</v>
      </c>
      <c r="CK136" s="22">
        <v>133</v>
      </c>
      <c r="CL136" s="1">
        <v>1.0372600920630632</v>
      </c>
      <c r="CM136" s="23">
        <v>1.2000000000000028</v>
      </c>
      <c r="CN136" s="1">
        <f t="shared" si="54"/>
        <v>133</v>
      </c>
      <c r="CO136" s="1">
        <f t="shared" si="54"/>
        <v>1.0306635502471708</v>
      </c>
      <c r="CP136" s="1">
        <f t="shared" si="54"/>
        <v>1.2638500000000015</v>
      </c>
      <c r="CQ136" s="1">
        <f t="shared" si="55"/>
        <v>0</v>
      </c>
      <c r="CR136" s="1">
        <f t="shared" si="55"/>
        <v>9.3289189007963059E-3</v>
      </c>
      <c r="CS136" s="1">
        <f t="shared" si="55"/>
        <v>9.0297535957520186E-2</v>
      </c>
    </row>
    <row r="137" spans="19:97" x14ac:dyDescent="0.25">
      <c r="S137" s="22"/>
      <c r="BJ137" s="22">
        <v>134</v>
      </c>
      <c r="BK137" s="1">
        <v>0.98240011061927213</v>
      </c>
      <c r="BL137" s="1">
        <v>1.1792000000000016</v>
      </c>
      <c r="BM137" s="22">
        <v>134</v>
      </c>
      <c r="BN137" s="1">
        <v>0.97399631086773741</v>
      </c>
      <c r="BO137" s="1">
        <v>0.80120000000000147</v>
      </c>
      <c r="BP137" s="22">
        <f t="shared" si="60"/>
        <v>134</v>
      </c>
      <c r="BQ137" s="1">
        <f t="shared" si="60"/>
        <v>0.97819821074350477</v>
      </c>
      <c r="BR137" s="1">
        <f t="shared" si="60"/>
        <v>0.99020000000000152</v>
      </c>
      <c r="BS137" s="1">
        <f t="shared" si="61"/>
        <v>0</v>
      </c>
      <c r="BT137" s="1">
        <f t="shared" si="61"/>
        <v>5.9423837920440188E-3</v>
      </c>
      <c r="BU137" s="1">
        <f t="shared" si="61"/>
        <v>0.26728636328851496</v>
      </c>
      <c r="BV137" s="22">
        <v>134</v>
      </c>
      <c r="BW137" s="1">
        <v>1.0072461323609907</v>
      </c>
      <c r="BX137" s="1">
        <v>1.8355999999999995</v>
      </c>
      <c r="BY137" s="22">
        <v>134</v>
      </c>
      <c r="BZ137" s="1">
        <v>0.99350051745146573</v>
      </c>
      <c r="CA137" s="1">
        <v>1.3909999999999982</v>
      </c>
      <c r="CB137" s="22">
        <f t="shared" si="52"/>
        <v>134</v>
      </c>
      <c r="CC137" s="1">
        <f t="shared" si="52"/>
        <v>1.0003733249062283</v>
      </c>
      <c r="CD137" s="1">
        <f t="shared" si="52"/>
        <v>1.6132999999999988</v>
      </c>
      <c r="CE137" s="1">
        <f t="shared" si="53"/>
        <v>0</v>
      </c>
      <c r="CF137" s="1">
        <f t="shared" si="53"/>
        <v>9.7196175141040196E-3</v>
      </c>
      <c r="CG137" s="1">
        <f t="shared" si="53"/>
        <v>0.31437967491554064</v>
      </c>
      <c r="CH137" s="22">
        <v>134</v>
      </c>
      <c r="CI137" s="1">
        <v>1.0257199370918249</v>
      </c>
      <c r="CJ137" s="1">
        <v>1.261099999999999</v>
      </c>
      <c r="CK137" s="22">
        <v>134</v>
      </c>
      <c r="CL137" s="1">
        <v>1.0381271844337334</v>
      </c>
      <c r="CM137" s="23">
        <v>1.2000000000000028</v>
      </c>
      <c r="CN137" s="1">
        <f t="shared" si="54"/>
        <v>134</v>
      </c>
      <c r="CO137" s="1">
        <f t="shared" si="54"/>
        <v>1.0319235607627792</v>
      </c>
      <c r="CP137" s="1">
        <f t="shared" si="54"/>
        <v>1.2305500000000009</v>
      </c>
      <c r="CQ137" s="1">
        <f t="shared" si="55"/>
        <v>0</v>
      </c>
      <c r="CR137" s="1">
        <f t="shared" si="55"/>
        <v>8.7732487313223143E-3</v>
      </c>
      <c r="CS137" s="1">
        <f t="shared" si="55"/>
        <v>4.3204224330495339E-2</v>
      </c>
    </row>
    <row r="138" spans="19:97" x14ac:dyDescent="0.25">
      <c r="S138" s="22"/>
      <c r="BJ138" s="22">
        <v>135</v>
      </c>
      <c r="BK138" s="1">
        <v>0.98305538810725024</v>
      </c>
      <c r="BL138" s="1">
        <v>1.1827000000000041</v>
      </c>
      <c r="BM138" s="22">
        <v>135</v>
      </c>
      <c r="BN138" s="1">
        <v>0.9748467158209756</v>
      </c>
      <c r="BO138" s="1">
        <v>0.86490000000000578</v>
      </c>
      <c r="BP138" s="22">
        <f t="shared" si="60"/>
        <v>135</v>
      </c>
      <c r="BQ138" s="1">
        <f t="shared" si="60"/>
        <v>0.97895105196411292</v>
      </c>
      <c r="BR138" s="1">
        <f t="shared" si="60"/>
        <v>1.0238000000000049</v>
      </c>
      <c r="BS138" s="1">
        <f t="shared" si="61"/>
        <v>0</v>
      </c>
      <c r="BT138" s="1">
        <f t="shared" si="61"/>
        <v>5.8044078381628804E-3</v>
      </c>
      <c r="BU138" s="1">
        <f t="shared" si="61"/>
        <v>0.22471853506108341</v>
      </c>
      <c r="BV138" s="22">
        <v>135</v>
      </c>
      <c r="BW138" s="1">
        <v>1.0080535228190175</v>
      </c>
      <c r="BX138" s="1">
        <v>1.8355999999999995</v>
      </c>
      <c r="BY138" s="22">
        <v>135</v>
      </c>
      <c r="BZ138" s="1">
        <v>0.99437783747386044</v>
      </c>
      <c r="CA138" s="1">
        <v>1.6467000000000027</v>
      </c>
      <c r="CB138" s="22">
        <f t="shared" si="52"/>
        <v>135</v>
      </c>
      <c r="CC138" s="1">
        <f t="shared" si="52"/>
        <v>1.0012156801464389</v>
      </c>
      <c r="CD138" s="1">
        <f t="shared" si="52"/>
        <v>1.7411500000000011</v>
      </c>
      <c r="CE138" s="1">
        <f t="shared" si="53"/>
        <v>0</v>
      </c>
      <c r="CF138" s="1">
        <f t="shared" si="53"/>
        <v>9.6701698449340491E-3</v>
      </c>
      <c r="CG138" s="1">
        <f t="shared" si="53"/>
        <v>0.1335724709661365</v>
      </c>
      <c r="CH138" s="22">
        <v>135</v>
      </c>
      <c r="CI138" s="1">
        <v>1.027455469795467</v>
      </c>
      <c r="CJ138" s="1">
        <v>1.3277000000000001</v>
      </c>
      <c r="CK138" s="22">
        <v>135</v>
      </c>
      <c r="CL138" s="1">
        <v>1.0397865745966854</v>
      </c>
      <c r="CM138" s="23">
        <v>1.1824999999999974</v>
      </c>
      <c r="CN138" s="1">
        <f t="shared" si="54"/>
        <v>135</v>
      </c>
      <c r="CO138" s="1">
        <f t="shared" si="54"/>
        <v>1.0336210221960762</v>
      </c>
      <c r="CP138" s="1">
        <f t="shared" si="54"/>
        <v>1.2550999999999988</v>
      </c>
      <c r="CQ138" s="1">
        <f t="shared" si="55"/>
        <v>0</v>
      </c>
      <c r="CR138" s="1">
        <f t="shared" si="55"/>
        <v>8.7194078244635688E-3</v>
      </c>
      <c r="CS138" s="1">
        <f t="shared" si="55"/>
        <v>0.10267190462828858</v>
      </c>
    </row>
    <row r="139" spans="19:97" x14ac:dyDescent="0.25">
      <c r="S139" s="22"/>
      <c r="BJ139" s="22">
        <v>136</v>
      </c>
      <c r="BK139" s="1">
        <v>0.98405859648878458</v>
      </c>
      <c r="BL139" s="1">
        <v>1.1827000000000041</v>
      </c>
      <c r="BM139" s="22">
        <v>136</v>
      </c>
      <c r="BN139" s="1">
        <v>0.97550775143451218</v>
      </c>
      <c r="BO139" s="1">
        <v>0.80120000000000147</v>
      </c>
      <c r="BP139" s="22">
        <f t="shared" si="60"/>
        <v>136</v>
      </c>
      <c r="BQ139" s="1">
        <f t="shared" si="60"/>
        <v>0.97978317396164838</v>
      </c>
      <c r="BR139" s="1">
        <f t="shared" si="60"/>
        <v>0.99195000000000277</v>
      </c>
      <c r="BS139" s="1">
        <f t="shared" si="61"/>
        <v>0</v>
      </c>
      <c r="BT139" s="1">
        <f t="shared" si="61"/>
        <v>6.0463605227514608E-3</v>
      </c>
      <c r="BU139" s="1">
        <f t="shared" si="61"/>
        <v>0.26976123702266919</v>
      </c>
      <c r="BV139" s="22">
        <v>136</v>
      </c>
      <c r="BW139" s="1">
        <v>1.0090356566432042</v>
      </c>
      <c r="BX139" s="1">
        <v>1.7685999999999993</v>
      </c>
      <c r="BY139" s="22">
        <v>136</v>
      </c>
      <c r="BZ139" s="1">
        <v>0.99563475798798839</v>
      </c>
      <c r="CA139" s="1">
        <v>1.3631999999999991</v>
      </c>
      <c r="CB139" s="22">
        <f t="shared" si="52"/>
        <v>136</v>
      </c>
      <c r="CC139" s="1">
        <f t="shared" si="52"/>
        <v>1.0023352073155962</v>
      </c>
      <c r="CD139" s="1">
        <f t="shared" si="52"/>
        <v>1.5658999999999992</v>
      </c>
      <c r="CE139" s="1">
        <f t="shared" si="53"/>
        <v>0</v>
      </c>
      <c r="CF139" s="1">
        <f t="shared" si="53"/>
        <v>9.4758663130967528E-3</v>
      </c>
      <c r="CG139" s="1">
        <f t="shared" si="53"/>
        <v>0.28666108909302673</v>
      </c>
      <c r="CH139" s="22">
        <v>136</v>
      </c>
      <c r="CI139" s="1">
        <v>1.0278806047826836</v>
      </c>
      <c r="CJ139" s="1">
        <v>1.3943000000000012</v>
      </c>
      <c r="CK139" s="22">
        <v>136</v>
      </c>
      <c r="CL139" s="1">
        <v>1.0406182606034322</v>
      </c>
      <c r="CM139" s="23">
        <v>1.1965000000000003</v>
      </c>
      <c r="CN139" s="1">
        <f t="shared" si="54"/>
        <v>136</v>
      </c>
      <c r="CO139" s="1">
        <f t="shared" si="54"/>
        <v>1.0342494326930578</v>
      </c>
      <c r="CP139" s="1">
        <f t="shared" si="54"/>
        <v>1.2954000000000008</v>
      </c>
      <c r="CQ139" s="1">
        <f t="shared" si="55"/>
        <v>0</v>
      </c>
      <c r="CR139" s="1">
        <f t="shared" si="55"/>
        <v>9.0068828072716305E-3</v>
      </c>
      <c r="CS139" s="1">
        <f t="shared" si="55"/>
        <v>0.1398657213186997</v>
      </c>
    </row>
    <row r="140" spans="19:97" x14ac:dyDescent="0.25">
      <c r="S140" s="22"/>
      <c r="BJ140" s="22">
        <v>137</v>
      </c>
      <c r="BK140" s="1">
        <v>0.98450237465370216</v>
      </c>
      <c r="BL140" s="1">
        <v>1.1756000000000029</v>
      </c>
      <c r="BM140" s="22">
        <v>137</v>
      </c>
      <c r="BN140" s="1">
        <v>0.97613565643221534</v>
      </c>
      <c r="BO140" s="1">
        <v>1.0692000000000021</v>
      </c>
      <c r="BP140" s="22">
        <f t="shared" si="60"/>
        <v>137</v>
      </c>
      <c r="BQ140" s="1">
        <f t="shared" si="60"/>
        <v>0.98031901554295875</v>
      </c>
      <c r="BR140" s="1">
        <f t="shared" si="60"/>
        <v>1.1224000000000025</v>
      </c>
      <c r="BS140" s="1">
        <f t="shared" si="61"/>
        <v>0</v>
      </c>
      <c r="BT140" s="1">
        <f t="shared" si="61"/>
        <v>5.9161631906903839E-3</v>
      </c>
      <c r="BU140" s="1">
        <f t="shared" si="61"/>
        <v>7.5236161518249162E-2</v>
      </c>
      <c r="BV140" s="22">
        <v>137</v>
      </c>
      <c r="BW140" s="1">
        <v>1.0100627577019223</v>
      </c>
      <c r="BX140" s="1">
        <v>1.7685999999999993</v>
      </c>
      <c r="BY140" s="22">
        <v>137</v>
      </c>
      <c r="BZ140" s="1">
        <v>0.99622818461090346</v>
      </c>
      <c r="CA140" s="1">
        <v>1.4735999999999976</v>
      </c>
      <c r="CB140" s="22">
        <f t="shared" si="52"/>
        <v>137</v>
      </c>
      <c r="CC140" s="1">
        <f t="shared" si="52"/>
        <v>1.0031454711564129</v>
      </c>
      <c r="CD140" s="1">
        <f t="shared" si="52"/>
        <v>1.6210999999999984</v>
      </c>
      <c r="CE140" s="1">
        <f t="shared" si="53"/>
        <v>0</v>
      </c>
      <c r="CF140" s="1">
        <f t="shared" si="53"/>
        <v>9.782520447480382E-3</v>
      </c>
      <c r="CG140" s="1">
        <f t="shared" si="53"/>
        <v>0.20859650045003272</v>
      </c>
      <c r="CH140" s="22">
        <v>137</v>
      </c>
      <c r="CI140" s="1">
        <v>1.0292744188187803</v>
      </c>
      <c r="CJ140" s="1">
        <v>1.2682000000000002</v>
      </c>
      <c r="CK140" s="22">
        <v>137</v>
      </c>
      <c r="CL140" s="1">
        <v>1.0412131370749962</v>
      </c>
      <c r="CM140" s="23">
        <v>1.1859999999999999</v>
      </c>
      <c r="CN140" s="1">
        <f t="shared" si="54"/>
        <v>137</v>
      </c>
      <c r="CO140" s="1">
        <f t="shared" si="54"/>
        <v>1.0352437779468882</v>
      </c>
      <c r="CP140" s="1">
        <f t="shared" si="54"/>
        <v>1.2271000000000001</v>
      </c>
      <c r="CQ140" s="1">
        <f t="shared" si="55"/>
        <v>0</v>
      </c>
      <c r="CR140" s="1">
        <f t="shared" si="55"/>
        <v>8.441948637645854E-3</v>
      </c>
      <c r="CS140" s="1">
        <f t="shared" si="55"/>
        <v>5.81241774135344E-2</v>
      </c>
    </row>
    <row r="141" spans="19:97" x14ac:dyDescent="0.25">
      <c r="S141" s="22"/>
      <c r="BJ141" s="22">
        <v>138</v>
      </c>
      <c r="BK141" s="1">
        <v>0.98501275711655767</v>
      </c>
      <c r="BL141" s="1">
        <v>1.1721000000000004</v>
      </c>
      <c r="BM141" s="22">
        <v>138</v>
      </c>
      <c r="BN141" s="1">
        <v>0.97691279886060745</v>
      </c>
      <c r="BO141" s="1">
        <v>0.93180000000000263</v>
      </c>
      <c r="BP141" s="22">
        <f t="shared" si="60"/>
        <v>138</v>
      </c>
      <c r="BQ141" s="1">
        <f t="shared" si="60"/>
        <v>0.98096277798858256</v>
      </c>
      <c r="BR141" s="1">
        <f t="shared" si="60"/>
        <v>1.0519500000000015</v>
      </c>
      <c r="BS141" s="1">
        <f t="shared" si="61"/>
        <v>0</v>
      </c>
      <c r="BT141" s="1">
        <f t="shared" si="61"/>
        <v>5.7275354101103638E-3</v>
      </c>
      <c r="BU141" s="1">
        <f t="shared" si="61"/>
        <v>0.16991775951912594</v>
      </c>
      <c r="BV141" s="22">
        <v>138</v>
      </c>
      <c r="BW141" s="1">
        <v>1.0110747071633566</v>
      </c>
      <c r="BX141" s="1">
        <v>1.8355999999999995</v>
      </c>
      <c r="BY141" s="22">
        <v>138</v>
      </c>
      <c r="BZ141" s="1">
        <v>0.99695225812855015</v>
      </c>
      <c r="CA141" s="1">
        <v>1.314700000000002</v>
      </c>
      <c r="CB141" s="22">
        <f t="shared" si="52"/>
        <v>138</v>
      </c>
      <c r="CC141" s="1">
        <f t="shared" si="52"/>
        <v>1.0040134826459535</v>
      </c>
      <c r="CD141" s="1">
        <f t="shared" si="52"/>
        <v>1.5751500000000007</v>
      </c>
      <c r="CE141" s="1">
        <f t="shared" si="53"/>
        <v>0</v>
      </c>
      <c r="CF141" s="1">
        <f t="shared" si="53"/>
        <v>9.9860794794730309E-3</v>
      </c>
      <c r="CG141" s="1">
        <f t="shared" si="53"/>
        <v>0.36833192232007217</v>
      </c>
      <c r="CH141" s="22">
        <v>138</v>
      </c>
      <c r="CI141" s="1">
        <v>1.0305554064826463</v>
      </c>
      <c r="CJ141" s="1">
        <v>1.2858000000000018</v>
      </c>
      <c r="CK141" s="22">
        <v>138</v>
      </c>
      <c r="CL141" s="1">
        <v>1.0426436193508353</v>
      </c>
      <c r="CM141" s="23">
        <v>1.1685999999999979</v>
      </c>
      <c r="CN141" s="1">
        <f t="shared" si="54"/>
        <v>138</v>
      </c>
      <c r="CO141" s="1">
        <f t="shared" si="54"/>
        <v>1.0365995129167409</v>
      </c>
      <c r="CP141" s="1">
        <f t="shared" si="54"/>
        <v>1.2271999999999998</v>
      </c>
      <c r="CQ141" s="1">
        <f t="shared" si="55"/>
        <v>0</v>
      </c>
      <c r="CR141" s="1">
        <f t="shared" si="55"/>
        <v>8.5476572915228928E-3</v>
      </c>
      <c r="CS141" s="1">
        <f t="shared" si="55"/>
        <v>8.2872914755066182E-2</v>
      </c>
    </row>
    <row r="142" spans="19:97" x14ac:dyDescent="0.25">
      <c r="S142" s="22"/>
      <c r="BJ142" s="22">
        <v>139</v>
      </c>
      <c r="BK142" s="1">
        <v>0.98658552060107285</v>
      </c>
      <c r="BL142" s="1">
        <v>1.189700000000002</v>
      </c>
      <c r="BM142" s="22">
        <v>139</v>
      </c>
      <c r="BN142" s="1">
        <v>0.97718558460214511</v>
      </c>
      <c r="BO142" s="1">
        <v>0.86490000000000578</v>
      </c>
      <c r="BP142" s="22">
        <f t="shared" si="60"/>
        <v>139</v>
      </c>
      <c r="BQ142" s="1">
        <f t="shared" si="60"/>
        <v>0.98188555260160904</v>
      </c>
      <c r="BR142" s="1">
        <f t="shared" si="60"/>
        <v>1.0273000000000039</v>
      </c>
      <c r="BS142" s="1">
        <f t="shared" si="61"/>
        <v>0</v>
      </c>
      <c r="BT142" s="1">
        <f t="shared" si="61"/>
        <v>6.6467584875613515E-3</v>
      </c>
      <c r="BU142" s="1">
        <f t="shared" si="61"/>
        <v>0.22966828252938784</v>
      </c>
      <c r="BV142" s="22">
        <v>139</v>
      </c>
      <c r="BW142" s="1">
        <v>1.0119318229038781</v>
      </c>
      <c r="BX142" s="1">
        <v>1.8355999999999995</v>
      </c>
      <c r="BY142" s="22">
        <v>139</v>
      </c>
      <c r="BZ142" s="1">
        <v>0.9988245147806335</v>
      </c>
      <c r="CA142" s="1">
        <v>1.3008999999999986</v>
      </c>
      <c r="CB142" s="22">
        <f t="shared" si="52"/>
        <v>139</v>
      </c>
      <c r="CC142" s="1">
        <f t="shared" si="52"/>
        <v>1.0053781688422558</v>
      </c>
      <c r="CD142" s="1">
        <f t="shared" si="52"/>
        <v>1.568249999999999</v>
      </c>
      <c r="CE142" s="1">
        <f t="shared" si="53"/>
        <v>0</v>
      </c>
      <c r="CF142" s="1">
        <f t="shared" si="53"/>
        <v>9.2682664570477528E-3</v>
      </c>
      <c r="CG142" s="1">
        <f t="shared" si="53"/>
        <v>0.37808999590044745</v>
      </c>
      <c r="CH142" s="22">
        <v>139</v>
      </c>
      <c r="CI142" s="1">
        <v>1.0317616664377418</v>
      </c>
      <c r="CJ142" s="1">
        <v>1.2858000000000018</v>
      </c>
      <c r="CK142" s="22">
        <v>139</v>
      </c>
      <c r="CL142" s="1">
        <v>1.0435994598521616</v>
      </c>
      <c r="CM142" s="23">
        <v>1.098399999999998</v>
      </c>
      <c r="CN142" s="1">
        <f t="shared" si="54"/>
        <v>139</v>
      </c>
      <c r="CO142" s="1">
        <f t="shared" si="54"/>
        <v>1.0376805631449517</v>
      </c>
      <c r="CP142" s="1">
        <f t="shared" si="54"/>
        <v>1.1920999999999999</v>
      </c>
      <c r="CQ142" s="1">
        <f t="shared" si="55"/>
        <v>0</v>
      </c>
      <c r="CR142" s="1">
        <f t="shared" si="55"/>
        <v>8.3705839976217066E-3</v>
      </c>
      <c r="CS142" s="1">
        <f t="shared" si="55"/>
        <v>0.1325118107943617</v>
      </c>
    </row>
    <row r="143" spans="19:97" x14ac:dyDescent="0.25">
      <c r="S143" s="22"/>
      <c r="BJ143" s="22">
        <v>140</v>
      </c>
      <c r="BK143" s="1">
        <v>0.98699029912047753</v>
      </c>
      <c r="BL143" s="1">
        <v>1.189700000000002</v>
      </c>
      <c r="BM143" s="22">
        <v>140</v>
      </c>
      <c r="BN143" s="1">
        <v>0.97780638743111647</v>
      </c>
      <c r="BO143" s="1">
        <v>0.93850000000000477</v>
      </c>
      <c r="BP143" s="22">
        <f t="shared" si="60"/>
        <v>140</v>
      </c>
      <c r="BQ143" s="1">
        <f t="shared" si="60"/>
        <v>0.982398343275797</v>
      </c>
      <c r="BR143" s="1">
        <f t="shared" si="60"/>
        <v>1.0641000000000034</v>
      </c>
      <c r="BS143" s="1">
        <f t="shared" si="61"/>
        <v>0</v>
      </c>
      <c r="BT143" s="1">
        <f t="shared" si="61"/>
        <v>6.4940062333656056E-3</v>
      </c>
      <c r="BU143" s="1">
        <f t="shared" si="61"/>
        <v>0.17762522343405895</v>
      </c>
      <c r="BV143" s="22">
        <v>140</v>
      </c>
      <c r="BW143" s="1">
        <v>1.0122611759341038</v>
      </c>
      <c r="BX143" s="1">
        <v>1.8355999999999995</v>
      </c>
      <c r="BY143" s="22">
        <v>140</v>
      </c>
      <c r="BZ143" s="1">
        <v>0.99971380619919537</v>
      </c>
      <c r="CA143" s="1">
        <v>1.4870999999999981</v>
      </c>
      <c r="CB143" s="22">
        <f t="shared" si="52"/>
        <v>140</v>
      </c>
      <c r="CC143" s="1">
        <f t="shared" si="52"/>
        <v>1.0059874910666495</v>
      </c>
      <c r="CD143" s="1">
        <f t="shared" si="52"/>
        <v>1.6613499999999988</v>
      </c>
      <c r="CE143" s="1">
        <f t="shared" si="53"/>
        <v>0</v>
      </c>
      <c r="CF143" s="1">
        <f t="shared" si="53"/>
        <v>8.8723302256086128E-3</v>
      </c>
      <c r="CG143" s="1">
        <f t="shared" si="53"/>
        <v>0.24642671324351265</v>
      </c>
      <c r="CH143" s="22">
        <v>140</v>
      </c>
      <c r="CI143" s="1">
        <v>1.0326974862432294</v>
      </c>
      <c r="CJ143" s="1">
        <v>1.2963999999999984</v>
      </c>
      <c r="CK143" s="22">
        <v>140</v>
      </c>
      <c r="CL143" s="1">
        <v>1.0444372590655584</v>
      </c>
      <c r="CM143" s="23">
        <v>1.1651000000000025</v>
      </c>
      <c r="CN143" s="1">
        <f t="shared" si="54"/>
        <v>140</v>
      </c>
      <c r="CO143" s="1">
        <f t="shared" si="54"/>
        <v>1.038567372654394</v>
      </c>
      <c r="CP143" s="1">
        <f t="shared" si="54"/>
        <v>1.2307500000000005</v>
      </c>
      <c r="CQ143" s="1">
        <f t="shared" si="55"/>
        <v>0</v>
      </c>
      <c r="CR143" s="1">
        <f t="shared" si="55"/>
        <v>8.3012729722583452E-3</v>
      </c>
      <c r="CS143" s="1">
        <f t="shared" si="55"/>
        <v>9.2843120369790852E-2</v>
      </c>
    </row>
    <row r="144" spans="19:97" x14ac:dyDescent="0.25">
      <c r="S144" s="22"/>
      <c r="BJ144" s="22">
        <v>141</v>
      </c>
      <c r="BK144" s="1">
        <v>0.9875203606326185</v>
      </c>
      <c r="BL144" s="1">
        <v>1.189700000000002</v>
      </c>
      <c r="BM144" s="22">
        <v>141</v>
      </c>
      <c r="BN144" s="1">
        <v>0.97860527204251035</v>
      </c>
      <c r="BO144" s="1">
        <v>0.88500000000000512</v>
      </c>
      <c r="BP144" s="22">
        <f t="shared" si="60"/>
        <v>141</v>
      </c>
      <c r="BQ144" s="1">
        <f t="shared" si="60"/>
        <v>0.98306281633756443</v>
      </c>
      <c r="BR144" s="1">
        <f t="shared" si="60"/>
        <v>1.0373500000000035</v>
      </c>
      <c r="BS144" s="1">
        <f t="shared" si="61"/>
        <v>0</v>
      </c>
      <c r="BT144" s="1">
        <f t="shared" si="61"/>
        <v>6.3039195969442864E-3</v>
      </c>
      <c r="BU144" s="1">
        <f t="shared" si="61"/>
        <v>0.21545543622753843</v>
      </c>
      <c r="BV144" s="22">
        <v>141</v>
      </c>
      <c r="BW144" s="1">
        <v>1.0131922604635692</v>
      </c>
      <c r="BX144" s="1">
        <v>1.8355999999999995</v>
      </c>
      <c r="BY144" s="22">
        <v>141</v>
      </c>
      <c r="BZ144" s="1">
        <v>1.0004619993252251</v>
      </c>
      <c r="CA144" s="1">
        <v>1.4042999999999992</v>
      </c>
      <c r="CB144" s="22">
        <f t="shared" si="52"/>
        <v>141</v>
      </c>
      <c r="CC144" s="1">
        <f t="shared" si="52"/>
        <v>1.0068271298943972</v>
      </c>
      <c r="CD144" s="1">
        <f t="shared" si="52"/>
        <v>1.6199499999999993</v>
      </c>
      <c r="CE144" s="1">
        <f t="shared" si="53"/>
        <v>0</v>
      </c>
      <c r="CF144" s="1">
        <f t="shared" si="53"/>
        <v>9.0016539771987543E-3</v>
      </c>
      <c r="CG144" s="1">
        <f t="shared" si="53"/>
        <v>0.30497515472575809</v>
      </c>
      <c r="CH144" s="22">
        <v>141</v>
      </c>
      <c r="CI144" s="1">
        <v>1.0341044032857249</v>
      </c>
      <c r="CJ144" s="1">
        <v>1.4224999999999994</v>
      </c>
      <c r="CK144" s="22">
        <v>141</v>
      </c>
      <c r="CL144" s="1">
        <v>1.0459166590586131</v>
      </c>
      <c r="CM144" s="23">
        <v>1.1651000000000025</v>
      </c>
      <c r="CN144" s="1">
        <f t="shared" si="54"/>
        <v>141</v>
      </c>
      <c r="CO144" s="1">
        <f t="shared" si="54"/>
        <v>1.040010531172169</v>
      </c>
      <c r="CP144" s="1">
        <f t="shared" si="54"/>
        <v>1.2938000000000009</v>
      </c>
      <c r="CQ144" s="1">
        <f t="shared" si="55"/>
        <v>0</v>
      </c>
      <c r="CR144" s="1">
        <f t="shared" si="55"/>
        <v>8.3525261581191453E-3</v>
      </c>
      <c r="CS144" s="1">
        <f t="shared" si="55"/>
        <v>0.18200928547741518</v>
      </c>
    </row>
    <row r="145" spans="19:97" x14ac:dyDescent="0.25">
      <c r="S145" s="22"/>
      <c r="BJ145" s="22">
        <v>142</v>
      </c>
      <c r="BK145" s="1">
        <v>0.98839582754563415</v>
      </c>
      <c r="BL145" s="1">
        <v>1.1221999999999994</v>
      </c>
      <c r="BM145" s="22">
        <v>142</v>
      </c>
      <c r="BN145" s="1">
        <v>0.9793360526348206</v>
      </c>
      <c r="BO145" s="1">
        <v>1.0223000000000013</v>
      </c>
      <c r="BP145" s="22">
        <f t="shared" si="60"/>
        <v>142</v>
      </c>
      <c r="BQ145" s="1">
        <f t="shared" si="60"/>
        <v>0.98386594009022743</v>
      </c>
      <c r="BR145" s="1">
        <f t="shared" si="60"/>
        <v>1.0722500000000004</v>
      </c>
      <c r="BS145" s="1">
        <f t="shared" si="61"/>
        <v>0</v>
      </c>
      <c r="BT145" s="1">
        <f t="shared" si="61"/>
        <v>6.4062282754600141E-3</v>
      </c>
      <c r="BU145" s="1">
        <f t="shared" si="61"/>
        <v>7.0639967440534759E-2</v>
      </c>
      <c r="BV145" s="22">
        <v>142</v>
      </c>
      <c r="BW145" s="1">
        <v>1.0138483587524387</v>
      </c>
      <c r="BX145" s="1">
        <v>1.7685999999999993</v>
      </c>
      <c r="BY145" s="22">
        <v>142</v>
      </c>
      <c r="BZ145" s="1">
        <v>1.0012949582694559</v>
      </c>
      <c r="CA145" s="1">
        <v>1.3250000000000028</v>
      </c>
      <c r="CB145" s="22">
        <f t="shared" si="52"/>
        <v>142</v>
      </c>
      <c r="CC145" s="1">
        <f t="shared" si="52"/>
        <v>1.0075716585109473</v>
      </c>
      <c r="CD145" s="1">
        <f t="shared" si="52"/>
        <v>1.5468000000000011</v>
      </c>
      <c r="CE145" s="1">
        <f t="shared" si="53"/>
        <v>0</v>
      </c>
      <c r="CF145" s="1">
        <f t="shared" si="53"/>
        <v>8.8765946084676268E-3</v>
      </c>
      <c r="CG145" s="1">
        <f t="shared" si="53"/>
        <v>0.31367256813434957</v>
      </c>
      <c r="CH145" s="22">
        <v>142</v>
      </c>
      <c r="CI145" s="1">
        <v>1.0348876815640298</v>
      </c>
      <c r="CJ145" s="1">
        <v>1.4296000000000006</v>
      </c>
      <c r="CK145" s="22">
        <v>142</v>
      </c>
      <c r="CL145" s="1">
        <v>1.0469186284809158</v>
      </c>
      <c r="CM145" s="23">
        <v>1.1929999999999978</v>
      </c>
      <c r="CN145" s="1">
        <f t="shared" si="54"/>
        <v>142</v>
      </c>
      <c r="CO145" s="1">
        <f t="shared" si="54"/>
        <v>1.0409031550224728</v>
      </c>
      <c r="CP145" s="1">
        <f t="shared" si="54"/>
        <v>1.3112999999999992</v>
      </c>
      <c r="CQ145" s="1">
        <f t="shared" si="55"/>
        <v>0</v>
      </c>
      <c r="CR145" s="1">
        <f t="shared" si="55"/>
        <v>8.5071641490254771E-3</v>
      </c>
      <c r="CS145" s="1">
        <f t="shared" si="55"/>
        <v>0.16730146442873914</v>
      </c>
    </row>
    <row r="146" spans="19:97" x14ac:dyDescent="0.25">
      <c r="S146" s="22"/>
      <c r="BJ146" s="22">
        <v>143</v>
      </c>
      <c r="BK146" s="1">
        <v>0.98917884709516091</v>
      </c>
      <c r="BL146" s="1">
        <v>1.1933000000000007</v>
      </c>
      <c r="BM146" s="22">
        <v>143</v>
      </c>
      <c r="BN146" s="1">
        <v>0.97978019292227181</v>
      </c>
      <c r="BO146" s="1">
        <v>1.0055000000000049</v>
      </c>
      <c r="BP146" s="22">
        <f t="shared" si="60"/>
        <v>143</v>
      </c>
      <c r="BQ146" s="1">
        <f t="shared" si="60"/>
        <v>0.98447952000871641</v>
      </c>
      <c r="BR146" s="1">
        <f t="shared" si="60"/>
        <v>1.0994000000000028</v>
      </c>
      <c r="BS146" s="1">
        <f t="shared" si="61"/>
        <v>0</v>
      </c>
      <c r="BT146" s="1">
        <f t="shared" si="61"/>
        <v>6.6458520996771232E-3</v>
      </c>
      <c r="BU146" s="1">
        <f t="shared" si="61"/>
        <v>0.13279465350683062</v>
      </c>
      <c r="BV146" s="22">
        <v>143</v>
      </c>
      <c r="BW146" s="1">
        <v>1.0148538826038196</v>
      </c>
      <c r="BX146" s="1">
        <v>1.8355999999999995</v>
      </c>
      <c r="BY146" s="22">
        <v>143</v>
      </c>
      <c r="BZ146" s="1">
        <v>1.0015668800794657</v>
      </c>
      <c r="CA146" s="1">
        <v>1.2317999999999998</v>
      </c>
      <c r="CB146" s="22">
        <f t="shared" si="52"/>
        <v>143</v>
      </c>
      <c r="CC146" s="1">
        <f t="shared" si="52"/>
        <v>1.0082103813416428</v>
      </c>
      <c r="CD146" s="1">
        <f t="shared" si="52"/>
        <v>1.5336999999999996</v>
      </c>
      <c r="CE146" s="1">
        <f t="shared" si="53"/>
        <v>0</v>
      </c>
      <c r="CF146" s="1">
        <f t="shared" si="53"/>
        <v>9.395329586613408E-3</v>
      </c>
      <c r="CG146" s="1">
        <f t="shared" si="53"/>
        <v>0.42695107448043751</v>
      </c>
      <c r="CH146" s="22">
        <v>143</v>
      </c>
      <c r="CI146" s="1">
        <v>1.0356721473238368</v>
      </c>
      <c r="CJ146" s="1">
        <v>1.3629999999999995</v>
      </c>
      <c r="CK146" s="22">
        <v>143</v>
      </c>
      <c r="CL146" s="1">
        <v>1.0473601034560331</v>
      </c>
      <c r="CM146" s="23">
        <v>1.1651000000000025</v>
      </c>
      <c r="CN146" s="1">
        <f t="shared" si="54"/>
        <v>143</v>
      </c>
      <c r="CO146" s="1">
        <f t="shared" si="54"/>
        <v>1.041516125389935</v>
      </c>
      <c r="CP146" s="1">
        <f t="shared" si="54"/>
        <v>1.264050000000001</v>
      </c>
      <c r="CQ146" s="1">
        <f t="shared" si="55"/>
        <v>0</v>
      </c>
      <c r="CR146" s="1">
        <f t="shared" si="55"/>
        <v>8.2646330392869023E-3</v>
      </c>
      <c r="CS146" s="1">
        <f t="shared" si="55"/>
        <v>0.13993643199681569</v>
      </c>
    </row>
    <row r="147" spans="19:97" x14ac:dyDescent="0.25">
      <c r="S147" s="22"/>
      <c r="BJ147" s="22">
        <v>144</v>
      </c>
      <c r="BK147" s="1">
        <v>0.98946286564704844</v>
      </c>
      <c r="BL147" s="1">
        <v>1.1933000000000007</v>
      </c>
      <c r="BM147" s="22">
        <v>144</v>
      </c>
      <c r="BN147" s="1">
        <v>0.98018226730418612</v>
      </c>
      <c r="BO147" s="1">
        <v>0.88160000000000593</v>
      </c>
      <c r="BP147" s="22">
        <f t="shared" si="60"/>
        <v>144</v>
      </c>
      <c r="BQ147" s="1">
        <f t="shared" si="60"/>
        <v>0.98482256647561728</v>
      </c>
      <c r="BR147" s="1">
        <f t="shared" si="60"/>
        <v>1.0374500000000033</v>
      </c>
      <c r="BS147" s="1">
        <f t="shared" si="61"/>
        <v>0</v>
      </c>
      <c r="BT147" s="1">
        <f t="shared" si="61"/>
        <v>6.5623740217065846E-3</v>
      </c>
      <c r="BU147" s="1">
        <f t="shared" si="61"/>
        <v>0.22040518369584378</v>
      </c>
      <c r="BV147" s="22">
        <v>144</v>
      </c>
      <c r="BW147" s="1">
        <v>1.0153732172422187</v>
      </c>
      <c r="BX147" s="1">
        <v>1.6981999999999999</v>
      </c>
      <c r="BY147" s="22">
        <v>144</v>
      </c>
      <c r="BZ147" s="1">
        <v>1.0025379016585254</v>
      </c>
      <c r="CA147" s="1">
        <v>1.2663000000000011</v>
      </c>
      <c r="CB147" s="22">
        <f t="shared" ref="CB147:CD208" si="62">AVERAGE(BV147,BY147)</f>
        <v>144</v>
      </c>
      <c r="CC147" s="1">
        <f t="shared" si="62"/>
        <v>1.0089555594503721</v>
      </c>
      <c r="CD147" s="1">
        <f t="shared" si="62"/>
        <v>1.4822500000000005</v>
      </c>
      <c r="CE147" s="1">
        <f t="shared" ref="CE147:CG208" si="63">STDEVA(BV147,BY147)</f>
        <v>0</v>
      </c>
      <c r="CF147" s="1">
        <f t="shared" si="63"/>
        <v>9.0759386878989223E-3</v>
      </c>
      <c r="CG147" s="1">
        <f t="shared" si="63"/>
        <v>0.30539941879447008</v>
      </c>
      <c r="CH147" s="22">
        <v>144</v>
      </c>
      <c r="CI147" s="1">
        <v>1.0374415510237989</v>
      </c>
      <c r="CJ147" s="1">
        <v>1.2963999999999984</v>
      </c>
      <c r="CK147" s="22">
        <v>144</v>
      </c>
      <c r="CL147" s="1">
        <v>1.0486062657900943</v>
      </c>
      <c r="CM147" s="23">
        <v>1.1721000000000004</v>
      </c>
      <c r="CN147" s="1">
        <f t="shared" si="54"/>
        <v>144</v>
      </c>
      <c r="CO147" s="1">
        <f t="shared" si="54"/>
        <v>1.0430239084069466</v>
      </c>
      <c r="CP147" s="1">
        <f t="shared" si="54"/>
        <v>1.2342499999999994</v>
      </c>
      <c r="CQ147" s="1">
        <f t="shared" si="55"/>
        <v>0</v>
      </c>
      <c r="CR147" s="1">
        <f t="shared" si="55"/>
        <v>7.8946455212610834E-3</v>
      </c>
      <c r="CS147" s="1">
        <f t="shared" si="55"/>
        <v>8.7893372901486494E-2</v>
      </c>
    </row>
    <row r="148" spans="19:97" x14ac:dyDescent="0.25">
      <c r="S148" s="22"/>
      <c r="BJ148" s="22">
        <v>145</v>
      </c>
      <c r="BK148" s="1">
        <v>0.99029222569989517</v>
      </c>
      <c r="BL148" s="1">
        <v>1.189700000000002</v>
      </c>
      <c r="BM148" s="22">
        <v>145</v>
      </c>
      <c r="BN148" s="1">
        <v>0.98084199107050851</v>
      </c>
      <c r="BO148" s="1">
        <v>0.89830000000000609</v>
      </c>
      <c r="BP148" s="22">
        <f t="shared" si="60"/>
        <v>145</v>
      </c>
      <c r="BQ148" s="1">
        <f t="shared" si="60"/>
        <v>0.98556710838520178</v>
      </c>
      <c r="BR148" s="1">
        <f t="shared" si="60"/>
        <v>1.044000000000004</v>
      </c>
      <c r="BS148" s="1">
        <f t="shared" si="61"/>
        <v>0</v>
      </c>
      <c r="BT148" s="1">
        <f t="shared" si="61"/>
        <v>6.6823249902432441E-3</v>
      </c>
      <c r="BU148" s="1">
        <f t="shared" si="61"/>
        <v>0.20605091603775746</v>
      </c>
      <c r="BV148" s="22">
        <v>145</v>
      </c>
      <c r="BW148" s="1">
        <v>1.0162142854015033</v>
      </c>
      <c r="BX148" s="1">
        <v>1.7015999999999991</v>
      </c>
      <c r="BY148" s="22">
        <v>145</v>
      </c>
      <c r="BZ148" s="1">
        <v>1.0036638844879793</v>
      </c>
      <c r="CA148" s="1">
        <v>1.4418000000000006</v>
      </c>
      <c r="CB148" s="22">
        <f t="shared" si="62"/>
        <v>145</v>
      </c>
      <c r="CC148" s="1">
        <f t="shared" si="62"/>
        <v>1.0099390849447412</v>
      </c>
      <c r="CD148" s="1">
        <f t="shared" si="62"/>
        <v>1.5716999999999999</v>
      </c>
      <c r="CE148" s="1">
        <f t="shared" si="63"/>
        <v>0</v>
      </c>
      <c r="CF148" s="1">
        <f t="shared" si="63"/>
        <v>8.8744735925626594E-3</v>
      </c>
      <c r="CG148" s="1">
        <f t="shared" si="63"/>
        <v>0.18370634175226397</v>
      </c>
      <c r="CH148" s="22">
        <v>145</v>
      </c>
      <c r="CI148" s="1">
        <v>1.0383877073564514</v>
      </c>
      <c r="CJ148" s="1">
        <v>1.2963999999999984</v>
      </c>
      <c r="CK148" s="22">
        <v>145</v>
      </c>
      <c r="CL148" s="1">
        <v>1.0503801124183878</v>
      </c>
      <c r="CM148" s="23">
        <v>1.098399999999998</v>
      </c>
      <c r="CN148" s="1">
        <f t="shared" ref="CN148:CP182" si="64">AVERAGE(CH148,CK148)</f>
        <v>145</v>
      </c>
      <c r="CO148" s="1">
        <f t="shared" si="64"/>
        <v>1.0443839098874195</v>
      </c>
      <c r="CP148" s="1">
        <f t="shared" si="64"/>
        <v>1.1973999999999982</v>
      </c>
      <c r="CQ148" s="1">
        <f t="shared" ref="CQ148:CS182" si="65">STDEVA(CH148,CK148)</f>
        <v>0</v>
      </c>
      <c r="CR148" s="1">
        <f t="shared" si="65"/>
        <v>8.4799109420311356E-3</v>
      </c>
      <c r="CS148" s="1">
        <f t="shared" si="65"/>
        <v>0.14000714267493669</v>
      </c>
    </row>
    <row r="149" spans="19:97" x14ac:dyDescent="0.25">
      <c r="S149" s="22"/>
      <c r="BJ149" s="22">
        <v>146</v>
      </c>
      <c r="BK149" s="1">
        <v>0.99074715753204334</v>
      </c>
      <c r="BL149" s="1">
        <v>1.189700000000002</v>
      </c>
      <c r="BM149" s="22">
        <v>146</v>
      </c>
      <c r="BN149" s="1">
        <v>0.98132939801436447</v>
      </c>
      <c r="BO149" s="1">
        <v>1.0324000000000026</v>
      </c>
      <c r="BP149" s="22">
        <f t="shared" si="60"/>
        <v>146</v>
      </c>
      <c r="BQ149" s="1">
        <f t="shared" si="60"/>
        <v>0.98603827777320396</v>
      </c>
      <c r="BR149" s="1">
        <f t="shared" si="60"/>
        <v>1.1110500000000023</v>
      </c>
      <c r="BS149" s="1">
        <f t="shared" si="61"/>
        <v>0</v>
      </c>
      <c r="BT149" s="1">
        <f t="shared" si="61"/>
        <v>6.6593616185348778E-3</v>
      </c>
      <c r="BU149" s="1">
        <f t="shared" si="61"/>
        <v>0.11122789668064345</v>
      </c>
      <c r="BV149" s="22">
        <v>146</v>
      </c>
      <c r="BW149" s="1">
        <v>1.0169072001986366</v>
      </c>
      <c r="BX149" s="1">
        <v>1.567699999999995</v>
      </c>
      <c r="BY149" s="22">
        <v>146</v>
      </c>
      <c r="BZ149" s="1">
        <v>1.0046687166895178</v>
      </c>
      <c r="CA149" s="1">
        <v>1.269599999999997</v>
      </c>
      <c r="CB149" s="22">
        <f t="shared" si="62"/>
        <v>146</v>
      </c>
      <c r="CC149" s="1">
        <f t="shared" si="62"/>
        <v>1.0107879584440771</v>
      </c>
      <c r="CD149" s="1">
        <f t="shared" si="62"/>
        <v>1.418649999999996</v>
      </c>
      <c r="CE149" s="1">
        <f t="shared" si="63"/>
        <v>0</v>
      </c>
      <c r="CF149" s="1">
        <f t="shared" si="63"/>
        <v>8.6539146807375761E-3</v>
      </c>
      <c r="CG149" s="1">
        <f t="shared" si="63"/>
        <v>0.21078853147170637</v>
      </c>
      <c r="CH149" s="22">
        <v>146</v>
      </c>
      <c r="CI149" s="1">
        <v>1.0396123832191695</v>
      </c>
      <c r="CJ149" s="1">
        <v>1.292900000000003</v>
      </c>
      <c r="CK149" s="22">
        <v>146</v>
      </c>
      <c r="CL149" s="1">
        <v>1.0509862053465002</v>
      </c>
      <c r="CM149" s="23">
        <v>1.1651000000000025</v>
      </c>
      <c r="CN149" s="1">
        <f t="shared" si="64"/>
        <v>146</v>
      </c>
      <c r="CO149" s="1">
        <f t="shared" si="64"/>
        <v>1.045299294282835</v>
      </c>
      <c r="CP149" s="1">
        <f t="shared" si="64"/>
        <v>1.2290000000000028</v>
      </c>
      <c r="CQ149" s="1">
        <f t="shared" si="65"/>
        <v>0</v>
      </c>
      <c r="CR149" s="1">
        <f t="shared" si="65"/>
        <v>8.0425067542451659E-3</v>
      </c>
      <c r="CS149" s="1">
        <f t="shared" si="65"/>
        <v>9.0368246635641178E-2</v>
      </c>
    </row>
    <row r="150" spans="19:97" x14ac:dyDescent="0.25">
      <c r="S150" s="22"/>
      <c r="BJ150" s="22">
        <v>147</v>
      </c>
      <c r="BK150" s="1">
        <v>0.99124607038725299</v>
      </c>
      <c r="BL150" s="1">
        <v>1.189700000000002</v>
      </c>
      <c r="BM150" s="22">
        <v>147</v>
      </c>
      <c r="BN150" s="1">
        <v>0.98227168891957506</v>
      </c>
      <c r="BO150" s="1">
        <v>0.96530000000000626</v>
      </c>
      <c r="BP150" s="22">
        <f t="shared" si="60"/>
        <v>147</v>
      </c>
      <c r="BQ150" s="1">
        <f t="shared" si="60"/>
        <v>0.98675887965341402</v>
      </c>
      <c r="BR150" s="1">
        <f t="shared" si="60"/>
        <v>1.0775000000000041</v>
      </c>
      <c r="BS150" s="1">
        <f t="shared" si="61"/>
        <v>0</v>
      </c>
      <c r="BT150" s="1">
        <f t="shared" si="61"/>
        <v>6.3458459927499431E-3</v>
      </c>
      <c r="BU150" s="1">
        <f t="shared" si="61"/>
        <v>0.15867476169825875</v>
      </c>
      <c r="BV150" s="22">
        <v>147</v>
      </c>
      <c r="BW150" s="1">
        <v>1.0178887485721066</v>
      </c>
      <c r="BX150" s="1">
        <v>1.7015999999999991</v>
      </c>
      <c r="BY150" s="22">
        <v>147</v>
      </c>
      <c r="BZ150" s="1">
        <v>1.0054400121508709</v>
      </c>
      <c r="CA150" s="1">
        <v>1.1768000000000001</v>
      </c>
      <c r="CB150" s="22">
        <f t="shared" si="62"/>
        <v>147</v>
      </c>
      <c r="CC150" s="1">
        <f t="shared" si="62"/>
        <v>1.0116643803614886</v>
      </c>
      <c r="CD150" s="1">
        <f t="shared" si="62"/>
        <v>1.4391999999999996</v>
      </c>
      <c r="CE150" s="1">
        <f t="shared" si="63"/>
        <v>0</v>
      </c>
      <c r="CF150" s="1">
        <f t="shared" si="63"/>
        <v>8.8025859406597757E-3</v>
      </c>
      <c r="CG150" s="1">
        <f t="shared" si="63"/>
        <v>0.3710896387666992</v>
      </c>
      <c r="CH150" s="22">
        <v>147</v>
      </c>
      <c r="CI150" s="1">
        <v>1.040879598499163</v>
      </c>
      <c r="CJ150" s="1">
        <v>1.3629999999999995</v>
      </c>
      <c r="CK150" s="22">
        <v>147</v>
      </c>
      <c r="CL150" s="1">
        <v>1.0524031459623295</v>
      </c>
      <c r="CM150" s="23">
        <v>1.1685999999999979</v>
      </c>
      <c r="CN150" s="1">
        <f t="shared" si="64"/>
        <v>147</v>
      </c>
      <c r="CO150" s="1">
        <f t="shared" si="64"/>
        <v>1.0466413722307464</v>
      </c>
      <c r="CP150" s="1">
        <f t="shared" si="64"/>
        <v>1.2657999999999987</v>
      </c>
      <c r="CQ150" s="1">
        <f t="shared" si="65"/>
        <v>0</v>
      </c>
      <c r="CR150" s="1">
        <f t="shared" si="65"/>
        <v>8.1483785545300898E-3</v>
      </c>
      <c r="CS150" s="1">
        <f t="shared" si="65"/>
        <v>0.13746155826266604</v>
      </c>
    </row>
    <row r="151" spans="19:97" x14ac:dyDescent="0.25">
      <c r="S151" s="22"/>
      <c r="BJ151" s="22">
        <v>148</v>
      </c>
      <c r="BK151" s="1">
        <v>0.99211389330867161</v>
      </c>
      <c r="BL151" s="1">
        <v>1.189700000000002</v>
      </c>
      <c r="BM151" s="22">
        <v>148</v>
      </c>
      <c r="BN151" s="1">
        <v>0.98382728607360836</v>
      </c>
      <c r="BO151" s="1">
        <v>1.0994000000000028</v>
      </c>
      <c r="BP151" s="22">
        <f t="shared" si="60"/>
        <v>148</v>
      </c>
      <c r="BQ151" s="1">
        <f t="shared" si="60"/>
        <v>0.98797058969113993</v>
      </c>
      <c r="BR151" s="1">
        <f t="shared" si="60"/>
        <v>1.1445500000000024</v>
      </c>
      <c r="BS151" s="1">
        <f t="shared" si="61"/>
        <v>0</v>
      </c>
      <c r="BT151" s="1">
        <f t="shared" si="61"/>
        <v>5.85951616894273E-3</v>
      </c>
      <c r="BU151" s="1">
        <f t="shared" si="61"/>
        <v>6.3851742341144643E-2</v>
      </c>
      <c r="BV151" s="22">
        <v>148</v>
      </c>
      <c r="BW151" s="1">
        <v>1.0186854542328139</v>
      </c>
      <c r="BX151" s="1">
        <v>1.7015999999999991</v>
      </c>
      <c r="BY151" s="22">
        <v>148</v>
      </c>
      <c r="BZ151" s="1">
        <v>1.0063338946642268</v>
      </c>
      <c r="CA151" s="1">
        <v>1.5752999999999986</v>
      </c>
      <c r="CB151" s="22">
        <f t="shared" si="62"/>
        <v>148</v>
      </c>
      <c r="CC151" s="1">
        <f t="shared" si="62"/>
        <v>1.0125096744485202</v>
      </c>
      <c r="CD151" s="1">
        <f t="shared" si="62"/>
        <v>1.6384499999999989</v>
      </c>
      <c r="CE151" s="1">
        <f t="shared" si="63"/>
        <v>0</v>
      </c>
      <c r="CF151" s="1">
        <f t="shared" si="63"/>
        <v>8.7338715291774716E-3</v>
      </c>
      <c r="CG151" s="1">
        <f t="shared" si="63"/>
        <v>8.9307586463861319E-2</v>
      </c>
      <c r="CH151" s="22">
        <v>148</v>
      </c>
      <c r="CI151" s="1">
        <v>1.0413556010522036</v>
      </c>
      <c r="CJ151" s="1">
        <v>1.496299999999998</v>
      </c>
      <c r="CK151" s="22">
        <v>148</v>
      </c>
      <c r="CL151" s="1">
        <v>1.0535800800402042</v>
      </c>
      <c r="CM151" s="23">
        <v>1.1895000000000024</v>
      </c>
      <c r="CN151" s="1">
        <f t="shared" si="64"/>
        <v>148</v>
      </c>
      <c r="CO151" s="1">
        <f t="shared" si="64"/>
        <v>1.0474678405462039</v>
      </c>
      <c r="CP151" s="1">
        <f t="shared" si="64"/>
        <v>1.3429000000000002</v>
      </c>
      <c r="CQ151" s="1">
        <f t="shared" si="65"/>
        <v>0</v>
      </c>
      <c r="CR151" s="1">
        <f t="shared" si="65"/>
        <v>8.644011988887694E-3</v>
      </c>
      <c r="CS151" s="1">
        <f t="shared" si="65"/>
        <v>0.21694036046802923</v>
      </c>
    </row>
    <row r="152" spans="19:97" x14ac:dyDescent="0.25">
      <c r="S152" s="22"/>
      <c r="BJ152" s="22">
        <v>149</v>
      </c>
      <c r="BK152" s="1">
        <v>0.99285507032273612</v>
      </c>
      <c r="BL152" s="1">
        <v>1.189700000000002</v>
      </c>
      <c r="BM152" s="22">
        <v>149</v>
      </c>
      <c r="BN152" s="1">
        <v>0.98369459903843381</v>
      </c>
      <c r="BO152" s="1">
        <v>1.0960999999999999</v>
      </c>
      <c r="BP152" s="22">
        <f t="shared" si="60"/>
        <v>149</v>
      </c>
      <c r="BQ152" s="1">
        <f t="shared" si="60"/>
        <v>0.98827483468058497</v>
      </c>
      <c r="BR152" s="1">
        <f t="shared" si="60"/>
        <v>1.1429000000000009</v>
      </c>
      <c r="BS152" s="1">
        <f t="shared" si="61"/>
        <v>0</v>
      </c>
      <c r="BT152" s="1">
        <f t="shared" si="61"/>
        <v>6.4774313639948036E-3</v>
      </c>
      <c r="BU152" s="1">
        <f t="shared" si="61"/>
        <v>6.6185194719062354E-2</v>
      </c>
      <c r="BV152" s="22">
        <v>149</v>
      </c>
      <c r="BW152" s="1">
        <v>1.0195054229911407</v>
      </c>
      <c r="BX152" s="1">
        <v>1.6345999999999989</v>
      </c>
      <c r="BY152" s="22">
        <v>149</v>
      </c>
      <c r="BZ152" s="1">
        <v>1.0063827598617059</v>
      </c>
      <c r="CA152" s="1">
        <v>1.2661999999999978</v>
      </c>
      <c r="CB152" s="22">
        <f t="shared" si="62"/>
        <v>149</v>
      </c>
      <c r="CC152" s="1">
        <f t="shared" si="62"/>
        <v>1.0129440914264234</v>
      </c>
      <c r="CD152" s="1">
        <f t="shared" si="62"/>
        <v>1.4503999999999984</v>
      </c>
      <c r="CE152" s="1">
        <f t="shared" si="63"/>
        <v>0</v>
      </c>
      <c r="CF152" s="1">
        <f t="shared" si="63"/>
        <v>9.2791240860500106E-3</v>
      </c>
      <c r="CG152" s="1">
        <f t="shared" si="63"/>
        <v>0.26049813818912487</v>
      </c>
      <c r="CH152" s="22">
        <v>149</v>
      </c>
      <c r="CI152" s="1">
        <v>1.0426270722168098</v>
      </c>
      <c r="CJ152" s="1">
        <v>1.4296000000000006</v>
      </c>
      <c r="CK152" s="22">
        <v>149</v>
      </c>
      <c r="CL152" s="1">
        <v>1.054678215061351</v>
      </c>
      <c r="CM152" s="23">
        <v>1.129800000000003</v>
      </c>
      <c r="CN152" s="1">
        <f t="shared" si="64"/>
        <v>149</v>
      </c>
      <c r="CO152" s="1">
        <f t="shared" si="64"/>
        <v>1.0486526436390804</v>
      </c>
      <c r="CP152" s="1">
        <f t="shared" si="64"/>
        <v>1.2797000000000018</v>
      </c>
      <c r="CQ152" s="1">
        <f t="shared" si="65"/>
        <v>0</v>
      </c>
      <c r="CR152" s="1">
        <f t="shared" si="65"/>
        <v>8.5214448264227648E-3</v>
      </c>
      <c r="CS152" s="1">
        <f t="shared" si="65"/>
        <v>0.21199061299972558</v>
      </c>
    </row>
    <row r="153" spans="19:97" x14ac:dyDescent="0.25">
      <c r="S153" s="22"/>
      <c r="BJ153" s="22">
        <v>150</v>
      </c>
      <c r="BK153" s="1">
        <v>0.99399939360100853</v>
      </c>
      <c r="BL153" s="1">
        <v>1.1968000000000032</v>
      </c>
      <c r="BM153" s="22">
        <v>150</v>
      </c>
      <c r="BN153" s="1">
        <v>0.98386143564877027</v>
      </c>
      <c r="BO153" s="1">
        <v>1.0994000000000028</v>
      </c>
      <c r="BP153" s="22">
        <f t="shared" si="60"/>
        <v>150</v>
      </c>
      <c r="BQ153" s="1">
        <f t="shared" si="60"/>
        <v>0.9889304146248894</v>
      </c>
      <c r="BR153" s="1">
        <f t="shared" si="60"/>
        <v>1.148100000000003</v>
      </c>
      <c r="BS153" s="1">
        <f t="shared" si="61"/>
        <v>0</v>
      </c>
      <c r="BT153" s="1">
        <f t="shared" si="61"/>
        <v>7.1686188154117614E-3</v>
      </c>
      <c r="BU153" s="1">
        <f t="shared" si="61"/>
        <v>6.8872200487569993E-2</v>
      </c>
      <c r="BV153" s="22">
        <v>150</v>
      </c>
      <c r="BW153" s="1">
        <v>1.0204781922976229</v>
      </c>
      <c r="BX153" s="1">
        <v>1.8355999999999995</v>
      </c>
      <c r="BY153" s="22">
        <v>150</v>
      </c>
      <c r="BZ153" s="1">
        <v>1.0076250925826569</v>
      </c>
      <c r="CA153" s="1">
        <v>1.3038999999999987</v>
      </c>
      <c r="CB153" s="22">
        <f t="shared" si="62"/>
        <v>150</v>
      </c>
      <c r="CC153" s="1">
        <f t="shared" si="62"/>
        <v>1.01405164244014</v>
      </c>
      <c r="CD153" s="1">
        <f t="shared" si="62"/>
        <v>1.5697499999999991</v>
      </c>
      <c r="CE153" s="1">
        <f t="shared" si="63"/>
        <v>0</v>
      </c>
      <c r="CF153" s="1">
        <f t="shared" si="63"/>
        <v>9.0885139677193867E-3</v>
      </c>
      <c r="CG153" s="1">
        <f t="shared" si="63"/>
        <v>0.37596867555688718</v>
      </c>
      <c r="CH153" s="22">
        <v>150</v>
      </c>
      <c r="CI153" s="1">
        <v>1.0441808819020102</v>
      </c>
      <c r="CJ153" s="1">
        <v>1.496299999999998</v>
      </c>
      <c r="CK153" s="22">
        <v>150</v>
      </c>
      <c r="CL153" s="1">
        <v>1.0559010530012822</v>
      </c>
      <c r="CM153" s="23">
        <v>0.45929999999999893</v>
      </c>
      <c r="CN153" s="1">
        <f t="shared" si="64"/>
        <v>150</v>
      </c>
      <c r="CO153" s="1">
        <f t="shared" si="64"/>
        <v>1.0500409674516462</v>
      </c>
      <c r="CP153" s="1">
        <f t="shared" si="64"/>
        <v>0.97779999999999845</v>
      </c>
      <c r="CQ153" s="1">
        <f t="shared" si="65"/>
        <v>0</v>
      </c>
      <c r="CR153" s="1">
        <f t="shared" si="65"/>
        <v>8.2874124609618495E-3</v>
      </c>
      <c r="CS153" s="1">
        <f t="shared" si="65"/>
        <v>0.7332697320904491</v>
      </c>
    </row>
    <row r="154" spans="19:97" x14ac:dyDescent="0.25">
      <c r="S154" s="22"/>
      <c r="BJ154" s="22">
        <v>151</v>
      </c>
      <c r="BK154" s="1">
        <v>0.99471540617663057</v>
      </c>
      <c r="BL154" s="1">
        <v>1.1933000000000007</v>
      </c>
      <c r="BM154" s="22">
        <v>151</v>
      </c>
      <c r="BN154" s="1">
        <v>0.98446774332736608</v>
      </c>
      <c r="BO154" s="1">
        <v>1.0324000000000026</v>
      </c>
      <c r="BP154" s="22">
        <f t="shared" si="60"/>
        <v>151</v>
      </c>
      <c r="BQ154" s="1">
        <f t="shared" si="60"/>
        <v>0.98959157475199833</v>
      </c>
      <c r="BR154" s="1">
        <f t="shared" si="60"/>
        <v>1.1128500000000017</v>
      </c>
      <c r="BS154" s="1">
        <f t="shared" si="61"/>
        <v>0</v>
      </c>
      <c r="BT154" s="1">
        <f t="shared" si="61"/>
        <v>7.246191892028373E-3</v>
      </c>
      <c r="BU154" s="1">
        <f t="shared" si="61"/>
        <v>0.11377348109291412</v>
      </c>
      <c r="BV154" s="22">
        <v>151</v>
      </c>
      <c r="BW154" s="1">
        <v>1.0213356542648395</v>
      </c>
      <c r="BX154" s="1">
        <v>1.8355999999999995</v>
      </c>
      <c r="BY154" s="22">
        <v>151</v>
      </c>
      <c r="BZ154" s="1">
        <v>1.0088689981980432</v>
      </c>
      <c r="CA154" s="1">
        <v>1.2317999999999998</v>
      </c>
      <c r="CB154" s="22">
        <f t="shared" si="62"/>
        <v>151</v>
      </c>
      <c r="CC154" s="1">
        <f t="shared" si="62"/>
        <v>1.0151023262314414</v>
      </c>
      <c r="CD154" s="1">
        <f t="shared" si="62"/>
        <v>1.5336999999999996</v>
      </c>
      <c r="CE154" s="1">
        <f t="shared" si="63"/>
        <v>0</v>
      </c>
      <c r="CF154" s="1">
        <f t="shared" si="63"/>
        <v>8.8152570435520838E-3</v>
      </c>
      <c r="CG154" s="1">
        <f t="shared" si="63"/>
        <v>0.42695107448043751</v>
      </c>
      <c r="CH154" s="22">
        <v>151</v>
      </c>
      <c r="CI154" s="1">
        <v>1.0456192839897216</v>
      </c>
      <c r="CJ154" s="1">
        <v>1.2963999999999984</v>
      </c>
      <c r="CK154" s="22">
        <v>151</v>
      </c>
      <c r="CL154" s="1">
        <v>1.0572494540571908</v>
      </c>
      <c r="CM154" s="23">
        <v>1.3930000000000007</v>
      </c>
      <c r="CN154" s="1">
        <f t="shared" si="64"/>
        <v>151</v>
      </c>
      <c r="CO154" s="1">
        <f t="shared" si="64"/>
        <v>1.0514343690234562</v>
      </c>
      <c r="CP154" s="1">
        <f t="shared" si="64"/>
        <v>1.3446999999999996</v>
      </c>
      <c r="CQ154" s="1">
        <f t="shared" si="65"/>
        <v>0</v>
      </c>
      <c r="CR154" s="1">
        <f t="shared" si="65"/>
        <v>8.2237721210603118E-3</v>
      </c>
      <c r="CS154" s="1">
        <f t="shared" si="65"/>
        <v>6.8306515062622072E-2</v>
      </c>
    </row>
    <row r="155" spans="19:97" x14ac:dyDescent="0.25">
      <c r="S155" s="22"/>
      <c r="BJ155" s="22">
        <v>152</v>
      </c>
      <c r="BK155" s="1">
        <v>0.99542516169551076</v>
      </c>
      <c r="BL155" s="1">
        <v>1.189700000000002</v>
      </c>
      <c r="BM155" s="22">
        <v>152</v>
      </c>
      <c r="BN155" s="1">
        <v>0.98472094363854656</v>
      </c>
      <c r="BO155" s="1">
        <v>1.0994000000000028</v>
      </c>
      <c r="BP155" s="22">
        <f t="shared" si="60"/>
        <v>152</v>
      </c>
      <c r="BQ155" s="1">
        <f t="shared" si="60"/>
        <v>0.99007305266702872</v>
      </c>
      <c r="BR155" s="1">
        <f t="shared" si="60"/>
        <v>1.1445500000000024</v>
      </c>
      <c r="BS155" s="1">
        <f t="shared" si="61"/>
        <v>0</v>
      </c>
      <c r="BT155" s="1">
        <f t="shared" si="61"/>
        <v>7.5690251753788747E-3</v>
      </c>
      <c r="BU155" s="1">
        <f t="shared" si="61"/>
        <v>6.3851742341144643E-2</v>
      </c>
      <c r="BV155" s="22">
        <v>152</v>
      </c>
      <c r="BW155" s="1">
        <v>1.0220915313220085</v>
      </c>
      <c r="BX155" s="1">
        <v>1.8355999999999995</v>
      </c>
      <c r="BY155" s="22">
        <v>152</v>
      </c>
      <c r="BZ155" s="1">
        <v>1.0094338234472477</v>
      </c>
      <c r="CA155" s="1">
        <v>1.3415000000000035</v>
      </c>
      <c r="CB155" s="22">
        <f t="shared" si="62"/>
        <v>152</v>
      </c>
      <c r="CC155" s="1">
        <f t="shared" si="62"/>
        <v>1.015762677384628</v>
      </c>
      <c r="CD155" s="1">
        <f t="shared" si="62"/>
        <v>1.5885500000000015</v>
      </c>
      <c r="CE155" s="1">
        <f t="shared" si="63"/>
        <v>0</v>
      </c>
      <c r="CF155" s="1">
        <f t="shared" si="63"/>
        <v>8.9503510725216732E-3</v>
      </c>
      <c r="CG155" s="1">
        <f t="shared" si="63"/>
        <v>0.3493814605842695</v>
      </c>
      <c r="CH155" s="22">
        <v>152</v>
      </c>
      <c r="CI155" s="1">
        <v>1.046380039512963</v>
      </c>
      <c r="CJ155" s="1">
        <v>1.6295000000000002</v>
      </c>
      <c r="CK155" s="22">
        <v>152</v>
      </c>
      <c r="CL155" s="1">
        <v>1.0581503029778287</v>
      </c>
      <c r="CM155" s="23">
        <v>1.120199999999997</v>
      </c>
      <c r="CN155" s="1">
        <f t="shared" si="64"/>
        <v>152</v>
      </c>
      <c r="CO155" s="1">
        <f t="shared" si="64"/>
        <v>1.0522651712453959</v>
      </c>
      <c r="CP155" s="1">
        <f t="shared" si="64"/>
        <v>1.3748499999999986</v>
      </c>
      <c r="CQ155" s="1">
        <f t="shared" si="65"/>
        <v>0</v>
      </c>
      <c r="CR155" s="1">
        <f t="shared" si="65"/>
        <v>8.3228331123588479E-3</v>
      </c>
      <c r="CS155" s="1">
        <f t="shared" si="65"/>
        <v>0.36012948365831038</v>
      </c>
    </row>
    <row r="156" spans="19:97" x14ac:dyDescent="0.25">
      <c r="S156" s="22"/>
      <c r="BJ156" s="22">
        <v>153</v>
      </c>
      <c r="BK156" s="1">
        <v>0.99617972123502796</v>
      </c>
      <c r="BL156" s="1">
        <v>1.189700000000002</v>
      </c>
      <c r="BM156" s="22">
        <v>153</v>
      </c>
      <c r="BN156" s="1">
        <v>0.98578655585894914</v>
      </c>
      <c r="BO156" s="1">
        <v>1.0994000000000028</v>
      </c>
      <c r="BP156" s="22">
        <f t="shared" si="60"/>
        <v>153</v>
      </c>
      <c r="BQ156" s="1">
        <f t="shared" si="60"/>
        <v>0.9909831385469885</v>
      </c>
      <c r="BR156" s="1">
        <f t="shared" si="60"/>
        <v>1.1445500000000024</v>
      </c>
      <c r="BS156" s="1">
        <f t="shared" si="61"/>
        <v>0</v>
      </c>
      <c r="BT156" s="1">
        <f t="shared" si="61"/>
        <v>7.3490777154185654E-3</v>
      </c>
      <c r="BU156" s="1">
        <f t="shared" si="61"/>
        <v>6.3851742341144643E-2</v>
      </c>
      <c r="BV156" s="22">
        <v>153</v>
      </c>
      <c r="BW156" s="1">
        <v>1.0225754762123449</v>
      </c>
      <c r="BX156" s="1">
        <v>1.8355999999999995</v>
      </c>
      <c r="BY156" s="22">
        <v>153</v>
      </c>
      <c r="BZ156" s="1">
        <v>1.0100456338202541</v>
      </c>
      <c r="CA156" s="1">
        <v>1.2661000000000016</v>
      </c>
      <c r="CB156" s="22">
        <f t="shared" si="62"/>
        <v>153</v>
      </c>
      <c r="CC156" s="1">
        <f t="shared" si="62"/>
        <v>1.0163105550162994</v>
      </c>
      <c r="CD156" s="1">
        <f t="shared" si="62"/>
        <v>1.5508500000000005</v>
      </c>
      <c r="CE156" s="1">
        <f t="shared" si="63"/>
        <v>0</v>
      </c>
      <c r="CF156" s="1">
        <f t="shared" si="63"/>
        <v>8.8599365226460502E-3</v>
      </c>
      <c r="CG156" s="1">
        <f t="shared" si="63"/>
        <v>0.40269731188573721</v>
      </c>
      <c r="CH156" s="22">
        <v>153</v>
      </c>
      <c r="CI156" s="1">
        <v>1.0477843329742556</v>
      </c>
      <c r="CJ156" s="1">
        <v>1.4296000000000006</v>
      </c>
      <c r="CK156" s="22">
        <v>153</v>
      </c>
      <c r="CL156" s="1">
        <v>1.0594633725498608</v>
      </c>
      <c r="CM156" s="23">
        <v>1.3243000000000009</v>
      </c>
      <c r="CN156" s="1">
        <f t="shared" si="64"/>
        <v>153</v>
      </c>
      <c r="CO156" s="1">
        <f t="shared" si="64"/>
        <v>1.0536238527620583</v>
      </c>
      <c r="CP156" s="1">
        <f t="shared" si="64"/>
        <v>1.3769500000000008</v>
      </c>
      <c r="CQ156" s="1">
        <f t="shared" si="65"/>
        <v>0</v>
      </c>
      <c r="CR156" s="1">
        <f t="shared" si="65"/>
        <v>8.2583280816565172E-3</v>
      </c>
      <c r="CS156" s="1">
        <f t="shared" si="65"/>
        <v>7.4458344058943263E-2</v>
      </c>
    </row>
    <row r="157" spans="19:97" x14ac:dyDescent="0.25">
      <c r="S157" s="22"/>
      <c r="BJ157" s="22">
        <v>154</v>
      </c>
      <c r="BK157" s="1">
        <v>0.99694950222709611</v>
      </c>
      <c r="BL157" s="1">
        <v>1.189700000000002</v>
      </c>
      <c r="BM157" s="22">
        <v>154</v>
      </c>
      <c r="BN157" s="1">
        <v>0.98628480348605063</v>
      </c>
      <c r="BO157" s="1">
        <v>1.0994000000000028</v>
      </c>
      <c r="BP157" s="22">
        <f t="shared" si="60"/>
        <v>154</v>
      </c>
      <c r="BQ157" s="1">
        <f t="shared" si="60"/>
        <v>0.99161715285657337</v>
      </c>
      <c r="BR157" s="1">
        <f t="shared" si="60"/>
        <v>1.1445500000000024</v>
      </c>
      <c r="BS157" s="1">
        <f t="shared" si="61"/>
        <v>0</v>
      </c>
      <c r="BT157" s="1">
        <f t="shared" si="61"/>
        <v>7.5410807991048911E-3</v>
      </c>
      <c r="BU157" s="1">
        <f t="shared" si="61"/>
        <v>6.3851742341144643E-2</v>
      </c>
      <c r="BV157" s="22">
        <v>154</v>
      </c>
      <c r="BW157" s="1">
        <v>1.0235529023575691</v>
      </c>
      <c r="BX157" s="1">
        <v>1.7685999999999993</v>
      </c>
      <c r="BY157" s="22">
        <v>154</v>
      </c>
      <c r="BZ157" s="1">
        <v>1.0109431696017395</v>
      </c>
      <c r="CA157" s="1">
        <v>1.2317999999999998</v>
      </c>
      <c r="CB157" s="22">
        <f t="shared" si="62"/>
        <v>154</v>
      </c>
      <c r="CC157" s="1">
        <f t="shared" si="62"/>
        <v>1.0172480359796543</v>
      </c>
      <c r="CD157" s="1">
        <f t="shared" si="62"/>
        <v>1.5001999999999995</v>
      </c>
      <c r="CE157" s="1">
        <f t="shared" si="63"/>
        <v>0</v>
      </c>
      <c r="CF157" s="1">
        <f t="shared" si="63"/>
        <v>8.916427540597285E-3</v>
      </c>
      <c r="CG157" s="1">
        <f t="shared" si="63"/>
        <v>0.37957492014093808</v>
      </c>
      <c r="CH157" s="22">
        <v>154</v>
      </c>
      <c r="CI157" s="1">
        <v>1.0489104845285917</v>
      </c>
      <c r="CJ157" s="1">
        <v>1.3034999999999997</v>
      </c>
      <c r="CK157" s="24">
        <v>154</v>
      </c>
      <c r="CL157" s="11">
        <v>1.0606973383758618</v>
      </c>
      <c r="CM157" s="23">
        <v>1.3243000000000009</v>
      </c>
      <c r="CN157" s="1">
        <f t="shared" si="64"/>
        <v>154</v>
      </c>
      <c r="CO157" s="1">
        <f t="shared" si="64"/>
        <v>1.0548039114522267</v>
      </c>
      <c r="CP157" s="1">
        <f t="shared" si="64"/>
        <v>1.3139000000000003</v>
      </c>
      <c r="CQ157" s="1">
        <f t="shared" si="65"/>
        <v>0</v>
      </c>
      <c r="CR157" s="1">
        <f t="shared" si="65"/>
        <v>8.3345642842594155E-3</v>
      </c>
      <c r="CS157" s="1">
        <f t="shared" si="65"/>
        <v>1.4707821048681081E-2</v>
      </c>
    </row>
    <row r="158" spans="19:97" x14ac:dyDescent="0.25">
      <c r="S158" s="22"/>
      <c r="BJ158" s="22">
        <v>155</v>
      </c>
      <c r="BK158" s="1">
        <v>0.99767126426170993</v>
      </c>
      <c r="BL158" s="1">
        <v>1.2573000000000008</v>
      </c>
      <c r="BM158" s="22">
        <v>155</v>
      </c>
      <c r="BN158" s="1">
        <v>0.98680616437788338</v>
      </c>
      <c r="BO158" s="1">
        <v>1.0324000000000026</v>
      </c>
      <c r="BP158" s="22">
        <f t="shared" si="60"/>
        <v>155</v>
      </c>
      <c r="BQ158" s="1">
        <f t="shared" si="60"/>
        <v>0.9922387143197966</v>
      </c>
      <c r="BR158" s="1">
        <f t="shared" si="60"/>
        <v>1.1448500000000017</v>
      </c>
      <c r="BS158" s="1">
        <f t="shared" si="61"/>
        <v>0</v>
      </c>
      <c r="BT158" s="1">
        <f t="shared" si="61"/>
        <v>7.6827858061229281E-3</v>
      </c>
      <c r="BU158" s="1">
        <f t="shared" si="61"/>
        <v>0.15902831508885321</v>
      </c>
      <c r="BV158" s="22">
        <v>155</v>
      </c>
      <c r="BW158" s="1">
        <v>1.0243201543192877</v>
      </c>
      <c r="BX158" s="1">
        <v>1.8355999999999995</v>
      </c>
      <c r="BY158" s="22">
        <v>155</v>
      </c>
      <c r="BZ158" s="1">
        <v>1.0115489226639549</v>
      </c>
      <c r="CA158" s="1">
        <v>1.2693999999999974</v>
      </c>
      <c r="CB158" s="22">
        <f t="shared" si="62"/>
        <v>155</v>
      </c>
      <c r="CC158" s="1">
        <f t="shared" si="62"/>
        <v>1.0179345384916214</v>
      </c>
      <c r="CD158" s="1">
        <f t="shared" si="62"/>
        <v>1.5524999999999984</v>
      </c>
      <c r="CE158" s="1">
        <f t="shared" si="63"/>
        <v>0</v>
      </c>
      <c r="CF158" s="1">
        <f t="shared" si="63"/>
        <v>9.0306245075901063E-3</v>
      </c>
      <c r="CG158" s="1">
        <f t="shared" si="63"/>
        <v>0.40036385950782483</v>
      </c>
      <c r="CH158" s="22">
        <v>155</v>
      </c>
      <c r="CI158" s="1">
        <v>1.0494744685789501</v>
      </c>
      <c r="CJ158" s="1">
        <v>1.4438000000000031</v>
      </c>
      <c r="CK158" s="22">
        <v>155</v>
      </c>
      <c r="CL158" s="1">
        <v>1.0615215804010958</v>
      </c>
      <c r="CM158" s="23">
        <v>1.3243000000000009</v>
      </c>
      <c r="CN158" s="1">
        <f t="shared" si="64"/>
        <v>155</v>
      </c>
      <c r="CO158" s="1">
        <f t="shared" si="64"/>
        <v>1.0554980244900229</v>
      </c>
      <c r="CP158" s="1">
        <f t="shared" si="64"/>
        <v>1.384050000000002</v>
      </c>
      <c r="CQ158" s="1">
        <f t="shared" si="65"/>
        <v>0</v>
      </c>
      <c r="CR158" s="1">
        <f t="shared" si="65"/>
        <v>8.5185944631518372E-3</v>
      </c>
      <c r="CS158" s="1">
        <f t="shared" si="65"/>
        <v>8.4499260351793962E-2</v>
      </c>
    </row>
    <row r="159" spans="19:97" x14ac:dyDescent="0.25">
      <c r="S159" s="22"/>
      <c r="BJ159" s="22">
        <v>156</v>
      </c>
      <c r="BK159" s="1">
        <v>0.99809576797275468</v>
      </c>
      <c r="BL159" s="1">
        <v>1.189700000000002</v>
      </c>
      <c r="BM159" s="22">
        <v>156</v>
      </c>
      <c r="BN159" s="1">
        <v>0.98755824855465024</v>
      </c>
      <c r="BO159" s="1">
        <v>1.0324000000000026</v>
      </c>
      <c r="BP159" s="22">
        <f t="shared" si="60"/>
        <v>156</v>
      </c>
      <c r="BQ159" s="1">
        <f t="shared" si="60"/>
        <v>0.99282700826370252</v>
      </c>
      <c r="BR159" s="1">
        <f t="shared" si="60"/>
        <v>1.1110500000000023</v>
      </c>
      <c r="BS159" s="1">
        <f t="shared" si="61"/>
        <v>0</v>
      </c>
      <c r="BT159" s="1">
        <f t="shared" si="61"/>
        <v>7.4511514374265685E-3</v>
      </c>
      <c r="BU159" s="1">
        <f t="shared" si="61"/>
        <v>0.11122789668064345</v>
      </c>
      <c r="BV159" s="22">
        <v>156</v>
      </c>
      <c r="BW159" s="1">
        <v>1.025419510834904</v>
      </c>
      <c r="BX159" s="1">
        <v>1.7685999999999993</v>
      </c>
      <c r="BY159" s="22">
        <v>156</v>
      </c>
      <c r="BZ159" s="1">
        <v>1.0125161635002529</v>
      </c>
      <c r="CA159" s="1">
        <v>1.4029000000000025</v>
      </c>
      <c r="CB159" s="22">
        <f t="shared" si="62"/>
        <v>156</v>
      </c>
      <c r="CC159" s="1">
        <f t="shared" si="62"/>
        <v>1.0189678371675783</v>
      </c>
      <c r="CD159" s="1">
        <f t="shared" si="62"/>
        <v>1.5857500000000009</v>
      </c>
      <c r="CE159" s="1">
        <f t="shared" si="63"/>
        <v>0</v>
      </c>
      <c r="CF159" s="1">
        <f t="shared" si="63"/>
        <v>9.1240444003371918E-3</v>
      </c>
      <c r="CG159" s="1">
        <f t="shared" si="63"/>
        <v>0.25858894987991743</v>
      </c>
      <c r="CH159" s="22">
        <v>156</v>
      </c>
      <c r="CI159" s="1">
        <v>1.0507658552222425</v>
      </c>
      <c r="CJ159" s="1">
        <v>1.6997</v>
      </c>
      <c r="CK159" s="22">
        <v>156</v>
      </c>
      <c r="CL159" s="1">
        <v>1.0626363412501321</v>
      </c>
      <c r="CM159" s="23">
        <v>1.3243000000000009</v>
      </c>
      <c r="CN159" s="1">
        <f t="shared" si="64"/>
        <v>156</v>
      </c>
      <c r="CO159" s="1">
        <f t="shared" si="64"/>
        <v>1.0567010982361873</v>
      </c>
      <c r="CP159" s="1">
        <f t="shared" si="64"/>
        <v>1.5120000000000005</v>
      </c>
      <c r="CQ159" s="1">
        <f t="shared" si="65"/>
        <v>0</v>
      </c>
      <c r="CR159" s="1">
        <f t="shared" si="65"/>
        <v>8.3937011663008567E-3</v>
      </c>
      <c r="CS159" s="1">
        <f t="shared" si="65"/>
        <v>0.26544788565742838</v>
      </c>
    </row>
    <row r="160" spans="19:97" x14ac:dyDescent="0.25">
      <c r="S160" s="22"/>
      <c r="BJ160" s="22">
        <v>157</v>
      </c>
      <c r="BK160" s="1">
        <v>0.99940383573025193</v>
      </c>
      <c r="BL160" s="1">
        <v>1.1933000000000007</v>
      </c>
      <c r="BM160" s="22">
        <v>157</v>
      </c>
      <c r="BN160" s="1">
        <v>0.98846913450702467</v>
      </c>
      <c r="BO160" s="1">
        <v>1.0994000000000028</v>
      </c>
      <c r="BP160" s="22">
        <f t="shared" si="60"/>
        <v>157</v>
      </c>
      <c r="BQ160" s="1">
        <f t="shared" si="60"/>
        <v>0.9939364851186383</v>
      </c>
      <c r="BR160" s="1">
        <f t="shared" si="60"/>
        <v>1.1463500000000018</v>
      </c>
      <c r="BS160" s="1">
        <f t="shared" si="61"/>
        <v>0</v>
      </c>
      <c r="BT160" s="1">
        <f t="shared" si="61"/>
        <v>7.7320013851928321E-3</v>
      </c>
      <c r="BU160" s="1">
        <f t="shared" si="61"/>
        <v>6.6397326753415309E-2</v>
      </c>
      <c r="BV160" s="22">
        <v>157</v>
      </c>
      <c r="BW160" s="1">
        <v>1.0263706077976824</v>
      </c>
      <c r="BX160" s="1">
        <v>1.8355999999999995</v>
      </c>
      <c r="BY160" s="22">
        <v>157</v>
      </c>
      <c r="BZ160" s="1">
        <v>1.0137477697182486</v>
      </c>
      <c r="CA160" s="1">
        <v>1.4472000000000023</v>
      </c>
      <c r="CB160" s="22">
        <f t="shared" si="62"/>
        <v>157</v>
      </c>
      <c r="CC160" s="1">
        <f t="shared" si="62"/>
        <v>1.0200591887579655</v>
      </c>
      <c r="CD160" s="1">
        <f t="shared" si="62"/>
        <v>1.6414000000000009</v>
      </c>
      <c r="CE160" s="1">
        <f t="shared" si="63"/>
        <v>0</v>
      </c>
      <c r="CF160" s="1">
        <f t="shared" si="63"/>
        <v>8.9256944037873886E-3</v>
      </c>
      <c r="CG160" s="1">
        <f t="shared" si="63"/>
        <v>0.27464027381285261</v>
      </c>
      <c r="CH160" s="22">
        <v>157</v>
      </c>
      <c r="CI160" s="1">
        <v>1.0522629884643167</v>
      </c>
      <c r="CJ160" s="1">
        <v>1.7032000000000025</v>
      </c>
      <c r="CK160" s="22">
        <v>157</v>
      </c>
      <c r="CL160" s="1">
        <v>1.0635049974938311</v>
      </c>
      <c r="CM160" s="23">
        <v>1.3243000000000009</v>
      </c>
      <c r="CN160" s="1">
        <f t="shared" si="64"/>
        <v>157</v>
      </c>
      <c r="CO160" s="1">
        <f t="shared" si="64"/>
        <v>1.057883992979074</v>
      </c>
      <c r="CP160" s="1">
        <f t="shared" si="64"/>
        <v>1.5137500000000017</v>
      </c>
      <c r="CQ160" s="1">
        <f t="shared" si="65"/>
        <v>0</v>
      </c>
      <c r="CR160" s="1">
        <f t="shared" si="65"/>
        <v>7.9493008189300603E-3</v>
      </c>
      <c r="CS160" s="1">
        <f t="shared" si="65"/>
        <v>0.26792275939158305</v>
      </c>
    </row>
    <row r="161" spans="19:97" x14ac:dyDescent="0.25">
      <c r="S161" s="22"/>
      <c r="BJ161" s="22">
        <v>158</v>
      </c>
      <c r="BK161" s="1">
        <v>0.9998320487167619</v>
      </c>
      <c r="BL161" s="1">
        <v>1.2002999999999986</v>
      </c>
      <c r="BM161" s="22">
        <v>158</v>
      </c>
      <c r="BN161" s="1">
        <v>0.98879885416376756</v>
      </c>
      <c r="BO161" s="1">
        <v>1.0324000000000026</v>
      </c>
      <c r="BP161" s="22">
        <f t="shared" si="60"/>
        <v>158</v>
      </c>
      <c r="BQ161" s="1">
        <f t="shared" si="60"/>
        <v>0.99431545144026479</v>
      </c>
      <c r="BR161" s="1">
        <f t="shared" si="60"/>
        <v>1.1163500000000006</v>
      </c>
      <c r="BS161" s="1">
        <f t="shared" si="61"/>
        <v>0</v>
      </c>
      <c r="BT161" s="1">
        <f t="shared" si="61"/>
        <v>7.8016466865727776E-3</v>
      </c>
      <c r="BU161" s="1">
        <f t="shared" si="61"/>
        <v>0.11872322856121846</v>
      </c>
      <c r="BV161" s="22">
        <v>158</v>
      </c>
      <c r="BW161" s="1">
        <v>1.0272222617741213</v>
      </c>
      <c r="BX161" s="1">
        <v>1.8389999999999986</v>
      </c>
      <c r="BY161" s="22">
        <v>158</v>
      </c>
      <c r="BZ161" s="1">
        <v>1.0142689056940168</v>
      </c>
      <c r="CA161" s="1">
        <v>1.3686000000000007</v>
      </c>
      <c r="CB161" s="22">
        <f t="shared" si="62"/>
        <v>158</v>
      </c>
      <c r="CC161" s="1">
        <f t="shared" si="62"/>
        <v>1.0207455837340691</v>
      </c>
      <c r="CD161" s="1">
        <f t="shared" si="62"/>
        <v>1.6037999999999997</v>
      </c>
      <c r="CE161" s="1">
        <f t="shared" si="63"/>
        <v>0</v>
      </c>
      <c r="CF161" s="1">
        <f t="shared" si="63"/>
        <v>9.1594059233658914E-3</v>
      </c>
      <c r="CG161" s="1">
        <f t="shared" si="63"/>
        <v>0.33262302987014958</v>
      </c>
      <c r="CH161" s="22">
        <v>158</v>
      </c>
      <c r="CI161" s="1">
        <v>1.0534800158021822</v>
      </c>
      <c r="CJ161" s="1">
        <v>1.4331999999999994</v>
      </c>
      <c r="CK161" s="22">
        <v>158</v>
      </c>
      <c r="CL161" s="1">
        <v>1.0642092362661759</v>
      </c>
      <c r="CM161" s="23">
        <v>1.3243000000000009</v>
      </c>
      <c r="CN161" s="1">
        <f t="shared" si="64"/>
        <v>158</v>
      </c>
      <c r="CO161" s="1">
        <f t="shared" si="64"/>
        <v>1.0588446260341791</v>
      </c>
      <c r="CP161" s="1">
        <f t="shared" si="64"/>
        <v>1.3787500000000001</v>
      </c>
      <c r="CQ161" s="1">
        <f t="shared" si="65"/>
        <v>0</v>
      </c>
      <c r="CR161" s="1">
        <f t="shared" si="65"/>
        <v>7.5867045469354324E-3</v>
      </c>
      <c r="CS161" s="1">
        <f t="shared" si="65"/>
        <v>7.7003928471213928E-2</v>
      </c>
    </row>
    <row r="162" spans="19:97" x14ac:dyDescent="0.25">
      <c r="S162" s="22"/>
      <c r="BJ162" s="22">
        <v>159</v>
      </c>
      <c r="BK162" s="1">
        <v>1.0002508441907956</v>
      </c>
      <c r="BL162" s="1">
        <v>1.2109000000000023</v>
      </c>
      <c r="BM162" s="22">
        <v>159</v>
      </c>
      <c r="BN162" s="1">
        <v>0.9896561954787636</v>
      </c>
      <c r="BO162" s="1">
        <v>0.97879999999999967</v>
      </c>
      <c r="BP162" s="22">
        <f t="shared" si="60"/>
        <v>159</v>
      </c>
      <c r="BQ162" s="1">
        <f t="shared" si="60"/>
        <v>0.99495351983477964</v>
      </c>
      <c r="BR162" s="1">
        <f t="shared" si="60"/>
        <v>1.094850000000001</v>
      </c>
      <c r="BS162" s="1">
        <f t="shared" si="61"/>
        <v>0</v>
      </c>
      <c r="BT162" s="1">
        <f t="shared" si="61"/>
        <v>7.4915479485671297E-3</v>
      </c>
      <c r="BU162" s="1">
        <f t="shared" si="61"/>
        <v>0.16411948391339909</v>
      </c>
      <c r="BV162" s="22">
        <v>159</v>
      </c>
      <c r="BW162" s="1">
        <v>1.0280919576170613</v>
      </c>
      <c r="BX162" s="1">
        <v>1.845799999999997</v>
      </c>
      <c r="BY162" s="22">
        <v>159</v>
      </c>
      <c r="BZ162" s="1">
        <v>1.0153034151527272</v>
      </c>
      <c r="CA162" s="1">
        <v>1.3686000000000007</v>
      </c>
      <c r="CB162" s="22">
        <f t="shared" si="62"/>
        <v>159</v>
      </c>
      <c r="CC162" s="1">
        <f t="shared" si="62"/>
        <v>1.0216976863848943</v>
      </c>
      <c r="CD162" s="1">
        <f t="shared" si="62"/>
        <v>1.6071999999999989</v>
      </c>
      <c r="CE162" s="1">
        <f t="shared" si="63"/>
        <v>0</v>
      </c>
      <c r="CF162" s="1">
        <f t="shared" si="63"/>
        <v>9.0428650980227919E-3</v>
      </c>
      <c r="CG162" s="1">
        <f t="shared" si="63"/>
        <v>0.33743135598221835</v>
      </c>
      <c r="CH162" s="22">
        <v>159</v>
      </c>
      <c r="CI162" s="1">
        <v>1.0546998615810974</v>
      </c>
      <c r="CJ162" s="1">
        <v>1.3175999999999988</v>
      </c>
      <c r="CK162" s="22">
        <v>159</v>
      </c>
      <c r="CL162" s="1">
        <v>1.0645409655727824</v>
      </c>
      <c r="CM162" s="23">
        <v>1.3243000000000009</v>
      </c>
      <c r="CN162" s="1">
        <f t="shared" si="64"/>
        <v>159</v>
      </c>
      <c r="CO162" s="1">
        <f t="shared" si="64"/>
        <v>1.05962041357694</v>
      </c>
      <c r="CP162" s="1">
        <f t="shared" si="64"/>
        <v>1.3209499999999998</v>
      </c>
      <c r="CQ162" s="1">
        <f t="shared" si="65"/>
        <v>0</v>
      </c>
      <c r="CR162" s="1">
        <f t="shared" si="65"/>
        <v>6.9587113668824856E-3</v>
      </c>
      <c r="CS162" s="1">
        <f t="shared" si="65"/>
        <v>4.7376154339513876E-3</v>
      </c>
    </row>
    <row r="163" spans="19:97" x14ac:dyDescent="0.25">
      <c r="S163" s="22"/>
      <c r="BJ163" s="22">
        <v>160</v>
      </c>
      <c r="BK163" s="1">
        <v>1.0006754715980402</v>
      </c>
      <c r="BL163" s="1">
        <v>1.1933000000000007</v>
      </c>
      <c r="BM163" s="22">
        <v>160</v>
      </c>
      <c r="BN163" s="1">
        <v>0.99023437559752758</v>
      </c>
      <c r="BO163" s="1">
        <v>0.91510000000000247</v>
      </c>
      <c r="BP163" s="22">
        <f t="shared" si="60"/>
        <v>160</v>
      </c>
      <c r="BQ163" s="1">
        <f t="shared" si="60"/>
        <v>0.99545492359778387</v>
      </c>
      <c r="BR163" s="1">
        <f t="shared" si="60"/>
        <v>1.0542000000000016</v>
      </c>
      <c r="BS163" s="1">
        <f t="shared" si="61"/>
        <v>0</v>
      </c>
      <c r="BT163" s="1">
        <f t="shared" si="61"/>
        <v>7.3829697849821805E-3</v>
      </c>
      <c r="BU163" s="1">
        <f t="shared" si="61"/>
        <v>0.19671710652609692</v>
      </c>
      <c r="BV163" s="22">
        <v>160</v>
      </c>
      <c r="BW163" s="1">
        <v>1.0289742313531767</v>
      </c>
      <c r="BX163" s="1">
        <v>1.8355999999999995</v>
      </c>
      <c r="BY163" s="22">
        <v>160</v>
      </c>
      <c r="BZ163" s="1">
        <v>1.016336969507855</v>
      </c>
      <c r="CA163" s="1">
        <v>1.4846999999999966</v>
      </c>
      <c r="CB163" s="22">
        <f t="shared" si="62"/>
        <v>160</v>
      </c>
      <c r="CC163" s="1">
        <f t="shared" si="62"/>
        <v>1.0226556004305158</v>
      </c>
      <c r="CD163" s="1">
        <f t="shared" si="62"/>
        <v>1.660149999999998</v>
      </c>
      <c r="CE163" s="1">
        <f t="shared" si="63"/>
        <v>0</v>
      </c>
      <c r="CF163" s="1">
        <f t="shared" si="63"/>
        <v>8.9358935464569668E-3</v>
      </c>
      <c r="CG163" s="1">
        <f t="shared" si="63"/>
        <v>0.24812376951836235</v>
      </c>
      <c r="CH163" s="22">
        <v>160</v>
      </c>
      <c r="CI163" s="1">
        <v>1.0551071048538234</v>
      </c>
      <c r="CJ163" s="1">
        <v>1.0510999999999981</v>
      </c>
      <c r="CK163" s="22">
        <v>160</v>
      </c>
      <c r="CL163" s="1">
        <v>1.0649974311954293</v>
      </c>
      <c r="CM163" s="23">
        <v>1.3243000000000009</v>
      </c>
      <c r="CN163" s="1">
        <f t="shared" si="64"/>
        <v>160</v>
      </c>
      <c r="CO163" s="1">
        <f t="shared" si="64"/>
        <v>1.0600522680246263</v>
      </c>
      <c r="CP163" s="1">
        <f t="shared" si="64"/>
        <v>1.1876999999999995</v>
      </c>
      <c r="CQ163" s="1">
        <f t="shared" si="65"/>
        <v>0</v>
      </c>
      <c r="CR163" s="1">
        <f t="shared" si="65"/>
        <v>6.9935168242974809E-3</v>
      </c>
      <c r="CS163" s="1">
        <f t="shared" si="65"/>
        <v>0.19318157262016661</v>
      </c>
    </row>
    <row r="164" spans="19:97" x14ac:dyDescent="0.25">
      <c r="S164" s="22"/>
      <c r="BJ164" s="22">
        <v>161</v>
      </c>
      <c r="BK164" s="1">
        <v>1.0017997336825692</v>
      </c>
      <c r="BL164" s="1">
        <v>1.189700000000002</v>
      </c>
      <c r="BM164" s="22">
        <v>161</v>
      </c>
      <c r="BN164" s="1">
        <v>0.99049386642525183</v>
      </c>
      <c r="BO164" s="1">
        <v>1.1263000000000005</v>
      </c>
      <c r="BP164" s="22">
        <f t="shared" si="60"/>
        <v>161</v>
      </c>
      <c r="BQ164" s="1">
        <f t="shared" si="60"/>
        <v>0.99614680005391054</v>
      </c>
      <c r="BR164" s="1">
        <f t="shared" si="60"/>
        <v>1.1580000000000013</v>
      </c>
      <c r="BS164" s="1">
        <f t="shared" si="61"/>
        <v>0</v>
      </c>
      <c r="BT164" s="1">
        <f t="shared" si="61"/>
        <v>7.9944554048440968E-3</v>
      </c>
      <c r="BU164" s="1">
        <f t="shared" si="61"/>
        <v>4.4830569927228142E-2</v>
      </c>
      <c r="BV164" s="22">
        <v>161</v>
      </c>
      <c r="BW164" s="1">
        <v>1.0295185833889409</v>
      </c>
      <c r="BX164" s="1">
        <v>1.7685999999999993</v>
      </c>
      <c r="BY164" s="22">
        <v>161</v>
      </c>
      <c r="BZ164" s="1">
        <v>1.0181915856892989</v>
      </c>
      <c r="CA164" s="1">
        <v>1.4744000000000028</v>
      </c>
      <c r="CB164" s="22">
        <f t="shared" si="62"/>
        <v>161</v>
      </c>
      <c r="CC164" s="1">
        <f t="shared" si="62"/>
        <v>1.0238550845391199</v>
      </c>
      <c r="CD164" s="1">
        <f t="shared" si="62"/>
        <v>1.6215000000000011</v>
      </c>
      <c r="CE164" s="1">
        <f t="shared" si="63"/>
        <v>0</v>
      </c>
      <c r="CF164" s="1">
        <f t="shared" si="63"/>
        <v>8.0093968839012545E-3</v>
      </c>
      <c r="CG164" s="1">
        <f t="shared" si="63"/>
        <v>0.20803081502507978</v>
      </c>
      <c r="CH164" s="22">
        <v>161</v>
      </c>
      <c r="CI164" s="1">
        <v>1.0563715599880483</v>
      </c>
      <c r="CJ164" s="1">
        <v>1.1666999999999987</v>
      </c>
      <c r="CK164" s="22">
        <v>161</v>
      </c>
      <c r="CL164" s="1">
        <v>1.0654542884427349</v>
      </c>
      <c r="CM164" s="23">
        <v>1.3243000000000009</v>
      </c>
      <c r="CN164" s="1">
        <f t="shared" si="64"/>
        <v>161</v>
      </c>
      <c r="CO164" s="1">
        <f t="shared" si="64"/>
        <v>1.0609129242153916</v>
      </c>
      <c r="CP164" s="1">
        <f t="shared" si="64"/>
        <v>1.2454999999999998</v>
      </c>
      <c r="CQ164" s="1">
        <f t="shared" si="65"/>
        <v>0</v>
      </c>
      <c r="CR164" s="1">
        <f t="shared" si="65"/>
        <v>6.4224588819849111E-3</v>
      </c>
      <c r="CS164" s="1">
        <f t="shared" si="65"/>
        <v>0.11144002871500143</v>
      </c>
    </row>
    <row r="165" spans="19:97" x14ac:dyDescent="0.25">
      <c r="S165" s="22"/>
      <c r="BJ165" s="22">
        <v>162</v>
      </c>
      <c r="BK165" s="1">
        <v>1.0023523899173907</v>
      </c>
      <c r="BL165" s="1">
        <v>1.2180000000000035</v>
      </c>
      <c r="BM165" s="22">
        <v>162</v>
      </c>
      <c r="BN165" s="1">
        <v>0.99121208116630721</v>
      </c>
      <c r="BO165" s="1">
        <v>1.0559000000000012</v>
      </c>
      <c r="BP165" s="22">
        <f t="shared" si="60"/>
        <v>162</v>
      </c>
      <c r="BQ165" s="1">
        <f t="shared" si="60"/>
        <v>0.99678223554184897</v>
      </c>
      <c r="BR165" s="1">
        <f t="shared" si="60"/>
        <v>1.1369500000000023</v>
      </c>
      <c r="BS165" s="1">
        <f t="shared" si="61"/>
        <v>0</v>
      </c>
      <c r="BT165" s="1">
        <f t="shared" si="61"/>
        <v>7.8773878624029924E-3</v>
      </c>
      <c r="BU165" s="1">
        <f t="shared" si="61"/>
        <v>0.11462200923034102</v>
      </c>
      <c r="BV165" s="22">
        <v>162</v>
      </c>
      <c r="BW165" s="1">
        <v>1.030373589675353</v>
      </c>
      <c r="BX165" s="1">
        <v>1.8355999999999995</v>
      </c>
      <c r="BY165" s="22">
        <v>162</v>
      </c>
      <c r="BZ165" s="1">
        <v>1.0179791124389761</v>
      </c>
      <c r="CA165" s="1">
        <v>1.4025999999999996</v>
      </c>
      <c r="CB165" s="22">
        <f t="shared" si="62"/>
        <v>162</v>
      </c>
      <c r="CC165" s="1">
        <f t="shared" si="62"/>
        <v>1.0241763510571644</v>
      </c>
      <c r="CD165" s="1">
        <f t="shared" si="62"/>
        <v>1.6190999999999995</v>
      </c>
      <c r="CE165" s="1">
        <f t="shared" si="63"/>
        <v>0</v>
      </c>
      <c r="CF165" s="1">
        <f t="shared" si="63"/>
        <v>8.7642189031043888E-3</v>
      </c>
      <c r="CG165" s="1">
        <f t="shared" si="63"/>
        <v>0.30617723625377602</v>
      </c>
      <c r="CH165" s="24">
        <v>162</v>
      </c>
      <c r="CI165" s="11">
        <v>1.0581714829307856</v>
      </c>
      <c r="CJ165" s="11">
        <v>1.8665999999999983</v>
      </c>
      <c r="CK165" s="22">
        <v>162</v>
      </c>
      <c r="CL165" s="1">
        <v>1.0656620804269135</v>
      </c>
      <c r="CM165" s="23">
        <v>1.3243000000000009</v>
      </c>
      <c r="CN165" s="1">
        <f t="shared" si="64"/>
        <v>162</v>
      </c>
      <c r="CO165" s="1">
        <f t="shared" si="64"/>
        <v>1.0619167816788495</v>
      </c>
      <c r="CP165" s="1">
        <f t="shared" si="64"/>
        <v>1.5954499999999996</v>
      </c>
      <c r="CQ165" s="1">
        <f t="shared" si="65"/>
        <v>0</v>
      </c>
      <c r="CR165" s="1">
        <f t="shared" si="65"/>
        <v>5.2966522846510143E-3</v>
      </c>
      <c r="CS165" s="1">
        <f t="shared" si="65"/>
        <v>0.38346400743746273</v>
      </c>
    </row>
    <row r="166" spans="19:97" x14ac:dyDescent="0.25">
      <c r="S166" s="22"/>
      <c r="BJ166" s="22">
        <v>163</v>
      </c>
      <c r="BK166" s="1">
        <v>1.0031311563172247</v>
      </c>
      <c r="BL166" s="1">
        <v>1.2250000000000014</v>
      </c>
      <c r="BM166" s="22">
        <v>163</v>
      </c>
      <c r="BN166" s="1">
        <v>0.99155926999524324</v>
      </c>
      <c r="BO166" s="1">
        <v>0.97540000000000049</v>
      </c>
      <c r="BP166" s="22">
        <f t="shared" si="60"/>
        <v>163</v>
      </c>
      <c r="BQ166" s="1">
        <f t="shared" si="60"/>
        <v>0.99734521315623392</v>
      </c>
      <c r="BR166" s="1">
        <f t="shared" si="60"/>
        <v>1.100200000000001</v>
      </c>
      <c r="BS166" s="1">
        <f t="shared" si="61"/>
        <v>0</v>
      </c>
      <c r="BT166" s="1">
        <f t="shared" si="61"/>
        <v>8.1825592893929548E-3</v>
      </c>
      <c r="BU166" s="1">
        <f t="shared" si="61"/>
        <v>0.17649385258416281</v>
      </c>
      <c r="BV166" s="22">
        <v>163</v>
      </c>
      <c r="BW166" s="1">
        <v>1.0312538830682081</v>
      </c>
      <c r="BX166" s="1">
        <v>1.7685999999999993</v>
      </c>
      <c r="BY166" s="22">
        <v>163</v>
      </c>
      <c r="BZ166" s="1">
        <v>1.0185434514672185</v>
      </c>
      <c r="CA166" s="1">
        <v>1.5324000000000026</v>
      </c>
      <c r="CB166" s="22">
        <f t="shared" si="62"/>
        <v>163</v>
      </c>
      <c r="CC166" s="1">
        <f t="shared" si="62"/>
        <v>1.0248986672677134</v>
      </c>
      <c r="CD166" s="1">
        <f t="shared" si="62"/>
        <v>1.650500000000001</v>
      </c>
      <c r="CE166" s="1">
        <f t="shared" si="63"/>
        <v>0</v>
      </c>
      <c r="CF166" s="1">
        <f t="shared" si="63"/>
        <v>8.9876323768675413E-3</v>
      </c>
      <c r="CG166" s="1">
        <f t="shared" si="63"/>
        <v>0.16701862171626014</v>
      </c>
      <c r="CH166" s="22">
        <v>163</v>
      </c>
      <c r="CI166" s="1">
        <v>1.0591764013058278</v>
      </c>
      <c r="CJ166" s="1">
        <v>2.6694999999999993</v>
      </c>
      <c r="CK166" s="22">
        <v>163</v>
      </c>
      <c r="CL166" s="1">
        <v>1.0661611120275947</v>
      </c>
      <c r="CM166" s="23">
        <v>2.8005</v>
      </c>
      <c r="CN166" s="1">
        <f t="shared" si="64"/>
        <v>163</v>
      </c>
      <c r="CO166" s="1">
        <f t="shared" si="64"/>
        <v>1.0626687566667112</v>
      </c>
      <c r="CP166" s="1">
        <f t="shared" si="64"/>
        <v>2.7349999999999994</v>
      </c>
      <c r="CQ166" s="1">
        <f t="shared" si="65"/>
        <v>0</v>
      </c>
      <c r="CR166" s="1">
        <f t="shared" si="65"/>
        <v>4.9389363159877409E-3</v>
      </c>
      <c r="CS166" s="1">
        <f t="shared" si="65"/>
        <v>9.2630988335438202E-2</v>
      </c>
    </row>
    <row r="167" spans="19:97" x14ac:dyDescent="0.25">
      <c r="S167" s="22"/>
      <c r="BJ167" s="22">
        <v>164</v>
      </c>
      <c r="BK167" s="1">
        <v>1.0036572144392346</v>
      </c>
      <c r="BL167" s="1">
        <v>1.2250000000000014</v>
      </c>
      <c r="BM167" s="22">
        <v>164</v>
      </c>
      <c r="BN167" s="1">
        <v>0.99267119860036701</v>
      </c>
      <c r="BO167" s="1">
        <v>1.0559000000000012</v>
      </c>
      <c r="BP167" s="22">
        <f t="shared" si="60"/>
        <v>164</v>
      </c>
      <c r="BQ167" s="1">
        <f t="shared" si="60"/>
        <v>0.99816420651980087</v>
      </c>
      <c r="BR167" s="1">
        <f t="shared" si="60"/>
        <v>1.1404500000000013</v>
      </c>
      <c r="BS167" s="1">
        <f t="shared" si="61"/>
        <v>0</v>
      </c>
      <c r="BT167" s="1">
        <f t="shared" si="61"/>
        <v>7.7682862978860987E-3</v>
      </c>
      <c r="BU167" s="1">
        <f t="shared" si="61"/>
        <v>0.11957175669864537</v>
      </c>
      <c r="BV167" s="22">
        <v>164</v>
      </c>
      <c r="BW167" s="1">
        <v>1.0322955760843446</v>
      </c>
      <c r="BX167" s="1">
        <v>1.9024999999999963</v>
      </c>
      <c r="BY167" s="22">
        <v>164</v>
      </c>
      <c r="BZ167" s="1">
        <v>1.0193877893209995</v>
      </c>
      <c r="CA167" s="1">
        <v>1.5048999999999992</v>
      </c>
      <c r="CB167" s="22">
        <f t="shared" si="62"/>
        <v>164</v>
      </c>
      <c r="CC167" s="1">
        <f t="shared" si="62"/>
        <v>1.025841682702672</v>
      </c>
      <c r="CD167" s="1">
        <f t="shared" si="62"/>
        <v>1.7036999999999978</v>
      </c>
      <c r="CE167" s="1">
        <f t="shared" si="63"/>
        <v>0</v>
      </c>
      <c r="CF167" s="1">
        <f t="shared" si="63"/>
        <v>9.1271835504713079E-3</v>
      </c>
      <c r="CG167" s="1">
        <f t="shared" si="63"/>
        <v>0.28114565619977017</v>
      </c>
      <c r="CH167" s="22">
        <v>164</v>
      </c>
      <c r="CI167" s="1">
        <v>1.0599569740000656</v>
      </c>
      <c r="CJ167" s="1">
        <v>3.0135000000000005</v>
      </c>
      <c r="CK167" s="22">
        <v>164</v>
      </c>
      <c r="CL167" s="1">
        <v>1.0673273386580651</v>
      </c>
      <c r="CM167" s="23">
        <v>3.0634999999999999</v>
      </c>
      <c r="CN167" s="1">
        <f t="shared" si="64"/>
        <v>164</v>
      </c>
      <c r="CO167" s="1">
        <f t="shared" si="64"/>
        <v>1.0636421563290654</v>
      </c>
      <c r="CP167" s="1">
        <f t="shared" si="64"/>
        <v>3.0385</v>
      </c>
      <c r="CQ167" s="1">
        <f t="shared" si="65"/>
        <v>0</v>
      </c>
      <c r="CR167" s="1">
        <f t="shared" si="65"/>
        <v>5.2116348294890813E-3</v>
      </c>
      <c r="CS167" s="1">
        <f t="shared" si="65"/>
        <v>3.5355339059326939E-2</v>
      </c>
    </row>
    <row r="168" spans="19:97" x14ac:dyDescent="0.25">
      <c r="S168" s="22"/>
      <c r="BJ168" s="22">
        <v>165</v>
      </c>
      <c r="BK168" s="1">
        <v>1.0045029079211669</v>
      </c>
      <c r="BL168" s="1">
        <v>1.2250000000000014</v>
      </c>
      <c r="BM168" s="22">
        <v>165</v>
      </c>
      <c r="BN168" s="1">
        <v>0.99320979662651876</v>
      </c>
      <c r="BO168" s="1">
        <v>1.0593000000000004</v>
      </c>
      <c r="BP168" s="22">
        <f t="shared" si="60"/>
        <v>165</v>
      </c>
      <c r="BQ168" s="1">
        <f t="shared" si="60"/>
        <v>0.99885635227384284</v>
      </c>
      <c r="BR168" s="1">
        <f t="shared" si="60"/>
        <v>1.1421500000000009</v>
      </c>
      <c r="BS168" s="1">
        <f t="shared" si="61"/>
        <v>0</v>
      </c>
      <c r="BT168" s="1">
        <f t="shared" si="61"/>
        <v>7.9854355771401056E-3</v>
      </c>
      <c r="BU168" s="1">
        <f t="shared" si="61"/>
        <v>0.11716759364261169</v>
      </c>
      <c r="BV168" s="22">
        <v>165</v>
      </c>
      <c r="BW168" s="1">
        <v>1.0331713360441717</v>
      </c>
      <c r="BX168" s="1">
        <v>1.9024999999999963</v>
      </c>
      <c r="BY168" s="22">
        <v>165</v>
      </c>
      <c r="BZ168" s="1">
        <v>1.0199665142948073</v>
      </c>
      <c r="CA168" s="1">
        <v>1.5048999999999992</v>
      </c>
      <c r="CB168" s="22">
        <f t="shared" si="62"/>
        <v>165</v>
      </c>
      <c r="CC168" s="1">
        <f t="shared" si="62"/>
        <v>1.0265689251694896</v>
      </c>
      <c r="CD168" s="1">
        <f t="shared" si="62"/>
        <v>1.7036999999999978</v>
      </c>
      <c r="CE168" s="1">
        <f t="shared" si="63"/>
        <v>0</v>
      </c>
      <c r="CF168" s="1">
        <f t="shared" si="63"/>
        <v>9.3372190033351246E-3</v>
      </c>
      <c r="CG168" s="1">
        <f t="shared" si="63"/>
        <v>0.28114565619977017</v>
      </c>
      <c r="CH168" s="22">
        <v>165</v>
      </c>
      <c r="CI168" s="1">
        <v>1.0613154434667804</v>
      </c>
      <c r="CJ168" s="1">
        <v>3.2873000000000019</v>
      </c>
      <c r="CK168" s="22">
        <v>165</v>
      </c>
      <c r="CL168" s="1">
        <v>1.0677438798295487</v>
      </c>
      <c r="CM168" s="23">
        <v>3.0007999999999999</v>
      </c>
      <c r="CN168" s="1">
        <f t="shared" si="64"/>
        <v>165</v>
      </c>
      <c r="CO168" s="1">
        <f t="shared" si="64"/>
        <v>1.0645296616481645</v>
      </c>
      <c r="CP168" s="1">
        <f t="shared" si="64"/>
        <v>3.1440500000000009</v>
      </c>
      <c r="CQ168" s="1">
        <f t="shared" si="65"/>
        <v>0</v>
      </c>
      <c r="CR168" s="1">
        <f t="shared" si="65"/>
        <v>4.5455909445396084E-3</v>
      </c>
      <c r="CS168" s="1">
        <f t="shared" si="65"/>
        <v>0.20258609280994727</v>
      </c>
    </row>
    <row r="169" spans="19:97" x14ac:dyDescent="0.25">
      <c r="S169" s="22"/>
      <c r="BJ169" s="22">
        <v>166</v>
      </c>
      <c r="BK169" s="1">
        <v>1.0052397129644379</v>
      </c>
      <c r="BL169" s="1">
        <v>1.2250000000000014</v>
      </c>
      <c r="BM169" s="22">
        <v>166</v>
      </c>
      <c r="BN169" s="1">
        <v>0.9936936357819447</v>
      </c>
      <c r="BO169" s="1">
        <v>1.133100000000006</v>
      </c>
      <c r="BP169" s="22">
        <f t="shared" si="60"/>
        <v>166</v>
      </c>
      <c r="BQ169" s="1">
        <f t="shared" si="60"/>
        <v>0.99946667437319126</v>
      </c>
      <c r="BR169" s="1">
        <f t="shared" si="60"/>
        <v>1.1790500000000037</v>
      </c>
      <c r="BS169" s="1">
        <f t="shared" si="61"/>
        <v>0</v>
      </c>
      <c r="BT169" s="1">
        <f t="shared" si="61"/>
        <v>8.1643094718442302E-3</v>
      </c>
      <c r="BU169" s="1">
        <f t="shared" si="61"/>
        <v>6.4983113191040484E-2</v>
      </c>
      <c r="BV169" s="22">
        <v>166</v>
      </c>
      <c r="BW169" s="1">
        <v>1.0341149192932702</v>
      </c>
      <c r="BX169" s="1">
        <v>1.8355999999999995</v>
      </c>
      <c r="BY169" s="22">
        <v>166</v>
      </c>
      <c r="BZ169" s="1">
        <v>1.0208569400494654</v>
      </c>
      <c r="CA169" s="1">
        <v>1.5559999999999974</v>
      </c>
      <c r="CB169" s="22">
        <f t="shared" si="62"/>
        <v>166</v>
      </c>
      <c r="CC169" s="1">
        <f t="shared" si="62"/>
        <v>1.0274859296713679</v>
      </c>
      <c r="CD169" s="1">
        <f t="shared" si="62"/>
        <v>1.6957999999999984</v>
      </c>
      <c r="CE169" s="1">
        <f t="shared" si="63"/>
        <v>0</v>
      </c>
      <c r="CF169" s="1">
        <f t="shared" si="63"/>
        <v>9.374807028124859E-3</v>
      </c>
      <c r="CG169" s="1">
        <f t="shared" si="63"/>
        <v>0.19770705601976016</v>
      </c>
      <c r="CH169" s="22">
        <v>166</v>
      </c>
      <c r="CI169" s="1">
        <v>1.0623056104067985</v>
      </c>
      <c r="CJ169" s="1">
        <v>3.5356999999999985</v>
      </c>
      <c r="CK169" s="22">
        <v>166</v>
      </c>
      <c r="CL169" s="1">
        <v>1.0683701098071787</v>
      </c>
      <c r="CM169" s="23">
        <v>4.6044</v>
      </c>
      <c r="CN169" s="1">
        <f t="shared" si="64"/>
        <v>166</v>
      </c>
      <c r="CO169" s="1">
        <f t="shared" si="64"/>
        <v>1.0653378601069887</v>
      </c>
      <c r="CP169" s="1">
        <f t="shared" si="64"/>
        <v>4.0700499999999993</v>
      </c>
      <c r="CQ169" s="1">
        <f t="shared" si="65"/>
        <v>0</v>
      </c>
      <c r="CR169" s="1">
        <f t="shared" si="65"/>
        <v>4.2882486505106121E-3</v>
      </c>
      <c r="CS169" s="1">
        <f t="shared" si="65"/>
        <v>0.75568501705406377</v>
      </c>
    </row>
    <row r="170" spans="19:97" x14ac:dyDescent="0.25">
      <c r="S170" s="22"/>
      <c r="BJ170" s="22">
        <v>167</v>
      </c>
      <c r="BK170" s="1">
        <v>1.0063070357678121</v>
      </c>
      <c r="BL170" s="1">
        <v>1.2250000000000014</v>
      </c>
      <c r="BM170" s="22">
        <v>167</v>
      </c>
      <c r="BN170" s="1">
        <v>0.99418883671265545</v>
      </c>
      <c r="BO170" s="1">
        <v>1.0660000000000025</v>
      </c>
      <c r="BP170" s="22">
        <f t="shared" si="60"/>
        <v>167</v>
      </c>
      <c r="BQ170" s="1">
        <f t="shared" si="60"/>
        <v>1.0002479362402337</v>
      </c>
      <c r="BR170" s="1">
        <f t="shared" si="60"/>
        <v>1.145500000000002</v>
      </c>
      <c r="BS170" s="1">
        <f t="shared" si="61"/>
        <v>0</v>
      </c>
      <c r="BT170" s="1">
        <f t="shared" si="61"/>
        <v>8.5688607276696825E-3</v>
      </c>
      <c r="BU170" s="1">
        <f t="shared" si="61"/>
        <v>0.1124299782086603</v>
      </c>
      <c r="BV170" s="22">
        <v>167</v>
      </c>
      <c r="BW170" s="1">
        <v>1.0345734344956037</v>
      </c>
      <c r="BX170" s="1">
        <v>1.8355999999999995</v>
      </c>
      <c r="BY170" s="22">
        <v>167</v>
      </c>
      <c r="BZ170" s="1">
        <v>1.0214699958504858</v>
      </c>
      <c r="CA170" s="1">
        <v>1.4739999999999966</v>
      </c>
      <c r="CB170" s="22">
        <f t="shared" si="62"/>
        <v>167</v>
      </c>
      <c r="CC170" s="1">
        <f t="shared" si="62"/>
        <v>1.0280217151730446</v>
      </c>
      <c r="CD170" s="1">
        <f t="shared" si="62"/>
        <v>1.6547999999999981</v>
      </c>
      <c r="CE170" s="1">
        <f t="shared" si="63"/>
        <v>0</v>
      </c>
      <c r="CF170" s="1">
        <f t="shared" si="63"/>
        <v>9.2655303228247124E-3</v>
      </c>
      <c r="CG170" s="1">
        <f t="shared" si="63"/>
        <v>0.25568981207705704</v>
      </c>
      <c r="CH170" s="22">
        <v>167</v>
      </c>
      <c r="CI170" s="1">
        <v>1.0633390008673227</v>
      </c>
      <c r="CJ170" s="1">
        <v>3.8316999999999979</v>
      </c>
      <c r="CK170" s="22">
        <v>167</v>
      </c>
      <c r="CL170" s="1">
        <v>1.0697085252500422</v>
      </c>
      <c r="CM170" s="23">
        <v>4.6711</v>
      </c>
      <c r="CN170" s="1">
        <f t="shared" si="64"/>
        <v>167</v>
      </c>
      <c r="CO170" s="1">
        <f t="shared" si="64"/>
        <v>1.0665237630586826</v>
      </c>
      <c r="CP170" s="1">
        <f t="shared" si="64"/>
        <v>4.2513999999999985</v>
      </c>
      <c r="CQ170" s="1">
        <f t="shared" si="65"/>
        <v>0</v>
      </c>
      <c r="CR170" s="1">
        <f t="shared" si="65"/>
        <v>4.5039338839540435E-3</v>
      </c>
      <c r="CS170" s="1">
        <f t="shared" si="65"/>
        <v>0.59354543212798949</v>
      </c>
    </row>
    <row r="171" spans="19:97" x14ac:dyDescent="0.25">
      <c r="S171" s="22"/>
      <c r="BJ171" s="22">
        <v>168</v>
      </c>
      <c r="BK171" s="1">
        <v>1.0066739718492361</v>
      </c>
      <c r="BL171" s="1">
        <v>1.2250000000000014</v>
      </c>
      <c r="BM171" s="22">
        <v>168</v>
      </c>
      <c r="BN171" s="1">
        <v>0.99507026134167176</v>
      </c>
      <c r="BO171" s="1">
        <v>1.0626000000000033</v>
      </c>
      <c r="BP171" s="22">
        <f t="shared" si="60"/>
        <v>168</v>
      </c>
      <c r="BQ171" s="1">
        <f t="shared" si="60"/>
        <v>1.0008721165954539</v>
      </c>
      <c r="BR171" s="1">
        <f t="shared" si="60"/>
        <v>1.1438000000000024</v>
      </c>
      <c r="BS171" s="1">
        <f t="shared" si="61"/>
        <v>0</v>
      </c>
      <c r="BT171" s="1">
        <f t="shared" si="61"/>
        <v>8.2050623868243598E-3</v>
      </c>
      <c r="BU171" s="1">
        <f t="shared" si="61"/>
        <v>0.11483414126469398</v>
      </c>
      <c r="BV171" s="22">
        <v>168</v>
      </c>
      <c r="BW171" s="1">
        <v>1.0353956361768808</v>
      </c>
      <c r="BX171" s="1">
        <v>1.8355999999999995</v>
      </c>
      <c r="BY171" s="22">
        <v>168</v>
      </c>
      <c r="BZ171" s="1">
        <v>1.0214118835661012</v>
      </c>
      <c r="CA171" s="1">
        <v>1.4705999999999975</v>
      </c>
      <c r="CB171" s="22">
        <f t="shared" si="62"/>
        <v>168</v>
      </c>
      <c r="CC171" s="1">
        <f t="shared" si="62"/>
        <v>1.028403759871491</v>
      </c>
      <c r="CD171" s="1">
        <f t="shared" si="62"/>
        <v>1.6530999999999985</v>
      </c>
      <c r="CE171" s="1">
        <f t="shared" si="63"/>
        <v>0</v>
      </c>
      <c r="CF171" s="1">
        <f t="shared" si="63"/>
        <v>9.8880062975173107E-3</v>
      </c>
      <c r="CG171" s="1">
        <f t="shared" si="63"/>
        <v>0.25809397513309107</v>
      </c>
      <c r="CH171" s="22">
        <v>168</v>
      </c>
      <c r="CI171" s="1">
        <v>1.0640842877883592</v>
      </c>
      <c r="CJ171" s="1">
        <v>3.6983000000000033</v>
      </c>
      <c r="CK171" s="22">
        <v>168</v>
      </c>
      <c r="CL171" s="1">
        <v>1.0701274680618365</v>
      </c>
      <c r="CM171" s="23">
        <v>5.4043000000000001</v>
      </c>
      <c r="CN171" s="1">
        <f t="shared" si="64"/>
        <v>168</v>
      </c>
      <c r="CO171" s="1">
        <f t="shared" si="64"/>
        <v>1.0671058779250977</v>
      </c>
      <c r="CP171" s="1">
        <f t="shared" si="64"/>
        <v>4.5513000000000012</v>
      </c>
      <c r="CQ171" s="1">
        <f t="shared" si="65"/>
        <v>0</v>
      </c>
      <c r="CR171" s="1">
        <f t="shared" si="65"/>
        <v>4.2731737513085578E-3</v>
      </c>
      <c r="CS171" s="1">
        <f t="shared" si="65"/>
        <v>1.206324168704251</v>
      </c>
    </row>
    <row r="172" spans="19:97" x14ac:dyDescent="0.25">
      <c r="S172" s="22"/>
      <c r="BJ172" s="22">
        <v>169</v>
      </c>
      <c r="BK172" s="1">
        <v>1.0077340228723801</v>
      </c>
      <c r="BL172" s="1">
        <v>1.2250000000000014</v>
      </c>
      <c r="BM172" s="22">
        <v>169</v>
      </c>
      <c r="BN172" s="1">
        <v>0.99548157829867412</v>
      </c>
      <c r="BO172" s="1">
        <v>1.0660000000000025</v>
      </c>
      <c r="BP172" s="22">
        <f t="shared" si="60"/>
        <v>169</v>
      </c>
      <c r="BQ172" s="1">
        <f t="shared" si="60"/>
        <v>1.0016078005855271</v>
      </c>
      <c r="BR172" s="1">
        <f t="shared" si="60"/>
        <v>1.145500000000002</v>
      </c>
      <c r="BS172" s="1">
        <f t="shared" si="61"/>
        <v>0</v>
      </c>
      <c r="BT172" s="1">
        <f t="shared" si="61"/>
        <v>8.6637866441798307E-3</v>
      </c>
      <c r="BU172" s="1">
        <f t="shared" si="61"/>
        <v>0.1124299782086603</v>
      </c>
      <c r="BV172" s="22">
        <v>169</v>
      </c>
      <c r="BW172" s="1">
        <v>1.0363547933076218</v>
      </c>
      <c r="BX172" s="1">
        <v>1.909399999999998</v>
      </c>
      <c r="BY172" s="22">
        <v>169</v>
      </c>
      <c r="BZ172" s="1">
        <v>1.0228135573443258</v>
      </c>
      <c r="CA172" s="1">
        <v>1.4671000000000021</v>
      </c>
      <c r="CB172" s="22">
        <f t="shared" si="62"/>
        <v>169</v>
      </c>
      <c r="CC172" s="1">
        <f t="shared" si="62"/>
        <v>1.0295841753259738</v>
      </c>
      <c r="CD172" s="1">
        <f t="shared" si="62"/>
        <v>1.68825</v>
      </c>
      <c r="CE172" s="1">
        <f t="shared" si="63"/>
        <v>0</v>
      </c>
      <c r="CF172" s="1">
        <f t="shared" si="63"/>
        <v>9.5750997752937807E-3</v>
      </c>
      <c r="CG172" s="1">
        <f t="shared" si="63"/>
        <v>0.31275332931880667</v>
      </c>
      <c r="CH172" s="22">
        <v>169</v>
      </c>
      <c r="CI172" s="1">
        <v>1.0644158618707751</v>
      </c>
      <c r="CJ172" s="1">
        <v>4.0317000000000007</v>
      </c>
      <c r="CK172" s="22">
        <v>169</v>
      </c>
      <c r="CL172" s="1">
        <v>1.0704628586542007</v>
      </c>
      <c r="CM172" s="23">
        <v>5.4710000000000001</v>
      </c>
      <c r="CN172" s="1">
        <f t="shared" si="64"/>
        <v>169</v>
      </c>
      <c r="CO172" s="1">
        <f t="shared" si="64"/>
        <v>1.0674393602624879</v>
      </c>
      <c r="CP172" s="1">
        <f t="shared" si="64"/>
        <v>4.7513500000000004</v>
      </c>
      <c r="CQ172" s="1">
        <f t="shared" si="65"/>
        <v>0</v>
      </c>
      <c r="CR172" s="1">
        <f t="shared" si="65"/>
        <v>4.2758724313734639E-3</v>
      </c>
      <c r="CS172" s="1">
        <f t="shared" si="65"/>
        <v>1.0177387901617994</v>
      </c>
    </row>
    <row r="173" spans="19:97" x14ac:dyDescent="0.25">
      <c r="S173" s="22"/>
      <c r="BJ173" s="22">
        <v>170</v>
      </c>
      <c r="BK173" s="1">
        <v>1.0084335530908031</v>
      </c>
      <c r="BL173" s="1">
        <v>1.2214999999999989</v>
      </c>
      <c r="BM173" s="22">
        <v>170</v>
      </c>
      <c r="BN173" s="1">
        <v>0.99611215371242567</v>
      </c>
      <c r="BO173" s="1">
        <v>1.133100000000006</v>
      </c>
      <c r="BP173" s="22">
        <f t="shared" si="60"/>
        <v>170</v>
      </c>
      <c r="BQ173" s="1">
        <f t="shared" si="60"/>
        <v>1.0022728534016143</v>
      </c>
      <c r="BR173" s="1">
        <f t="shared" si="60"/>
        <v>1.1773000000000025</v>
      </c>
      <c r="BS173" s="1">
        <f t="shared" si="61"/>
        <v>0</v>
      </c>
      <c r="BT173" s="1">
        <f t="shared" si="61"/>
        <v>8.7125450541583674E-3</v>
      </c>
      <c r="BU173" s="1">
        <f t="shared" si="61"/>
        <v>6.25082394568858E-2</v>
      </c>
      <c r="BV173" s="22">
        <v>170</v>
      </c>
      <c r="BW173" s="1">
        <v>1.0372142141164642</v>
      </c>
      <c r="BX173" s="1">
        <v>1.845799999999997</v>
      </c>
      <c r="BY173" s="22">
        <v>170</v>
      </c>
      <c r="BZ173" s="1">
        <v>1.0235173313231769</v>
      </c>
      <c r="CA173" s="1">
        <v>1.4363000000000028</v>
      </c>
      <c r="CB173" s="22">
        <f t="shared" si="62"/>
        <v>170</v>
      </c>
      <c r="CC173" s="1">
        <f t="shared" si="62"/>
        <v>1.0303657727198205</v>
      </c>
      <c r="CD173" s="1">
        <f t="shared" si="62"/>
        <v>1.6410499999999999</v>
      </c>
      <c r="CE173" s="1">
        <f t="shared" si="63"/>
        <v>0</v>
      </c>
      <c r="CF173" s="1">
        <f t="shared" si="63"/>
        <v>9.6851587042507837E-3</v>
      </c>
      <c r="CG173" s="1">
        <f t="shared" si="63"/>
        <v>0.28956022689588634</v>
      </c>
      <c r="CH173" s="22">
        <v>170</v>
      </c>
      <c r="CI173" s="1">
        <v>1.0649966140146232</v>
      </c>
      <c r="CJ173" s="1">
        <v>4.3316999999999979</v>
      </c>
      <c r="CK173" s="22">
        <v>170</v>
      </c>
      <c r="CL173" s="1">
        <v>1.0709663389108004</v>
      </c>
      <c r="CM173" s="23">
        <v>5.7378999999999998</v>
      </c>
      <c r="CN173" s="1">
        <f t="shared" si="64"/>
        <v>170</v>
      </c>
      <c r="CO173" s="1">
        <f t="shared" si="64"/>
        <v>1.0679814764627118</v>
      </c>
      <c r="CP173" s="1">
        <f t="shared" si="64"/>
        <v>5.0347999999999988</v>
      </c>
      <c r="CQ173" s="1">
        <f t="shared" si="65"/>
        <v>0</v>
      </c>
      <c r="CR173" s="1">
        <f t="shared" si="65"/>
        <v>4.2212329559050549E-3</v>
      </c>
      <c r="CS173" s="1">
        <f t="shared" si="65"/>
        <v>0.99433355570452353</v>
      </c>
    </row>
    <row r="174" spans="19:97" x14ac:dyDescent="0.25">
      <c r="S174" s="22"/>
      <c r="BJ174" s="22">
        <v>171</v>
      </c>
      <c r="BK174" s="1">
        <v>1.0089706527420259</v>
      </c>
      <c r="BL174" s="1">
        <v>1.2926000000000002</v>
      </c>
      <c r="BM174" s="22">
        <v>171</v>
      </c>
      <c r="BN174" s="1">
        <v>0.99697918420081544</v>
      </c>
      <c r="BO174" s="1">
        <v>1.133100000000006</v>
      </c>
      <c r="BP174" s="22">
        <f t="shared" si="60"/>
        <v>171</v>
      </c>
      <c r="BQ174" s="1">
        <f t="shared" si="60"/>
        <v>1.0029749184714207</v>
      </c>
      <c r="BR174" s="1">
        <f t="shared" si="60"/>
        <v>1.2128500000000031</v>
      </c>
      <c r="BS174" s="1">
        <f t="shared" si="61"/>
        <v>0</v>
      </c>
      <c r="BT174" s="1">
        <f t="shared" si="61"/>
        <v>8.4792487218750805E-3</v>
      </c>
      <c r="BU174" s="1">
        <f t="shared" si="61"/>
        <v>0.11278353159925024</v>
      </c>
      <c r="BV174" s="22">
        <v>171</v>
      </c>
      <c r="BW174" s="1">
        <v>1.0382397940879329</v>
      </c>
      <c r="BX174" s="1">
        <v>1.7719999999999985</v>
      </c>
      <c r="BY174" s="22">
        <v>171</v>
      </c>
      <c r="BZ174" s="1">
        <v>1.0242197169615777</v>
      </c>
      <c r="CA174" s="1">
        <v>1.4363000000000028</v>
      </c>
      <c r="CB174" s="22">
        <f t="shared" si="62"/>
        <v>171</v>
      </c>
      <c r="CC174" s="1">
        <f t="shared" si="62"/>
        <v>1.0312297555247554</v>
      </c>
      <c r="CD174" s="1">
        <f t="shared" si="62"/>
        <v>1.6041500000000006</v>
      </c>
      <c r="CE174" s="1">
        <f t="shared" si="63"/>
        <v>0</v>
      </c>
      <c r="CF174" s="1">
        <f t="shared" si="63"/>
        <v>9.9136916088041829E-3</v>
      </c>
      <c r="CG174" s="1">
        <f t="shared" si="63"/>
        <v>0.23737574644432119</v>
      </c>
      <c r="CH174" s="22">
        <v>171</v>
      </c>
      <c r="CI174" s="1">
        <v>1.065494906195231</v>
      </c>
      <c r="CJ174" s="1">
        <v>4.7650000000000006</v>
      </c>
      <c r="CK174" s="22">
        <v>171</v>
      </c>
      <c r="CL174" s="1">
        <v>1.0713862677205894</v>
      </c>
      <c r="CM174" s="23">
        <v>7.6711999999999989</v>
      </c>
      <c r="CN174" s="1">
        <f t="shared" si="64"/>
        <v>171</v>
      </c>
      <c r="CO174" s="1">
        <f t="shared" si="64"/>
        <v>1.0684405869579101</v>
      </c>
      <c r="CP174" s="1">
        <f t="shared" si="64"/>
        <v>6.2180999999999997</v>
      </c>
      <c r="CQ174" s="1">
        <f t="shared" si="65"/>
        <v>0</v>
      </c>
      <c r="CR174" s="1">
        <f t="shared" si="65"/>
        <v>4.1658216850024516E-3</v>
      </c>
      <c r="CS174" s="1">
        <f t="shared" si="65"/>
        <v>2.0549937274843422</v>
      </c>
    </row>
    <row r="175" spans="19:97" x14ac:dyDescent="0.25">
      <c r="S175" s="22"/>
      <c r="BJ175" s="22">
        <v>172</v>
      </c>
      <c r="BK175" s="1">
        <v>1.0099984445526682</v>
      </c>
      <c r="BL175" s="1">
        <v>1.2073999999999998</v>
      </c>
      <c r="BM175" s="22">
        <v>172</v>
      </c>
      <c r="BN175" s="1">
        <v>0.99740090492876643</v>
      </c>
      <c r="BO175" s="1">
        <v>1.133100000000006</v>
      </c>
      <c r="BP175" s="22">
        <f t="shared" si="60"/>
        <v>172</v>
      </c>
      <c r="BQ175" s="1">
        <f t="shared" si="60"/>
        <v>1.0036996747407172</v>
      </c>
      <c r="BR175" s="1">
        <f t="shared" si="60"/>
        <v>1.1702500000000029</v>
      </c>
      <c r="BS175" s="1">
        <f t="shared" si="61"/>
        <v>0</v>
      </c>
      <c r="BT175" s="1">
        <f t="shared" si="61"/>
        <v>8.9078056943271595E-3</v>
      </c>
      <c r="BU175" s="1">
        <f t="shared" si="61"/>
        <v>5.2538033842156107E-2</v>
      </c>
      <c r="BV175" s="22">
        <v>172</v>
      </c>
      <c r="BW175" s="1">
        <v>1.0390530164715095</v>
      </c>
      <c r="BX175" s="1">
        <v>1.8492999999999995</v>
      </c>
      <c r="BY175" s="22">
        <v>172</v>
      </c>
      <c r="BZ175" s="1">
        <v>1.0248561914648806</v>
      </c>
      <c r="CA175" s="1">
        <v>1.4226000000000028</v>
      </c>
      <c r="CB175" s="22">
        <f t="shared" si="62"/>
        <v>172</v>
      </c>
      <c r="CC175" s="1">
        <f t="shared" si="62"/>
        <v>1.0319546039681951</v>
      </c>
      <c r="CD175" s="1">
        <f t="shared" si="62"/>
        <v>1.6359500000000011</v>
      </c>
      <c r="CE175" s="1">
        <f t="shared" si="63"/>
        <v>0</v>
      </c>
      <c r="CF175" s="1">
        <f t="shared" si="63"/>
        <v>1.003867123350604E-2</v>
      </c>
      <c r="CG175" s="1">
        <f t="shared" si="63"/>
        <v>0.30172246353229737</v>
      </c>
      <c r="CH175" s="22">
        <v>172</v>
      </c>
      <c r="CI175" s="1">
        <v>1.066118427515677</v>
      </c>
      <c r="CJ175" s="1">
        <v>5.1649999999999991</v>
      </c>
      <c r="CK175" s="22">
        <v>172</v>
      </c>
      <c r="CL175" s="1">
        <v>1.0716804138809561</v>
      </c>
      <c r="CM175" s="23">
        <v>7.0706999999999951</v>
      </c>
      <c r="CN175" s="1">
        <f t="shared" si="64"/>
        <v>172</v>
      </c>
      <c r="CO175" s="1">
        <f t="shared" si="64"/>
        <v>1.0688994206983167</v>
      </c>
      <c r="CP175" s="1">
        <f t="shared" si="64"/>
        <v>6.1178499999999971</v>
      </c>
      <c r="CQ175" s="1">
        <f t="shared" si="65"/>
        <v>0</v>
      </c>
      <c r="CR175" s="1">
        <f t="shared" si="65"/>
        <v>3.9329182757560114E-3</v>
      </c>
      <c r="CS175" s="1">
        <f t="shared" si="65"/>
        <v>1.3475333929072046</v>
      </c>
    </row>
    <row r="176" spans="19:97" x14ac:dyDescent="0.25">
      <c r="S176" s="22"/>
      <c r="BJ176" s="22">
        <v>173</v>
      </c>
      <c r="BK176" s="1">
        <v>1.0104977360615417</v>
      </c>
      <c r="BL176" s="1">
        <v>1.2144000000000048</v>
      </c>
      <c r="BM176" s="22">
        <v>173</v>
      </c>
      <c r="BN176" s="1">
        <v>0.99803688214578234</v>
      </c>
      <c r="BO176" s="1">
        <v>1.133100000000006</v>
      </c>
      <c r="BP176" s="22">
        <f t="shared" si="60"/>
        <v>173</v>
      </c>
      <c r="BQ176" s="1">
        <f t="shared" si="60"/>
        <v>1.004267309103662</v>
      </c>
      <c r="BR176" s="1">
        <f t="shared" si="60"/>
        <v>1.1737500000000054</v>
      </c>
      <c r="BS176" s="1">
        <f t="shared" si="61"/>
        <v>0</v>
      </c>
      <c r="BT176" s="1">
        <f t="shared" si="61"/>
        <v>8.8111543032083819E-3</v>
      </c>
      <c r="BU176" s="1">
        <f t="shared" si="61"/>
        <v>5.7487781310465481E-2</v>
      </c>
      <c r="BV176" s="22">
        <v>173</v>
      </c>
      <c r="BW176" s="1">
        <v>1.0401635121403012</v>
      </c>
      <c r="BX176" s="1">
        <v>1.9366999999999948</v>
      </c>
      <c r="BY176" s="22">
        <v>173</v>
      </c>
      <c r="BZ176" s="1">
        <v>1.0256706538928182</v>
      </c>
      <c r="CA176" s="1">
        <v>1.4157999999999973</v>
      </c>
      <c r="CB176" s="22">
        <f t="shared" si="62"/>
        <v>173</v>
      </c>
      <c r="CC176" s="1">
        <f t="shared" si="62"/>
        <v>1.0329170830165597</v>
      </c>
      <c r="CD176" s="1">
        <f t="shared" si="62"/>
        <v>1.676249999999996</v>
      </c>
      <c r="CE176" s="1">
        <f t="shared" si="63"/>
        <v>0</v>
      </c>
      <c r="CF176" s="1">
        <f t="shared" si="63"/>
        <v>1.0247998345570634E-2</v>
      </c>
      <c r="CG176" s="1">
        <f t="shared" si="63"/>
        <v>0.36833192232007095</v>
      </c>
      <c r="CH176" s="22">
        <v>173</v>
      </c>
      <c r="CI176" s="1">
        <v>1.066201618833611</v>
      </c>
      <c r="CJ176" s="1">
        <v>4.6946000000000012</v>
      </c>
      <c r="CK176" s="22">
        <v>173</v>
      </c>
      <c r="CL176" s="1">
        <v>1.0727322556583208</v>
      </c>
      <c r="CM176" s="23">
        <v>7.7378999999999962</v>
      </c>
      <c r="CN176" s="1">
        <f t="shared" si="64"/>
        <v>173</v>
      </c>
      <c r="CO176" s="1">
        <f t="shared" si="64"/>
        <v>1.069466937245966</v>
      </c>
      <c r="CP176" s="1">
        <f t="shared" si="64"/>
        <v>6.2162499999999987</v>
      </c>
      <c r="CQ176" s="1">
        <f t="shared" si="65"/>
        <v>0</v>
      </c>
      <c r="CR176" s="1">
        <f t="shared" si="65"/>
        <v>4.6178575842188672E-3</v>
      </c>
      <c r="CS176" s="1">
        <f t="shared" si="65"/>
        <v>2.151938067185013</v>
      </c>
    </row>
    <row r="177" spans="19:97" x14ac:dyDescent="0.25">
      <c r="S177" s="22"/>
      <c r="BJ177" s="22">
        <v>174</v>
      </c>
      <c r="BK177" s="1">
        <v>1.0112973838089026</v>
      </c>
      <c r="BL177" s="1">
        <v>1.2002999999999986</v>
      </c>
      <c r="BM177" s="22">
        <v>174</v>
      </c>
      <c r="BN177" s="1">
        <v>0.99870071014683559</v>
      </c>
      <c r="BO177" s="1">
        <v>1.0660000000000025</v>
      </c>
      <c r="BP177" s="22">
        <f t="shared" si="60"/>
        <v>174</v>
      </c>
      <c r="BQ177" s="1">
        <f t="shared" si="60"/>
        <v>1.0049990469778691</v>
      </c>
      <c r="BR177" s="1">
        <f t="shared" si="60"/>
        <v>1.1331500000000005</v>
      </c>
      <c r="BS177" s="1">
        <f t="shared" si="61"/>
        <v>0</v>
      </c>
      <c r="BT177" s="1">
        <f t="shared" si="61"/>
        <v>8.9071933668415267E-3</v>
      </c>
      <c r="BU177" s="1">
        <f t="shared" si="61"/>
        <v>9.496444071335057E-2</v>
      </c>
      <c r="BV177" s="22">
        <v>174</v>
      </c>
      <c r="BW177" s="1">
        <v>1.0411688921968487</v>
      </c>
      <c r="BX177" s="1">
        <v>1.8696999999999946</v>
      </c>
      <c r="BY177" s="22">
        <v>174</v>
      </c>
      <c r="BZ177" s="1">
        <v>1.0264806477970256</v>
      </c>
      <c r="CA177" s="1">
        <v>1.4701999999999984</v>
      </c>
      <c r="CB177" s="22">
        <f t="shared" si="62"/>
        <v>174</v>
      </c>
      <c r="CC177" s="1">
        <f t="shared" si="62"/>
        <v>1.0338247699969372</v>
      </c>
      <c r="CD177" s="1">
        <f t="shared" si="62"/>
        <v>1.6699499999999965</v>
      </c>
      <c r="CE177" s="1">
        <f t="shared" si="63"/>
        <v>0</v>
      </c>
      <c r="CF177" s="1">
        <f t="shared" si="63"/>
        <v>1.0386157218840231E-2</v>
      </c>
      <c r="CG177" s="1">
        <f t="shared" si="63"/>
        <v>0.282489159084023</v>
      </c>
      <c r="CH177" s="22">
        <v>174</v>
      </c>
      <c r="CI177" s="1">
        <v>1.0664096539408729</v>
      </c>
      <c r="CJ177" s="1">
        <v>4.8316999999999979</v>
      </c>
      <c r="CK177" s="22">
        <v>174</v>
      </c>
      <c r="CL177" s="1">
        <v>1.0730271414592405</v>
      </c>
      <c r="CM177" s="23">
        <v>7.3415999999999997</v>
      </c>
      <c r="CN177" s="1">
        <f t="shared" si="64"/>
        <v>174</v>
      </c>
      <c r="CO177" s="1">
        <f t="shared" si="64"/>
        <v>1.0697183977000568</v>
      </c>
      <c r="CP177" s="1">
        <f t="shared" si="64"/>
        <v>6.0866499999999988</v>
      </c>
      <c r="CQ177" s="1">
        <f t="shared" si="65"/>
        <v>0</v>
      </c>
      <c r="CR177" s="1">
        <f t="shared" si="65"/>
        <v>4.6792702986550314E-3</v>
      </c>
      <c r="CS177" s="1">
        <f t="shared" si="65"/>
        <v>1.7747673101001171</v>
      </c>
    </row>
    <row r="178" spans="19:97" x14ac:dyDescent="0.25">
      <c r="S178" s="22"/>
      <c r="BJ178" s="22">
        <v>175</v>
      </c>
      <c r="BK178" s="1">
        <v>1.0116995280013905</v>
      </c>
      <c r="BL178" s="1">
        <v>1.2573000000000008</v>
      </c>
      <c r="BM178" s="22">
        <v>175</v>
      </c>
      <c r="BN178" s="1">
        <v>0.99948419553625945</v>
      </c>
      <c r="BO178" s="1">
        <v>1.133100000000006</v>
      </c>
      <c r="BP178" s="22">
        <f t="shared" si="60"/>
        <v>175</v>
      </c>
      <c r="BQ178" s="1">
        <f t="shared" si="60"/>
        <v>1.0055918617688251</v>
      </c>
      <c r="BR178" s="1">
        <f t="shared" si="60"/>
        <v>1.1952000000000034</v>
      </c>
      <c r="BS178" s="1">
        <f t="shared" si="61"/>
        <v>0</v>
      </c>
      <c r="BT178" s="1">
        <f t="shared" si="61"/>
        <v>8.6375444205423636E-3</v>
      </c>
      <c r="BU178" s="1">
        <f t="shared" si="61"/>
        <v>8.7822662223365502E-2</v>
      </c>
      <c r="BV178" s="22">
        <v>175</v>
      </c>
      <c r="BW178" s="1">
        <v>1.0420335923287516</v>
      </c>
      <c r="BX178" s="1">
        <v>1.8696999999999946</v>
      </c>
      <c r="BY178" s="22">
        <v>175</v>
      </c>
      <c r="BZ178" s="1">
        <v>1.0268980781856398</v>
      </c>
      <c r="CA178" s="1">
        <v>1.4020999999999972</v>
      </c>
      <c r="CB178" s="22">
        <f t="shared" si="62"/>
        <v>175</v>
      </c>
      <c r="CC178" s="1">
        <f t="shared" si="62"/>
        <v>1.0344658352571958</v>
      </c>
      <c r="CD178" s="1">
        <f t="shared" si="62"/>
        <v>1.6358999999999959</v>
      </c>
      <c r="CE178" s="1">
        <f t="shared" si="63"/>
        <v>0</v>
      </c>
      <c r="CF178" s="1">
        <f t="shared" si="63"/>
        <v>1.0702424687339224E-2</v>
      </c>
      <c r="CG178" s="1">
        <f t="shared" si="63"/>
        <v>0.33064313088282821</v>
      </c>
      <c r="CH178" s="22">
        <v>175</v>
      </c>
      <c r="CI178" s="1">
        <v>1.0667010395153764</v>
      </c>
      <c r="CJ178" s="1">
        <v>5.5242000000000004</v>
      </c>
      <c r="CK178" s="22">
        <v>175</v>
      </c>
      <c r="CL178" s="1">
        <v>1.0733643523842933</v>
      </c>
      <c r="CM178" s="23">
        <v>7.2708999999999975</v>
      </c>
      <c r="CN178" s="1">
        <f t="shared" si="64"/>
        <v>175</v>
      </c>
      <c r="CO178" s="1">
        <f t="shared" si="64"/>
        <v>1.070032695949835</v>
      </c>
      <c r="CP178" s="1">
        <f t="shared" si="64"/>
        <v>6.397549999999999</v>
      </c>
      <c r="CQ178" s="1">
        <f t="shared" si="65"/>
        <v>0</v>
      </c>
      <c r="CR178" s="1">
        <f t="shared" si="65"/>
        <v>4.7116737147787002E-3</v>
      </c>
      <c r="CS178" s="1">
        <f t="shared" si="65"/>
        <v>1.2351034146985367</v>
      </c>
    </row>
    <row r="179" spans="19:97" x14ac:dyDescent="0.25">
      <c r="S179" s="22"/>
      <c r="BJ179" s="22">
        <v>176</v>
      </c>
      <c r="BK179" s="1">
        <v>1.0121538232698932</v>
      </c>
      <c r="BL179" s="1">
        <v>1.189700000000002</v>
      </c>
      <c r="BM179" s="22">
        <v>176</v>
      </c>
      <c r="BN179" s="1">
        <v>1.0003589624078413</v>
      </c>
      <c r="BO179" s="1">
        <v>1.1432000000000002</v>
      </c>
      <c r="BP179" s="22">
        <f t="shared" ref="BP179:BR209" si="66">AVERAGE(BJ179,BM179)</f>
        <v>176</v>
      </c>
      <c r="BQ179" s="1">
        <f t="shared" si="66"/>
        <v>1.0062563928388673</v>
      </c>
      <c r="BR179" s="1">
        <f t="shared" si="66"/>
        <v>1.1664500000000011</v>
      </c>
      <c r="BS179" s="1">
        <f t="shared" ref="BS179:BU209" si="67">STDEVA(BJ179,BM179)</f>
        <v>0</v>
      </c>
      <c r="BT179" s="1">
        <f t="shared" si="67"/>
        <v>8.34022609870874E-3</v>
      </c>
      <c r="BU179" s="1">
        <f t="shared" si="67"/>
        <v>3.288046532517571E-2</v>
      </c>
      <c r="BV179" s="22">
        <v>176</v>
      </c>
      <c r="BW179" s="1">
        <v>1.0426102224277429</v>
      </c>
      <c r="BX179" s="1">
        <v>1.7957999999999998</v>
      </c>
      <c r="BY179" s="22">
        <v>176</v>
      </c>
      <c r="BZ179" s="1">
        <v>1.02791594724293</v>
      </c>
      <c r="CA179" s="1">
        <v>1.3986999999999981</v>
      </c>
      <c r="CB179" s="22">
        <f t="shared" si="62"/>
        <v>176</v>
      </c>
      <c r="CC179" s="1">
        <f t="shared" si="62"/>
        <v>1.0352630848353366</v>
      </c>
      <c r="CD179" s="1">
        <f t="shared" si="62"/>
        <v>1.5972499999999989</v>
      </c>
      <c r="CE179" s="1">
        <f t="shared" si="63"/>
        <v>0</v>
      </c>
      <c r="CF179" s="1">
        <f t="shared" si="63"/>
        <v>1.0390421627802425E-2</v>
      </c>
      <c r="CG179" s="1">
        <f t="shared" si="63"/>
        <v>0.28079210280917999</v>
      </c>
      <c r="CH179" s="22">
        <v>176</v>
      </c>
      <c r="CI179" s="1">
        <v>1.0669509253480065</v>
      </c>
      <c r="CJ179" s="1">
        <v>5.6983000000000033</v>
      </c>
      <c r="CK179" s="22">
        <v>176</v>
      </c>
      <c r="CL179" s="1">
        <v>1.0737643065679985</v>
      </c>
      <c r="CM179" s="23">
        <v>7.4082000000000008</v>
      </c>
      <c r="CN179" s="1">
        <f t="shared" si="64"/>
        <v>176</v>
      </c>
      <c r="CO179" s="1">
        <f t="shared" si="64"/>
        <v>1.0703576159580024</v>
      </c>
      <c r="CP179" s="1">
        <f t="shared" si="64"/>
        <v>6.553250000000002</v>
      </c>
      <c r="CQ179" s="1">
        <f t="shared" si="65"/>
        <v>0</v>
      </c>
      <c r="CR179" s="1">
        <f t="shared" si="65"/>
        <v>4.8177880634653987E-3</v>
      </c>
      <c r="CS179" s="1">
        <f t="shared" si="65"/>
        <v>1.2090818851508776</v>
      </c>
    </row>
    <row r="180" spans="19:97" x14ac:dyDescent="0.25">
      <c r="S180" s="22"/>
      <c r="BJ180" s="22">
        <v>177</v>
      </c>
      <c r="BK180" s="1">
        <v>1.0128431653040264</v>
      </c>
      <c r="BL180" s="1">
        <v>1.189700000000002</v>
      </c>
      <c r="BM180" s="22">
        <v>177</v>
      </c>
      <c r="BN180" s="1">
        <v>1.0007214566551337</v>
      </c>
      <c r="BO180" s="1">
        <v>1.079500000000003</v>
      </c>
      <c r="BP180" s="22">
        <f t="shared" si="66"/>
        <v>177</v>
      </c>
      <c r="BQ180" s="1">
        <f t="shared" si="66"/>
        <v>1.0067823109795802</v>
      </c>
      <c r="BR180" s="1">
        <f t="shared" si="66"/>
        <v>1.1346000000000025</v>
      </c>
      <c r="BS180" s="1">
        <f t="shared" si="67"/>
        <v>0</v>
      </c>
      <c r="BT180" s="1">
        <f t="shared" si="67"/>
        <v>8.5713423851996699E-3</v>
      </c>
      <c r="BU180" s="1">
        <f t="shared" si="67"/>
        <v>7.7923167286756814E-2</v>
      </c>
      <c r="BV180" s="22">
        <v>177</v>
      </c>
      <c r="BW180" s="1">
        <v>1.0436065146188538</v>
      </c>
      <c r="BX180" s="1">
        <v>1.8026999999999944</v>
      </c>
      <c r="BY180" s="22">
        <v>177</v>
      </c>
      <c r="BZ180" s="1">
        <v>1.0286872865146584</v>
      </c>
      <c r="CA180" s="1">
        <v>1.384999999999998</v>
      </c>
      <c r="CB180" s="22">
        <f t="shared" si="62"/>
        <v>177</v>
      </c>
      <c r="CC180" s="1">
        <f t="shared" si="62"/>
        <v>1.0361469005667561</v>
      </c>
      <c r="CD180" s="1">
        <f t="shared" si="62"/>
        <v>1.5938499999999962</v>
      </c>
      <c r="CE180" s="1">
        <f t="shared" si="63"/>
        <v>0</v>
      </c>
      <c r="CF180" s="1">
        <f t="shared" si="63"/>
        <v>1.0549487362545512E-2</v>
      </c>
      <c r="CG180" s="1">
        <f t="shared" si="63"/>
        <v>0.29535850250161932</v>
      </c>
      <c r="CH180" s="22">
        <v>177</v>
      </c>
      <c r="CI180" s="1">
        <v>1.067200928284789</v>
      </c>
      <c r="CJ180" s="1">
        <v>5.898299999999999</v>
      </c>
      <c r="CK180" s="22">
        <v>177</v>
      </c>
      <c r="CL180" s="1">
        <v>1.0742286366882214</v>
      </c>
      <c r="CM180" s="23">
        <v>7.537700000000001</v>
      </c>
      <c r="CN180" s="1">
        <f t="shared" si="64"/>
        <v>177</v>
      </c>
      <c r="CO180" s="1">
        <f t="shared" si="64"/>
        <v>1.0707147824865051</v>
      </c>
      <c r="CP180" s="1">
        <f t="shared" si="64"/>
        <v>6.718</v>
      </c>
      <c r="CQ180" s="1">
        <f t="shared" si="65"/>
        <v>0</v>
      </c>
      <c r="CR180" s="1">
        <f t="shared" si="65"/>
        <v>4.9693402682687883E-3</v>
      </c>
      <c r="CS180" s="1">
        <f t="shared" si="65"/>
        <v>1.1592308570772281</v>
      </c>
    </row>
    <row r="181" spans="19:97" x14ac:dyDescent="0.25">
      <c r="S181" s="22"/>
      <c r="BJ181" s="22">
        <v>178</v>
      </c>
      <c r="BK181" s="1">
        <v>1.0134780842657867</v>
      </c>
      <c r="BL181" s="1">
        <v>1.3959000000000046</v>
      </c>
      <c r="BM181" s="22">
        <v>178</v>
      </c>
      <c r="BN181" s="1">
        <v>1.0014691996429195</v>
      </c>
      <c r="BO181" s="1">
        <v>1.1533000000000015</v>
      </c>
      <c r="BP181" s="22">
        <f t="shared" si="66"/>
        <v>178</v>
      </c>
      <c r="BQ181" s="1">
        <f t="shared" si="66"/>
        <v>1.0074736419543531</v>
      </c>
      <c r="BR181" s="1">
        <f t="shared" si="66"/>
        <v>1.2746000000000031</v>
      </c>
      <c r="BS181" s="1">
        <f t="shared" si="67"/>
        <v>0</v>
      </c>
      <c r="BT181" s="1">
        <f t="shared" si="67"/>
        <v>8.4915637513162511E-3</v>
      </c>
      <c r="BU181" s="1">
        <f t="shared" si="67"/>
        <v>0.17154410511585858</v>
      </c>
      <c r="BV181" s="22">
        <v>178</v>
      </c>
      <c r="BW181" s="1">
        <v>1.0445704359312824</v>
      </c>
      <c r="BX181" s="1">
        <v>1.8026999999999944</v>
      </c>
      <c r="BY181" s="22">
        <v>178</v>
      </c>
      <c r="BZ181" s="1">
        <v>1.029220806918218</v>
      </c>
      <c r="CA181" s="1">
        <v>1.4359999999999999</v>
      </c>
      <c r="CB181" s="22">
        <f t="shared" si="62"/>
        <v>178</v>
      </c>
      <c r="CC181" s="1">
        <f t="shared" si="62"/>
        <v>1.0368956214247502</v>
      </c>
      <c r="CD181" s="1">
        <f t="shared" si="62"/>
        <v>1.6193499999999972</v>
      </c>
      <c r="CE181" s="1">
        <f t="shared" si="63"/>
        <v>0</v>
      </c>
      <c r="CF181" s="1">
        <f t="shared" si="63"/>
        <v>1.085382676383558E-2</v>
      </c>
      <c r="CG181" s="1">
        <f t="shared" si="63"/>
        <v>0.25929605666110433</v>
      </c>
      <c r="CH181" s="22">
        <v>178</v>
      </c>
      <c r="CI181" s="1">
        <v>1.0674093535794025</v>
      </c>
      <c r="CJ181" s="1">
        <v>6.2316999999999965</v>
      </c>
      <c r="CK181" s="22">
        <v>178</v>
      </c>
      <c r="CL181" s="1">
        <v>1.0748201834166997</v>
      </c>
      <c r="CM181" s="23">
        <v>7.7378999999999962</v>
      </c>
      <c r="CN181" s="1">
        <f t="shared" si="64"/>
        <v>178</v>
      </c>
      <c r="CO181" s="1">
        <f t="shared" si="64"/>
        <v>1.0711147684980511</v>
      </c>
      <c r="CP181" s="1">
        <f t="shared" si="64"/>
        <v>6.9847999999999963</v>
      </c>
      <c r="CQ181" s="1">
        <f t="shared" si="65"/>
        <v>0</v>
      </c>
      <c r="CR181" s="1">
        <f t="shared" si="65"/>
        <v>5.2402480321724768E-3</v>
      </c>
      <c r="CS181" s="1">
        <f t="shared" si="65"/>
        <v>1.0650442338231754</v>
      </c>
    </row>
    <row r="182" spans="19:97" x14ac:dyDescent="0.25">
      <c r="S182" s="22"/>
      <c r="BJ182" s="22">
        <v>179</v>
      </c>
      <c r="BK182" s="1">
        <v>1.0144264257429276</v>
      </c>
      <c r="BL182" s="1">
        <v>1.4600000000000009</v>
      </c>
      <c r="BM182" s="22">
        <v>179</v>
      </c>
      <c r="BN182" s="1">
        <v>1.0021242848884111</v>
      </c>
      <c r="BO182" s="1">
        <v>1.0829000000000022</v>
      </c>
      <c r="BP182" s="22">
        <f t="shared" si="66"/>
        <v>179</v>
      </c>
      <c r="BQ182" s="1">
        <f t="shared" si="66"/>
        <v>1.0082753553156694</v>
      </c>
      <c r="BR182" s="1">
        <f t="shared" si="66"/>
        <v>1.2714500000000015</v>
      </c>
      <c r="BS182" s="1">
        <f t="shared" si="67"/>
        <v>0</v>
      </c>
      <c r="BT182" s="1">
        <f t="shared" si="67"/>
        <v>8.6989272213407066E-3</v>
      </c>
      <c r="BU182" s="1">
        <f t="shared" si="67"/>
        <v>0.26664996718544598</v>
      </c>
      <c r="BV182" s="22">
        <v>179</v>
      </c>
      <c r="BW182" s="1">
        <v>1.0454192516360534</v>
      </c>
      <c r="BX182" s="1">
        <v>1.8560999999999979</v>
      </c>
      <c r="BY182" s="22">
        <v>179</v>
      </c>
      <c r="BZ182" s="1">
        <v>1.0297775904265118</v>
      </c>
      <c r="CA182" s="1">
        <v>1.5720999999999989</v>
      </c>
      <c r="CB182" s="22">
        <f t="shared" si="62"/>
        <v>179</v>
      </c>
      <c r="CC182" s="1">
        <f t="shared" si="62"/>
        <v>1.0375984210312827</v>
      </c>
      <c r="CD182" s="1">
        <f t="shared" si="62"/>
        <v>1.7140999999999984</v>
      </c>
      <c r="CE182" s="1">
        <f t="shared" si="63"/>
        <v>0</v>
      </c>
      <c r="CF182" s="1">
        <f t="shared" si="63"/>
        <v>1.1060324710289426E-2</v>
      </c>
      <c r="CG182" s="1">
        <f t="shared" si="63"/>
        <v>0.20081832585697873</v>
      </c>
      <c r="CH182" s="22">
        <v>179</v>
      </c>
      <c r="CI182" s="1">
        <v>1.0674510484080619</v>
      </c>
      <c r="CJ182" s="1">
        <v>6.4917000000000016</v>
      </c>
      <c r="CK182" s="22">
        <v>179</v>
      </c>
      <c r="CL182" s="1">
        <v>1.0749047432796823</v>
      </c>
      <c r="CM182" s="23">
        <v>7.2395999999999958</v>
      </c>
      <c r="CN182" s="1">
        <f t="shared" si="64"/>
        <v>179</v>
      </c>
      <c r="CO182" s="1">
        <f t="shared" si="64"/>
        <v>1.071177895843872</v>
      </c>
      <c r="CP182" s="1">
        <f t="shared" si="64"/>
        <v>6.8656499999999987</v>
      </c>
      <c r="CQ182" s="1">
        <f t="shared" si="65"/>
        <v>0</v>
      </c>
      <c r="CR182" s="1">
        <f t="shared" si="65"/>
        <v>5.2705581886181765E-3</v>
      </c>
      <c r="CS182" s="1">
        <f t="shared" si="65"/>
        <v>0.52884516164941486</v>
      </c>
    </row>
    <row r="183" spans="19:97" x14ac:dyDescent="0.25">
      <c r="S183" s="22"/>
      <c r="BJ183" s="22">
        <v>180</v>
      </c>
      <c r="BK183" s="1">
        <v>1.0155253690769317</v>
      </c>
      <c r="BL183" s="1">
        <v>1.2679000000000045</v>
      </c>
      <c r="BM183" s="22">
        <v>180</v>
      </c>
      <c r="BN183" s="1">
        <v>1.0027390105590106</v>
      </c>
      <c r="BO183" s="1">
        <v>1.0090000000000003</v>
      </c>
      <c r="BP183" s="22">
        <f t="shared" si="66"/>
        <v>180</v>
      </c>
      <c r="BQ183" s="1">
        <f t="shared" si="66"/>
        <v>1.0091321898179713</v>
      </c>
      <c r="BR183" s="1">
        <f t="shared" si="66"/>
        <v>1.1384500000000024</v>
      </c>
      <c r="BS183" s="1">
        <f t="shared" si="67"/>
        <v>0</v>
      </c>
      <c r="BT183" s="1">
        <f t="shared" si="67"/>
        <v>9.0413208147043771E-3</v>
      </c>
      <c r="BU183" s="1">
        <f t="shared" si="67"/>
        <v>0.18306994564919996</v>
      </c>
      <c r="BV183" s="22">
        <v>180</v>
      </c>
      <c r="BW183" s="1">
        <v>1.04617200022354</v>
      </c>
      <c r="BX183" s="1">
        <v>1.8628999999999962</v>
      </c>
      <c r="BY183" s="22">
        <v>180</v>
      </c>
      <c r="BZ183" s="1">
        <v>1.0310107076948762</v>
      </c>
      <c r="CA183" s="1">
        <v>1.5039999999999978</v>
      </c>
      <c r="CB183" s="22">
        <f t="shared" si="62"/>
        <v>180</v>
      </c>
      <c r="CC183" s="1">
        <f t="shared" si="62"/>
        <v>1.038591353959208</v>
      </c>
      <c r="CD183" s="1">
        <f t="shared" si="62"/>
        <v>1.683449999999997</v>
      </c>
      <c r="CE183" s="1">
        <f t="shared" si="63"/>
        <v>0</v>
      </c>
      <c r="CF183" s="1">
        <f t="shared" si="63"/>
        <v>1.0720652758571052E-2</v>
      </c>
      <c r="CG183" s="1">
        <f t="shared" si="63"/>
        <v>0.25378062376785016</v>
      </c>
    </row>
    <row r="184" spans="19:97" x14ac:dyDescent="0.25">
      <c r="S184" s="22"/>
      <c r="BJ184" s="22">
        <v>181</v>
      </c>
      <c r="BK184" s="1">
        <v>1.0160425638451358</v>
      </c>
      <c r="BL184" s="1">
        <v>1.5951000000000022</v>
      </c>
      <c r="BM184" s="22">
        <v>181</v>
      </c>
      <c r="BN184" s="1">
        <v>1.0031193166889976</v>
      </c>
      <c r="BO184" s="1">
        <v>1.1668000000000021</v>
      </c>
      <c r="BP184" s="22">
        <f t="shared" si="66"/>
        <v>181</v>
      </c>
      <c r="BQ184" s="1">
        <f t="shared" si="66"/>
        <v>1.0095809402670666</v>
      </c>
      <c r="BR184" s="1">
        <f t="shared" si="66"/>
        <v>1.3809500000000021</v>
      </c>
      <c r="BS184" s="1">
        <f t="shared" si="67"/>
        <v>0</v>
      </c>
      <c r="BT184" s="1">
        <f t="shared" si="67"/>
        <v>9.1381156990551146E-3</v>
      </c>
      <c r="BU184" s="1">
        <f t="shared" si="67"/>
        <v>0.30285383438219826</v>
      </c>
      <c r="BV184" s="22">
        <v>181</v>
      </c>
      <c r="BW184" s="1">
        <v>1.0471299603865427</v>
      </c>
      <c r="BX184" s="1">
        <v>1.9298999999999964</v>
      </c>
      <c r="BY184" s="22">
        <v>181</v>
      </c>
      <c r="BZ184" s="1">
        <v>1.0314829157391929</v>
      </c>
      <c r="CA184" s="1">
        <v>1.3678999999999988</v>
      </c>
      <c r="CB184" s="22">
        <f t="shared" si="62"/>
        <v>181</v>
      </c>
      <c r="CC184" s="1">
        <f t="shared" si="62"/>
        <v>1.0393064380628678</v>
      </c>
      <c r="CD184" s="1">
        <f t="shared" si="62"/>
        <v>1.6488999999999976</v>
      </c>
      <c r="CE184" s="1">
        <f t="shared" si="63"/>
        <v>0</v>
      </c>
      <c r="CF184" s="1">
        <f t="shared" si="63"/>
        <v>1.1064131375669703E-2</v>
      </c>
      <c r="CG184" s="1">
        <f t="shared" si="63"/>
        <v>0.39739401102683763</v>
      </c>
    </row>
    <row r="185" spans="19:97" x14ac:dyDescent="0.25">
      <c r="S185" s="22"/>
      <c r="BJ185" s="22">
        <v>182</v>
      </c>
      <c r="BK185" s="1">
        <v>1.0166506488687983</v>
      </c>
      <c r="BL185" s="1">
        <v>1.4600000000000009</v>
      </c>
      <c r="BM185" s="22">
        <v>182</v>
      </c>
      <c r="BN185" s="1">
        <v>1.0044074155679625</v>
      </c>
      <c r="BO185" s="1">
        <v>1.1668000000000021</v>
      </c>
      <c r="BP185" s="22">
        <f t="shared" si="66"/>
        <v>182</v>
      </c>
      <c r="BQ185" s="1">
        <f t="shared" si="66"/>
        <v>1.0105290322183804</v>
      </c>
      <c r="BR185" s="1">
        <f t="shared" si="66"/>
        <v>1.3134000000000015</v>
      </c>
      <c r="BS185" s="1">
        <f t="shared" si="67"/>
        <v>0</v>
      </c>
      <c r="BT185" s="1">
        <f t="shared" si="67"/>
        <v>8.6572732906699274E-3</v>
      </c>
      <c r="BU185" s="1">
        <f t="shared" si="67"/>
        <v>0.20732370824389504</v>
      </c>
      <c r="BV185" s="22">
        <v>182</v>
      </c>
      <c r="BW185" s="1">
        <v>1.0484070083884003</v>
      </c>
      <c r="BX185" s="1">
        <v>1.8026999999999944</v>
      </c>
      <c r="BY185" s="22">
        <v>182</v>
      </c>
      <c r="BZ185" s="1">
        <v>1.0320838746977392</v>
      </c>
      <c r="CA185" s="1">
        <v>1.3644999999999996</v>
      </c>
      <c r="CB185" s="22">
        <f t="shared" si="62"/>
        <v>182</v>
      </c>
      <c r="CC185" s="1">
        <f t="shared" si="62"/>
        <v>1.0402454415430697</v>
      </c>
      <c r="CD185" s="1">
        <f t="shared" si="62"/>
        <v>1.583599999999997</v>
      </c>
      <c r="CE185" s="1">
        <f t="shared" si="63"/>
        <v>0</v>
      </c>
      <c r="CF185" s="1">
        <f t="shared" si="63"/>
        <v>1.1542198522881042E-2</v>
      </c>
      <c r="CG185" s="1">
        <f t="shared" si="63"/>
        <v>0.30985419151594124</v>
      </c>
    </row>
    <row r="186" spans="19:97" x14ac:dyDescent="0.25">
      <c r="S186" s="22"/>
      <c r="BJ186" s="22">
        <v>183</v>
      </c>
      <c r="BK186" s="1">
        <v>1.0171487296002466</v>
      </c>
      <c r="BL186" s="1">
        <v>1.3924000000000021</v>
      </c>
      <c r="BM186" s="22">
        <v>183</v>
      </c>
      <c r="BN186" s="1">
        <v>1.0050476058538915</v>
      </c>
      <c r="BO186" s="1">
        <v>1.1702000000000012</v>
      </c>
      <c r="BP186" s="22">
        <f t="shared" si="66"/>
        <v>183</v>
      </c>
      <c r="BQ186" s="1">
        <f t="shared" si="66"/>
        <v>1.0110981677270692</v>
      </c>
      <c r="BR186" s="1">
        <f t="shared" si="66"/>
        <v>1.2813000000000017</v>
      </c>
      <c r="BS186" s="1">
        <f t="shared" si="67"/>
        <v>0</v>
      </c>
      <c r="BT186" s="1">
        <f t="shared" si="67"/>
        <v>8.5567866610252365E-3</v>
      </c>
      <c r="BU186" s="1">
        <f t="shared" si="67"/>
        <v>0.15711912677965145</v>
      </c>
      <c r="BV186" s="22">
        <v>183</v>
      </c>
      <c r="BW186" s="1">
        <v>1.049148916229421</v>
      </c>
      <c r="BX186" s="1">
        <v>1.8696999999999946</v>
      </c>
      <c r="BY186" s="22">
        <v>183</v>
      </c>
      <c r="BZ186" s="1">
        <v>1.0329048289295129</v>
      </c>
      <c r="CA186" s="1">
        <v>1.3644999999999996</v>
      </c>
      <c r="CB186" s="22">
        <f t="shared" si="62"/>
        <v>183</v>
      </c>
      <c r="CC186" s="1">
        <f t="shared" si="62"/>
        <v>1.0410268725794669</v>
      </c>
      <c r="CD186" s="1">
        <f t="shared" si="62"/>
        <v>1.6170999999999971</v>
      </c>
      <c r="CE186" s="1">
        <f t="shared" si="63"/>
        <v>0</v>
      </c>
      <c r="CF186" s="1">
        <f t="shared" si="63"/>
        <v>1.1486304283951304E-2</v>
      </c>
      <c r="CG186" s="1">
        <f t="shared" si="63"/>
        <v>0.35723034585544089</v>
      </c>
    </row>
    <row r="187" spans="19:97" x14ac:dyDescent="0.25">
      <c r="S187" s="22"/>
      <c r="BJ187" s="22">
        <v>184</v>
      </c>
      <c r="BK187" s="1">
        <v>1.0182802383287464</v>
      </c>
      <c r="BL187" s="1">
        <v>1.2820000000000036</v>
      </c>
      <c r="BM187" s="22">
        <v>184</v>
      </c>
      <c r="BN187" s="1">
        <v>1.0052757758694275</v>
      </c>
      <c r="BO187" s="1">
        <v>1.0997000000000057</v>
      </c>
      <c r="BP187" s="22">
        <f t="shared" si="66"/>
        <v>184</v>
      </c>
      <c r="BQ187" s="1">
        <f t="shared" si="66"/>
        <v>1.0117780070990869</v>
      </c>
      <c r="BR187" s="1">
        <f t="shared" si="66"/>
        <v>1.1908500000000046</v>
      </c>
      <c r="BS187" s="1">
        <f t="shared" si="67"/>
        <v>0</v>
      </c>
      <c r="BT187" s="1">
        <f t="shared" si="67"/>
        <v>9.1955435906702493E-3</v>
      </c>
      <c r="BU187" s="1">
        <f t="shared" si="67"/>
        <v>0.12890556621030613</v>
      </c>
      <c r="BV187" s="22">
        <v>184</v>
      </c>
      <c r="BW187" s="1">
        <v>1.0498876401768058</v>
      </c>
      <c r="BX187" s="1">
        <v>1.8696999999999946</v>
      </c>
      <c r="BY187" s="22">
        <v>184</v>
      </c>
      <c r="BZ187" s="1">
        <v>1.0342155741136241</v>
      </c>
      <c r="CA187" s="1">
        <v>1.4834000000000032</v>
      </c>
      <c r="CB187" s="22">
        <f t="shared" si="62"/>
        <v>184</v>
      </c>
      <c r="CC187" s="1">
        <f t="shared" si="62"/>
        <v>1.0420516071452148</v>
      </c>
      <c r="CD187" s="1">
        <f t="shared" si="62"/>
        <v>1.6765499999999989</v>
      </c>
      <c r="CE187" s="1">
        <f t="shared" si="63"/>
        <v>0</v>
      </c>
      <c r="CF187" s="1">
        <f t="shared" si="63"/>
        <v>1.1081824188479356E-2</v>
      </c>
      <c r="CG187" s="1">
        <f t="shared" si="63"/>
        <v>0.27315534957235843</v>
      </c>
    </row>
    <row r="188" spans="19:97" x14ac:dyDescent="0.25">
      <c r="S188" s="22"/>
      <c r="BJ188" s="22">
        <v>185</v>
      </c>
      <c r="BK188" s="1">
        <v>1.0187914458628238</v>
      </c>
      <c r="BL188" s="1">
        <v>1.2820000000000036</v>
      </c>
      <c r="BM188" s="22">
        <v>185</v>
      </c>
      <c r="BN188" s="1">
        <v>1.0062377240182434</v>
      </c>
      <c r="BO188" s="1">
        <v>1.1668000000000021</v>
      </c>
      <c r="BP188" s="22">
        <f t="shared" si="66"/>
        <v>185</v>
      </c>
      <c r="BQ188" s="1">
        <f t="shared" si="66"/>
        <v>1.0125145849405337</v>
      </c>
      <c r="BR188" s="1">
        <f t="shared" si="66"/>
        <v>1.2244000000000028</v>
      </c>
      <c r="BS188" s="1">
        <f t="shared" si="67"/>
        <v>0</v>
      </c>
      <c r="BT188" s="1">
        <f t="shared" si="67"/>
        <v>8.8768218454324723E-3</v>
      </c>
      <c r="BU188" s="1">
        <f t="shared" si="67"/>
        <v>8.1458701192691357E-2</v>
      </c>
      <c r="BV188" s="22">
        <v>185</v>
      </c>
      <c r="BW188" s="1">
        <v>1.0510084267829656</v>
      </c>
      <c r="BX188" s="1">
        <v>1.6685999999999979</v>
      </c>
      <c r="BY188" s="22">
        <v>185</v>
      </c>
      <c r="BZ188" s="1">
        <v>1.0352127417416137</v>
      </c>
      <c r="CA188" s="1">
        <v>1.340600000000002</v>
      </c>
      <c r="CB188" s="22">
        <f t="shared" si="62"/>
        <v>185</v>
      </c>
      <c r="CC188" s="1">
        <f t="shared" si="62"/>
        <v>1.0431105842622896</v>
      </c>
      <c r="CD188" s="1">
        <f t="shared" si="62"/>
        <v>1.5045999999999999</v>
      </c>
      <c r="CE188" s="1">
        <f t="shared" si="63"/>
        <v>0</v>
      </c>
      <c r="CF188" s="1">
        <f t="shared" si="63"/>
        <v>1.1169236006226818E-2</v>
      </c>
      <c r="CG188" s="1">
        <f t="shared" si="63"/>
        <v>0.23193102422918485</v>
      </c>
    </row>
    <row r="189" spans="19:97" x14ac:dyDescent="0.25">
      <c r="S189" s="22"/>
      <c r="BJ189" s="22">
        <v>186</v>
      </c>
      <c r="BK189" s="1">
        <v>1.0192626914443561</v>
      </c>
      <c r="BL189" s="1">
        <v>1.2820000000000036</v>
      </c>
      <c r="BM189" s="22">
        <v>186</v>
      </c>
      <c r="BN189" s="1">
        <v>1.0069209667078307</v>
      </c>
      <c r="BO189" s="1">
        <v>1.1871000000000009</v>
      </c>
      <c r="BP189" s="22">
        <f t="shared" si="66"/>
        <v>186</v>
      </c>
      <c r="BQ189" s="1">
        <f t="shared" si="66"/>
        <v>1.0130918290760933</v>
      </c>
      <c r="BR189" s="1">
        <f t="shared" si="66"/>
        <v>1.2345500000000023</v>
      </c>
      <c r="BS189" s="1">
        <f t="shared" si="67"/>
        <v>0</v>
      </c>
      <c r="BT189" s="1">
        <f t="shared" si="67"/>
        <v>8.7269172527348633E-3</v>
      </c>
      <c r="BU189" s="1">
        <f t="shared" si="67"/>
        <v>6.710443353460524E-2</v>
      </c>
      <c r="BV189" s="22">
        <v>186</v>
      </c>
      <c r="BW189" s="1">
        <v>1.0517077802796457</v>
      </c>
      <c r="BX189" s="1">
        <v>1.735599999999998</v>
      </c>
      <c r="BY189" s="22">
        <v>186</v>
      </c>
      <c r="BZ189" s="1">
        <v>1.0355584355090204</v>
      </c>
      <c r="CA189" s="1">
        <v>1.4052000000000007</v>
      </c>
      <c r="CB189" s="22">
        <f t="shared" si="62"/>
        <v>186</v>
      </c>
      <c r="CC189" s="1">
        <f t="shared" si="62"/>
        <v>1.0436331078943331</v>
      </c>
      <c r="CD189" s="1">
        <f t="shared" si="62"/>
        <v>1.5703999999999994</v>
      </c>
      <c r="CE189" s="1">
        <f t="shared" si="63"/>
        <v>0</v>
      </c>
      <c r="CF189" s="1">
        <f t="shared" si="63"/>
        <v>1.1419311199028696E-2</v>
      </c>
      <c r="CG189" s="1">
        <f t="shared" si="63"/>
        <v>0.23362808050403405</v>
      </c>
    </row>
    <row r="190" spans="19:97" x14ac:dyDescent="0.25">
      <c r="S190" s="22"/>
      <c r="BJ190" s="22">
        <v>187</v>
      </c>
      <c r="BK190" s="1">
        <v>1.0207296734351345</v>
      </c>
      <c r="BL190" s="1">
        <v>1.2820000000000036</v>
      </c>
      <c r="BM190" s="22">
        <v>187</v>
      </c>
      <c r="BN190" s="1">
        <v>1.0072319458002994</v>
      </c>
      <c r="BO190" s="1">
        <v>1.1871000000000009</v>
      </c>
      <c r="BP190" s="22">
        <f t="shared" si="66"/>
        <v>187</v>
      </c>
      <c r="BQ190" s="1">
        <f t="shared" si="66"/>
        <v>1.013980809617717</v>
      </c>
      <c r="BR190" s="1">
        <f t="shared" si="66"/>
        <v>1.2345500000000023</v>
      </c>
      <c r="BS190" s="1">
        <f t="shared" si="67"/>
        <v>0</v>
      </c>
      <c r="BT190" s="1">
        <f t="shared" si="67"/>
        <v>9.5443347412009893E-3</v>
      </c>
      <c r="BU190" s="1">
        <f t="shared" si="67"/>
        <v>6.710443353460524E-2</v>
      </c>
      <c r="BV190" s="22">
        <v>187</v>
      </c>
      <c r="BW190" s="1">
        <v>1.0528078835533612</v>
      </c>
      <c r="BX190" s="1">
        <v>1.7356999999999942</v>
      </c>
      <c r="BY190" s="22">
        <v>187</v>
      </c>
      <c r="BZ190" s="1">
        <v>1.036035264404056</v>
      </c>
      <c r="CA190" s="1">
        <v>1.4018000000000015</v>
      </c>
      <c r="CB190" s="22">
        <f t="shared" si="62"/>
        <v>187</v>
      </c>
      <c r="CC190" s="1">
        <f t="shared" si="62"/>
        <v>1.0444215739787086</v>
      </c>
      <c r="CD190" s="1">
        <f t="shared" si="62"/>
        <v>1.5687499999999979</v>
      </c>
      <c r="CE190" s="1">
        <f t="shared" si="63"/>
        <v>0</v>
      </c>
      <c r="CF190" s="1">
        <f t="shared" si="63"/>
        <v>1.1860032738733027E-2</v>
      </c>
      <c r="CG190" s="1">
        <f t="shared" si="63"/>
        <v>0.23610295423818281</v>
      </c>
    </row>
    <row r="191" spans="19:97" x14ac:dyDescent="0.25">
      <c r="S191" s="22"/>
      <c r="BJ191" s="22">
        <v>188</v>
      </c>
      <c r="BK191" s="1">
        <v>1.0214999668890334</v>
      </c>
      <c r="BL191" s="1">
        <v>1.2820000000000036</v>
      </c>
      <c r="BM191" s="22">
        <v>188</v>
      </c>
      <c r="BN191" s="1">
        <v>1.0082834611711027</v>
      </c>
      <c r="BO191" s="1">
        <v>1.1300000000000026</v>
      </c>
      <c r="BP191" s="22">
        <f t="shared" si="66"/>
        <v>188</v>
      </c>
      <c r="BQ191" s="1">
        <f t="shared" si="66"/>
        <v>1.0148917140300679</v>
      </c>
      <c r="BR191" s="1">
        <f t="shared" si="66"/>
        <v>1.2060000000000031</v>
      </c>
      <c r="BS191" s="1">
        <f t="shared" si="67"/>
        <v>0</v>
      </c>
      <c r="BT191" s="1">
        <f t="shared" si="67"/>
        <v>9.3454808167396201E-3</v>
      </c>
      <c r="BU191" s="1">
        <f t="shared" si="67"/>
        <v>0.10748023074035595</v>
      </c>
      <c r="BV191" s="22">
        <v>188</v>
      </c>
      <c r="BW191" s="1">
        <v>1.0533965824019489</v>
      </c>
      <c r="BX191" s="1">
        <v>1.8696999999999946</v>
      </c>
      <c r="BY191" s="22">
        <v>188</v>
      </c>
      <c r="BZ191" s="1">
        <v>1.0380796891822994</v>
      </c>
      <c r="CA191" s="1">
        <v>1.3337999999999965</v>
      </c>
      <c r="CB191" s="22">
        <f t="shared" si="62"/>
        <v>188</v>
      </c>
      <c r="CC191" s="1">
        <f t="shared" si="62"/>
        <v>1.0457381357921243</v>
      </c>
      <c r="CD191" s="1">
        <f t="shared" si="62"/>
        <v>1.6017499999999956</v>
      </c>
      <c r="CE191" s="1">
        <f t="shared" si="63"/>
        <v>0</v>
      </c>
      <c r="CF191" s="1">
        <f t="shared" si="63"/>
        <v>1.0830679062324386E-2</v>
      </c>
      <c r="CG191" s="1">
        <f t="shared" si="63"/>
        <v>0.3789385240378696</v>
      </c>
    </row>
    <row r="192" spans="19:97" x14ac:dyDescent="0.25">
      <c r="S192" s="22"/>
      <c r="BJ192" s="22">
        <v>189</v>
      </c>
      <c r="BK192" s="1">
        <v>1.0218457122310345</v>
      </c>
      <c r="BL192" s="1">
        <v>1.2820000000000036</v>
      </c>
      <c r="BM192" s="22">
        <v>189</v>
      </c>
      <c r="BN192" s="1">
        <v>1.0092162465932299</v>
      </c>
      <c r="BO192" s="1">
        <v>1.1199000000000012</v>
      </c>
      <c r="BP192" s="22">
        <f t="shared" si="66"/>
        <v>189</v>
      </c>
      <c r="BQ192" s="1">
        <f t="shared" si="66"/>
        <v>1.0155309794121323</v>
      </c>
      <c r="BR192" s="1">
        <f t="shared" si="66"/>
        <v>1.2009500000000024</v>
      </c>
      <c r="BS192" s="1">
        <f t="shared" si="67"/>
        <v>0</v>
      </c>
      <c r="BT192" s="1">
        <f t="shared" si="67"/>
        <v>8.9303807952540743E-3</v>
      </c>
      <c r="BU192" s="1">
        <f t="shared" si="67"/>
        <v>0.11462200923034102</v>
      </c>
      <c r="BV192" s="22">
        <v>189</v>
      </c>
      <c r="BW192" s="1">
        <v>1.0542810346966653</v>
      </c>
      <c r="BX192" s="1">
        <v>1.6685999999999979</v>
      </c>
      <c r="BY192" s="22">
        <v>189</v>
      </c>
      <c r="BZ192" s="1">
        <v>1.0381021904809635</v>
      </c>
      <c r="CA192" s="1">
        <v>1.3303999999999974</v>
      </c>
      <c r="CB192" s="22">
        <f t="shared" si="62"/>
        <v>189</v>
      </c>
      <c r="CC192" s="1">
        <f t="shared" si="62"/>
        <v>1.0461916125888144</v>
      </c>
      <c r="CD192" s="1">
        <f t="shared" si="62"/>
        <v>1.4994999999999976</v>
      </c>
      <c r="CE192" s="1">
        <f t="shared" si="63"/>
        <v>0</v>
      </c>
      <c r="CF192" s="1">
        <f t="shared" si="63"/>
        <v>1.1440170456683503E-2</v>
      </c>
      <c r="CG192" s="1">
        <f t="shared" si="63"/>
        <v>0.23914351339729212</v>
      </c>
    </row>
    <row r="193" spans="19:85" x14ac:dyDescent="0.25">
      <c r="S193" s="22"/>
      <c r="BJ193" s="22">
        <v>190</v>
      </c>
      <c r="BK193" s="1">
        <v>1.0226185690284839</v>
      </c>
      <c r="BL193" s="1">
        <v>1.2820000000000036</v>
      </c>
      <c r="BM193" s="22">
        <v>190</v>
      </c>
      <c r="BN193" s="1">
        <v>1.0094222929414765</v>
      </c>
      <c r="BO193" s="1">
        <v>1.2006000000000014</v>
      </c>
      <c r="BP193" s="22">
        <f t="shared" si="66"/>
        <v>190</v>
      </c>
      <c r="BQ193" s="1">
        <f t="shared" si="66"/>
        <v>1.0160204309849803</v>
      </c>
      <c r="BR193" s="1">
        <f t="shared" si="66"/>
        <v>1.2413000000000025</v>
      </c>
      <c r="BS193" s="1">
        <f t="shared" si="67"/>
        <v>0</v>
      </c>
      <c r="BT193" s="1">
        <f t="shared" si="67"/>
        <v>9.3311763075328551E-3</v>
      </c>
      <c r="BU193" s="1">
        <f t="shared" si="67"/>
        <v>5.755849198858648E-2</v>
      </c>
      <c r="BV193" s="22">
        <v>190</v>
      </c>
      <c r="BW193" s="1">
        <v>1.0555901876386284</v>
      </c>
      <c r="BX193" s="1">
        <v>1.8696999999999946</v>
      </c>
      <c r="BY193" s="22">
        <v>190</v>
      </c>
      <c r="BZ193" s="1">
        <v>1.0392045478361742</v>
      </c>
      <c r="CA193" s="1">
        <v>1.323599999999999</v>
      </c>
      <c r="CB193" s="22">
        <f t="shared" si="62"/>
        <v>190</v>
      </c>
      <c r="CC193" s="1">
        <f t="shared" si="62"/>
        <v>1.0473973677374013</v>
      </c>
      <c r="CD193" s="1">
        <f t="shared" si="62"/>
        <v>1.5966499999999968</v>
      </c>
      <c r="CE193" s="1">
        <f t="shared" si="63"/>
        <v>0</v>
      </c>
      <c r="CF193" s="1">
        <f t="shared" si="63"/>
        <v>1.158639701839558E-2</v>
      </c>
      <c r="CG193" s="1">
        <f t="shared" si="63"/>
        <v>0.38615101320597134</v>
      </c>
    </row>
    <row r="194" spans="19:85" x14ac:dyDescent="0.25">
      <c r="S194" s="22"/>
      <c r="BJ194" s="22">
        <v>191</v>
      </c>
      <c r="BK194" s="1">
        <v>1.0234516036695387</v>
      </c>
      <c r="BL194" s="1">
        <v>1.2820000000000036</v>
      </c>
      <c r="BM194" s="22">
        <v>191</v>
      </c>
      <c r="BN194" s="1">
        <v>1.0101144158631075</v>
      </c>
      <c r="BO194" s="1">
        <v>1.0594999999999999</v>
      </c>
      <c r="BP194" s="22">
        <f t="shared" si="66"/>
        <v>191</v>
      </c>
      <c r="BQ194" s="1">
        <f t="shared" si="66"/>
        <v>1.0167830097663231</v>
      </c>
      <c r="BR194" s="1">
        <f t="shared" si="66"/>
        <v>1.1707500000000017</v>
      </c>
      <c r="BS194" s="1">
        <f t="shared" si="67"/>
        <v>0</v>
      </c>
      <c r="BT194" s="1">
        <f t="shared" si="67"/>
        <v>9.4308159398860565E-3</v>
      </c>
      <c r="BU194" s="1">
        <f t="shared" si="67"/>
        <v>0.15733125881400944</v>
      </c>
      <c r="BV194" s="22">
        <v>191</v>
      </c>
      <c r="BW194" s="1">
        <v>1.0566662850388344</v>
      </c>
      <c r="BX194" s="1">
        <v>1.9366999999999948</v>
      </c>
      <c r="BY194" s="22">
        <v>191</v>
      </c>
      <c r="BZ194" s="1">
        <v>1.0401632055901842</v>
      </c>
      <c r="CA194" s="1">
        <v>1.3710999999999984</v>
      </c>
      <c r="CB194" s="22">
        <f t="shared" si="62"/>
        <v>191</v>
      </c>
      <c r="CC194" s="1">
        <f t="shared" si="62"/>
        <v>1.0484147453145094</v>
      </c>
      <c r="CD194" s="1">
        <f t="shared" si="62"/>
        <v>1.6538999999999966</v>
      </c>
      <c r="CE194" s="1">
        <f t="shared" si="63"/>
        <v>0</v>
      </c>
      <c r="CF194" s="1">
        <f t="shared" si="63"/>
        <v>1.1669439388600948E-2</v>
      </c>
      <c r="CG194" s="1">
        <f t="shared" si="63"/>
        <v>0.39993959543910773</v>
      </c>
    </row>
    <row r="195" spans="19:85" x14ac:dyDescent="0.25">
      <c r="S195" s="22"/>
      <c r="BJ195" s="22">
        <v>192</v>
      </c>
      <c r="BK195" s="1">
        <v>1.0241003566880402</v>
      </c>
      <c r="BL195" s="1">
        <v>1.2820000000000036</v>
      </c>
      <c r="BM195" s="22">
        <v>192</v>
      </c>
      <c r="BN195" s="1">
        <v>1.0107941005422267</v>
      </c>
      <c r="BO195" s="1">
        <v>1.1334000000000017</v>
      </c>
      <c r="BP195" s="22">
        <f t="shared" si="66"/>
        <v>192</v>
      </c>
      <c r="BQ195" s="1">
        <f t="shared" si="66"/>
        <v>1.0174472286151335</v>
      </c>
      <c r="BR195" s="1">
        <f t="shared" si="66"/>
        <v>1.2077000000000027</v>
      </c>
      <c r="BS195" s="1">
        <f t="shared" si="67"/>
        <v>0</v>
      </c>
      <c r="BT195" s="1">
        <f t="shared" si="67"/>
        <v>9.4089439529098911E-3</v>
      </c>
      <c r="BU195" s="1">
        <f t="shared" si="67"/>
        <v>0.10507606768432226</v>
      </c>
      <c r="BV195" s="22">
        <v>192</v>
      </c>
      <c r="BW195" s="1">
        <v>1.0574882970719137</v>
      </c>
      <c r="BX195" s="1">
        <v>1.8696999999999946</v>
      </c>
      <c r="BY195" s="22">
        <v>192</v>
      </c>
      <c r="BZ195" s="1">
        <v>1.0412442557109234</v>
      </c>
      <c r="CA195" s="1">
        <v>1.2317999999999998</v>
      </c>
      <c r="CB195" s="22">
        <f t="shared" si="62"/>
        <v>192</v>
      </c>
      <c r="CC195" s="1">
        <f t="shared" si="62"/>
        <v>1.0493662763914187</v>
      </c>
      <c r="CD195" s="1">
        <f t="shared" si="62"/>
        <v>1.5507499999999972</v>
      </c>
      <c r="CE195" s="1">
        <f t="shared" si="63"/>
        <v>0</v>
      </c>
      <c r="CF195" s="1">
        <f t="shared" si="63"/>
        <v>1.1486271800231021E-2</v>
      </c>
      <c r="CG195" s="1">
        <f t="shared" si="63"/>
        <v>0.45106341571889524</v>
      </c>
    </row>
    <row r="196" spans="19:85" x14ac:dyDescent="0.25">
      <c r="S196" s="22"/>
      <c r="BJ196" s="22">
        <v>193</v>
      </c>
      <c r="BK196" s="1">
        <v>1.0245711104793265</v>
      </c>
      <c r="BL196" s="1">
        <v>1.2820000000000036</v>
      </c>
      <c r="BM196" s="22">
        <v>193</v>
      </c>
      <c r="BN196" s="1">
        <v>1.0114976913503182</v>
      </c>
      <c r="BO196" s="1">
        <v>1.1904000000000039</v>
      </c>
      <c r="BP196" s="22">
        <f t="shared" si="66"/>
        <v>193</v>
      </c>
      <c r="BQ196" s="1">
        <f t="shared" si="66"/>
        <v>1.0180344009148223</v>
      </c>
      <c r="BR196" s="1">
        <f t="shared" si="66"/>
        <v>1.2362000000000037</v>
      </c>
      <c r="BS196" s="1">
        <f t="shared" si="67"/>
        <v>0</v>
      </c>
      <c r="BT196" s="1">
        <f t="shared" si="67"/>
        <v>9.244303319415682E-3</v>
      </c>
      <c r="BU196" s="1">
        <f t="shared" si="67"/>
        <v>6.4770981156687529E-2</v>
      </c>
      <c r="BV196" s="22">
        <v>193</v>
      </c>
      <c r="BW196" s="1">
        <v>1.0585157481610561</v>
      </c>
      <c r="BX196" s="1">
        <v>1.8696999999999946</v>
      </c>
      <c r="BY196" s="22">
        <v>193</v>
      </c>
      <c r="BZ196" s="1">
        <v>1.0420082294668562</v>
      </c>
      <c r="CA196" s="1">
        <v>1.2963999999999984</v>
      </c>
      <c r="CB196" s="22">
        <f t="shared" si="62"/>
        <v>193</v>
      </c>
      <c r="CC196" s="1">
        <f t="shared" si="62"/>
        <v>1.0502619888139562</v>
      </c>
      <c r="CD196" s="1">
        <f t="shared" si="62"/>
        <v>1.5830499999999965</v>
      </c>
      <c r="CE196" s="1">
        <f t="shared" si="63"/>
        <v>0</v>
      </c>
      <c r="CF196" s="1">
        <f t="shared" si="63"/>
        <v>1.1672578409232425E-2</v>
      </c>
      <c r="CG196" s="1">
        <f t="shared" si="63"/>
        <v>0.40538431765424549</v>
      </c>
    </row>
    <row r="197" spans="19:85" x14ac:dyDescent="0.25">
      <c r="S197" s="22"/>
      <c r="BJ197" s="22">
        <v>194</v>
      </c>
      <c r="BK197" s="1">
        <v>1.0255566559271423</v>
      </c>
      <c r="BL197" s="1">
        <v>1.2997000000000014</v>
      </c>
      <c r="BM197" s="22">
        <v>194</v>
      </c>
      <c r="BN197" s="1">
        <v>1.0120453827104459</v>
      </c>
      <c r="BO197" s="1">
        <v>1.1030000000000015</v>
      </c>
      <c r="BP197" s="22">
        <f t="shared" si="66"/>
        <v>194</v>
      </c>
      <c r="BQ197" s="1">
        <f t="shared" si="66"/>
        <v>1.018801019318794</v>
      </c>
      <c r="BR197" s="1">
        <f t="shared" si="66"/>
        <v>1.2013500000000015</v>
      </c>
      <c r="BS197" s="1">
        <f t="shared" si="67"/>
        <v>0</v>
      </c>
      <c r="BT197" s="1">
        <f t="shared" si="67"/>
        <v>9.5539129139902215E-3</v>
      </c>
      <c r="BU197" s="1">
        <f t="shared" si="67"/>
        <v>0.13908790385939382</v>
      </c>
      <c r="BV197" s="22">
        <v>194</v>
      </c>
      <c r="BW197" s="1">
        <v>1.0596610859134825</v>
      </c>
      <c r="BX197" s="1">
        <v>1.8696999999999946</v>
      </c>
      <c r="BY197" s="24">
        <v>194</v>
      </c>
      <c r="BZ197" s="11">
        <v>1.0429256342101405</v>
      </c>
      <c r="CA197" s="11">
        <v>1.378300000000003</v>
      </c>
      <c r="CB197" s="22">
        <f t="shared" si="62"/>
        <v>194</v>
      </c>
      <c r="CC197" s="1">
        <f t="shared" si="62"/>
        <v>1.0512933600618115</v>
      </c>
      <c r="CD197" s="1">
        <f t="shared" si="62"/>
        <v>1.6239999999999988</v>
      </c>
      <c r="CE197" s="1">
        <f t="shared" si="63"/>
        <v>0</v>
      </c>
      <c r="CF197" s="1">
        <f t="shared" si="63"/>
        <v>1.1833751385653091E-2</v>
      </c>
      <c r="CG197" s="1">
        <f t="shared" si="63"/>
        <v>0.34747227227506339</v>
      </c>
    </row>
    <row r="198" spans="19:85" x14ac:dyDescent="0.25">
      <c r="S198" s="22"/>
      <c r="BJ198" s="22">
        <v>195</v>
      </c>
      <c r="BK198" s="1">
        <v>1.0260678804149654</v>
      </c>
      <c r="BL198" s="1">
        <v>1.5275000000000034</v>
      </c>
      <c r="BM198" s="22">
        <v>195</v>
      </c>
      <c r="BN198" s="1">
        <v>1.0126115657242909</v>
      </c>
      <c r="BO198" s="1">
        <v>1.1668000000000021</v>
      </c>
      <c r="BP198" s="22">
        <f t="shared" si="66"/>
        <v>195</v>
      </c>
      <c r="BQ198" s="1">
        <f t="shared" si="66"/>
        <v>1.0193397230696282</v>
      </c>
      <c r="BR198" s="1">
        <f t="shared" si="66"/>
        <v>1.3471500000000027</v>
      </c>
      <c r="BS198" s="1">
        <f t="shared" si="67"/>
        <v>0</v>
      </c>
      <c r="BT198" s="1">
        <f t="shared" si="67"/>
        <v>9.515051367556128E-3</v>
      </c>
      <c r="BU198" s="1">
        <f t="shared" si="67"/>
        <v>0.25505341597398934</v>
      </c>
      <c r="BV198" s="22">
        <v>195</v>
      </c>
      <c r="BW198" s="1">
        <v>1.0603747692864625</v>
      </c>
      <c r="BX198" s="1">
        <v>1.7356999999999942</v>
      </c>
      <c r="BY198" s="22">
        <v>195</v>
      </c>
      <c r="BZ198" s="1">
        <v>1.0430828486626444</v>
      </c>
      <c r="CA198" s="1">
        <v>1.27409999999999</v>
      </c>
      <c r="CB198" s="22">
        <f t="shared" si="62"/>
        <v>195</v>
      </c>
      <c r="CC198" s="1">
        <f t="shared" si="62"/>
        <v>1.0517288089745533</v>
      </c>
      <c r="CD198" s="1">
        <f t="shared" si="62"/>
        <v>1.5048999999999921</v>
      </c>
      <c r="CE198" s="1">
        <f t="shared" si="63"/>
        <v>0</v>
      </c>
      <c r="CF198" s="1">
        <f t="shared" si="63"/>
        <v>1.2227234332841232E-2</v>
      </c>
      <c r="CG198" s="1">
        <f t="shared" si="63"/>
        <v>0.32640049019571366</v>
      </c>
    </row>
    <row r="199" spans="19:85" x14ac:dyDescent="0.25">
      <c r="S199" s="22"/>
      <c r="BJ199" s="22">
        <v>196</v>
      </c>
      <c r="BK199" s="1">
        <v>1.026985391062434</v>
      </c>
      <c r="BL199" s="1">
        <v>1.4633000000000038</v>
      </c>
      <c r="BM199" s="22">
        <v>196</v>
      </c>
      <c r="BN199" s="1">
        <v>1.0134046104903514</v>
      </c>
      <c r="BO199" s="1">
        <v>1.0997000000000057</v>
      </c>
      <c r="BP199" s="22">
        <f t="shared" si="66"/>
        <v>196</v>
      </c>
      <c r="BQ199" s="1">
        <f t="shared" si="66"/>
        <v>1.0201950007763927</v>
      </c>
      <c r="BR199" s="1">
        <f t="shared" si="66"/>
        <v>1.2815000000000047</v>
      </c>
      <c r="BS199" s="1">
        <f t="shared" si="67"/>
        <v>0</v>
      </c>
      <c r="BT199" s="1">
        <f t="shared" si="67"/>
        <v>9.6030620363261789E-3</v>
      </c>
      <c r="BU199" s="1">
        <f t="shared" si="67"/>
        <v>0.25710402563942708</v>
      </c>
      <c r="BV199" s="22">
        <v>196</v>
      </c>
      <c r="BW199" s="1">
        <v>1.0611297134733637</v>
      </c>
      <c r="BX199" s="1">
        <v>2.6686000000000001</v>
      </c>
      <c r="BY199" s="22">
        <v>196</v>
      </c>
      <c r="BZ199" s="1">
        <v>1.0438882297953995</v>
      </c>
      <c r="CA199" s="1">
        <v>2.1156999999999999</v>
      </c>
      <c r="CB199" s="22">
        <f t="shared" si="62"/>
        <v>196</v>
      </c>
      <c r="CC199" s="1">
        <f t="shared" si="62"/>
        <v>1.0525089716343816</v>
      </c>
      <c r="CD199" s="1">
        <f t="shared" si="62"/>
        <v>2.39215</v>
      </c>
      <c r="CE199" s="1">
        <f t="shared" si="63"/>
        <v>0</v>
      </c>
      <c r="CF199" s="1">
        <f t="shared" si="63"/>
        <v>1.2191570026405653E-2</v>
      </c>
      <c r="CG199" s="1">
        <f t="shared" si="63"/>
        <v>0.39095933931804083</v>
      </c>
    </row>
    <row r="200" spans="19:85" x14ac:dyDescent="0.25">
      <c r="S200" s="22"/>
      <c r="BJ200" s="22">
        <v>197</v>
      </c>
      <c r="BK200" s="1">
        <v>1.0276911673345543</v>
      </c>
      <c r="BL200" s="1">
        <v>1.4633000000000038</v>
      </c>
      <c r="BM200" s="22">
        <v>197</v>
      </c>
      <c r="BN200" s="1">
        <v>1.0146247887860473</v>
      </c>
      <c r="BO200" s="1">
        <v>1.1668000000000021</v>
      </c>
      <c r="BP200" s="22">
        <f t="shared" si="66"/>
        <v>197</v>
      </c>
      <c r="BQ200" s="1">
        <f t="shared" si="66"/>
        <v>1.0211579780603008</v>
      </c>
      <c r="BR200" s="1">
        <f t="shared" si="66"/>
        <v>1.3150500000000029</v>
      </c>
      <c r="BS200" s="1">
        <f t="shared" si="67"/>
        <v>0</v>
      </c>
      <c r="BT200" s="1">
        <f t="shared" si="67"/>
        <v>9.2393248771997435E-3</v>
      </c>
      <c r="BU200" s="1">
        <f t="shared" si="67"/>
        <v>0.20965716062181297</v>
      </c>
      <c r="BV200" s="22">
        <v>197</v>
      </c>
      <c r="BW200" s="1">
        <v>1.06207140137742</v>
      </c>
      <c r="BX200" s="1">
        <v>1.6685999999999979</v>
      </c>
      <c r="BY200" s="22">
        <v>197</v>
      </c>
      <c r="BZ200" s="1">
        <v>1.0441461604645752</v>
      </c>
      <c r="CA200" s="1">
        <v>2.6598999999999999</v>
      </c>
      <c r="CB200" s="22">
        <f t="shared" si="62"/>
        <v>197</v>
      </c>
      <c r="CC200" s="1">
        <f t="shared" si="62"/>
        <v>1.0531087809209976</v>
      </c>
      <c r="CD200" s="1">
        <f t="shared" si="62"/>
        <v>2.1642499999999991</v>
      </c>
      <c r="CE200" s="1">
        <f t="shared" si="63"/>
        <v>0</v>
      </c>
      <c r="CF200" s="1">
        <f t="shared" si="63"/>
        <v>1.2675059403875064E-2</v>
      </c>
      <c r="CG200" s="1">
        <f t="shared" si="63"/>
        <v>0.70095495219022474</v>
      </c>
    </row>
    <row r="201" spans="19:85" x14ac:dyDescent="0.25">
      <c r="S201" s="22"/>
      <c r="BJ201" s="22">
        <v>198</v>
      </c>
      <c r="BK201" s="1">
        <v>1.0285349836818272</v>
      </c>
      <c r="BL201" s="1">
        <v>1.4633000000000038</v>
      </c>
      <c r="BM201" s="22">
        <v>198</v>
      </c>
      <c r="BN201" s="1">
        <v>1.0151587169856369</v>
      </c>
      <c r="BO201" s="1">
        <v>1.1668000000000021</v>
      </c>
      <c r="BP201" s="22">
        <f t="shared" si="66"/>
        <v>198</v>
      </c>
      <c r="BQ201" s="1">
        <f t="shared" si="66"/>
        <v>1.0218468503337319</v>
      </c>
      <c r="BR201" s="1">
        <f t="shared" si="66"/>
        <v>1.3150500000000029</v>
      </c>
      <c r="BS201" s="1">
        <f t="shared" si="67"/>
        <v>0</v>
      </c>
      <c r="BT201" s="1">
        <f t="shared" si="67"/>
        <v>9.4584488878359345E-3</v>
      </c>
      <c r="BU201" s="1">
        <f t="shared" si="67"/>
        <v>0.20965716062181297</v>
      </c>
      <c r="BV201" s="24">
        <v>198</v>
      </c>
      <c r="BW201" s="11">
        <v>1.0629682553442741</v>
      </c>
      <c r="BX201" s="11">
        <v>1.735599999999998</v>
      </c>
      <c r="BY201" s="22">
        <v>198</v>
      </c>
      <c r="BZ201" s="1">
        <v>1.0451931706492001</v>
      </c>
      <c r="CA201" s="1">
        <v>3.2707999999999999</v>
      </c>
      <c r="CB201" s="22">
        <f t="shared" si="62"/>
        <v>198</v>
      </c>
      <c r="CC201" s="1">
        <f t="shared" si="62"/>
        <v>1.0540807129967371</v>
      </c>
      <c r="CD201" s="1">
        <f t="shared" si="62"/>
        <v>2.5031999999999988</v>
      </c>
      <c r="CE201" s="1">
        <f t="shared" si="63"/>
        <v>0</v>
      </c>
      <c r="CF201" s="1">
        <f t="shared" si="63"/>
        <v>1.2568882924051998E-2</v>
      </c>
      <c r="CG201" s="1">
        <f t="shared" si="63"/>
        <v>1.0855503304775895</v>
      </c>
    </row>
    <row r="202" spans="19:85" x14ac:dyDescent="0.25">
      <c r="S202" s="22"/>
      <c r="BJ202" s="22">
        <v>199</v>
      </c>
      <c r="BK202" s="1">
        <v>1.0292325056706353</v>
      </c>
      <c r="BL202" s="1">
        <v>1.4633000000000038</v>
      </c>
      <c r="BM202" s="22">
        <v>199</v>
      </c>
      <c r="BN202" s="1">
        <v>1.0158960939020456</v>
      </c>
      <c r="BO202" s="1">
        <v>1.1634000000000029</v>
      </c>
      <c r="BP202" s="22">
        <f t="shared" si="66"/>
        <v>199</v>
      </c>
      <c r="BQ202" s="1">
        <f t="shared" si="66"/>
        <v>1.0225642997863404</v>
      </c>
      <c r="BR202" s="1">
        <f t="shared" si="66"/>
        <v>1.3133500000000033</v>
      </c>
      <c r="BS202" s="1">
        <f t="shared" si="67"/>
        <v>0</v>
      </c>
      <c r="BT202" s="1">
        <f t="shared" si="67"/>
        <v>9.4302671982658438E-3</v>
      </c>
      <c r="BU202" s="1">
        <f t="shared" si="67"/>
        <v>0.21206132367784594</v>
      </c>
      <c r="BV202" s="22">
        <v>199</v>
      </c>
      <c r="BW202" s="1">
        <v>1.0635490354322326</v>
      </c>
      <c r="BX202" s="1">
        <v>2.2718999999999951</v>
      </c>
      <c r="BY202" s="22">
        <v>199</v>
      </c>
      <c r="BZ202" s="1">
        <v>1.0456016848557346</v>
      </c>
      <c r="CA202" s="1">
        <v>3.0672000000000001</v>
      </c>
      <c r="CB202" s="22">
        <f t="shared" si="62"/>
        <v>199</v>
      </c>
      <c r="CC202" s="1">
        <f t="shared" si="62"/>
        <v>1.0545753601439836</v>
      </c>
      <c r="CD202" s="1">
        <f t="shared" si="62"/>
        <v>2.6695499999999974</v>
      </c>
      <c r="CE202" s="1">
        <f t="shared" si="63"/>
        <v>0</v>
      </c>
      <c r="CF202" s="1">
        <f t="shared" si="63"/>
        <v>1.2690693296974021E-2</v>
      </c>
      <c r="CG202" s="1">
        <f t="shared" si="63"/>
        <v>0.56236202307766714</v>
      </c>
    </row>
    <row r="203" spans="19:85" x14ac:dyDescent="0.25">
      <c r="S203" s="22"/>
      <c r="BJ203" s="22">
        <v>200</v>
      </c>
      <c r="BK203" s="1">
        <v>1.0297898397502967</v>
      </c>
      <c r="BL203" s="1">
        <v>1.4633000000000038</v>
      </c>
      <c r="BM203" s="22">
        <v>200</v>
      </c>
      <c r="BN203" s="1">
        <v>1.016182627240569</v>
      </c>
      <c r="BO203" s="1">
        <v>1.1668000000000021</v>
      </c>
      <c r="BP203" s="22">
        <f t="shared" si="66"/>
        <v>200</v>
      </c>
      <c r="BQ203" s="1">
        <f t="shared" si="66"/>
        <v>1.0229862334954327</v>
      </c>
      <c r="BR203" s="1">
        <f t="shared" si="66"/>
        <v>1.3150500000000029</v>
      </c>
      <c r="BS203" s="1">
        <f t="shared" si="67"/>
        <v>0</v>
      </c>
      <c r="BT203" s="1">
        <f t="shared" si="67"/>
        <v>9.6217522386749053E-3</v>
      </c>
      <c r="BU203" s="1">
        <f t="shared" si="67"/>
        <v>0.20965716062181297</v>
      </c>
      <c r="BV203" s="22">
        <v>200</v>
      </c>
      <c r="BW203" s="1">
        <v>1.0651182753487671</v>
      </c>
      <c r="BX203" s="1">
        <v>3.0831999999999979</v>
      </c>
      <c r="BY203" s="22">
        <v>200</v>
      </c>
      <c r="BZ203" s="1">
        <v>1.0462325212405821</v>
      </c>
      <c r="CA203" s="1">
        <v>4.0042999999999997</v>
      </c>
      <c r="CB203" s="22">
        <f t="shared" si="62"/>
        <v>200</v>
      </c>
      <c r="CC203" s="1">
        <f t="shared" si="62"/>
        <v>1.0556753982946745</v>
      </c>
      <c r="CD203" s="1">
        <f t="shared" si="62"/>
        <v>3.5437499999999988</v>
      </c>
      <c r="CE203" s="1">
        <f t="shared" si="63"/>
        <v>0</v>
      </c>
      <c r="CF203" s="1">
        <f t="shared" si="63"/>
        <v>1.3354244797719347E-2</v>
      </c>
      <c r="CG203" s="1">
        <f>STDEVA(BX203,CA203)</f>
        <v>0.65131605615092703</v>
      </c>
    </row>
    <row r="204" spans="19:85" x14ac:dyDescent="0.25">
      <c r="S204" s="22"/>
      <c r="BJ204" s="22">
        <v>201</v>
      </c>
      <c r="BK204" s="1">
        <v>1.0303890548530474</v>
      </c>
      <c r="BL204" s="1">
        <v>1.4633000000000038</v>
      </c>
      <c r="BM204" s="22">
        <v>201</v>
      </c>
      <c r="BN204" s="1">
        <v>1.0167893899972649</v>
      </c>
      <c r="BO204" s="1">
        <v>1.1600999999999999</v>
      </c>
      <c r="BP204" s="22">
        <f t="shared" si="66"/>
        <v>201</v>
      </c>
      <c r="BQ204" s="1">
        <f t="shared" si="66"/>
        <v>1.0235892224251562</v>
      </c>
      <c r="BR204" s="1">
        <f t="shared" si="66"/>
        <v>1.3117000000000019</v>
      </c>
      <c r="BS204" s="1">
        <f t="shared" si="67"/>
        <v>0</v>
      </c>
      <c r="BT204" s="1">
        <f t="shared" si="67"/>
        <v>9.6164152413882251E-3</v>
      </c>
      <c r="BU204" s="1">
        <f t="shared" si="67"/>
        <v>0.21439477605576321</v>
      </c>
      <c r="BV204" s="22">
        <v>201</v>
      </c>
      <c r="BW204" s="1">
        <v>1.0665722586686495</v>
      </c>
      <c r="BX204" s="1">
        <v>3.8752</v>
      </c>
      <c r="BY204" s="22">
        <v>201</v>
      </c>
      <c r="BZ204" s="1">
        <v>1.0465227705164359</v>
      </c>
      <c r="CA204" s="1">
        <v>5.2576000000000001</v>
      </c>
      <c r="CB204" s="22">
        <f t="shared" si="62"/>
        <v>201</v>
      </c>
      <c r="CC204" s="1">
        <f t="shared" si="62"/>
        <v>1.0565475145925427</v>
      </c>
      <c r="CD204" s="1">
        <f t="shared" si="62"/>
        <v>4.5663999999999998</v>
      </c>
      <c r="CE204" s="1">
        <f t="shared" si="63"/>
        <v>0</v>
      </c>
      <c r="CF204" s="1">
        <f t="shared" si="63"/>
        <v>1.4177129031749525E-2</v>
      </c>
      <c r="CG204" s="1">
        <f>STDEVA(BX204,CA204)</f>
        <v>0.97750441431228463</v>
      </c>
    </row>
    <row r="205" spans="19:85" x14ac:dyDescent="0.25">
      <c r="S205" s="22"/>
      <c r="BJ205" s="22">
        <v>202</v>
      </c>
      <c r="BK205" s="1">
        <v>1.0312250277261168</v>
      </c>
      <c r="BL205" s="1">
        <v>1.4027999999999992</v>
      </c>
      <c r="BM205" s="22">
        <v>202</v>
      </c>
      <c r="BN205" s="1">
        <v>1.0174338640977063</v>
      </c>
      <c r="BO205" s="1">
        <v>1.1634000000000029</v>
      </c>
      <c r="BP205" s="22">
        <f t="shared" si="66"/>
        <v>202</v>
      </c>
      <c r="BQ205" s="1">
        <f t="shared" si="66"/>
        <v>1.0243294459119117</v>
      </c>
      <c r="BR205" s="1">
        <f t="shared" si="66"/>
        <v>1.283100000000001</v>
      </c>
      <c r="BS205" s="1">
        <f t="shared" si="67"/>
        <v>0</v>
      </c>
      <c r="BT205" s="1">
        <f t="shared" si="67"/>
        <v>9.7518253221023261E-3</v>
      </c>
      <c r="BU205" s="1">
        <f t="shared" si="67"/>
        <v>0.16928136341605685</v>
      </c>
      <c r="BV205" s="22">
        <v>202</v>
      </c>
      <c r="BW205" s="1">
        <v>1.0674430884756736</v>
      </c>
      <c r="BX205" s="1">
        <v>5.8805999999999896</v>
      </c>
      <c r="BY205" s="22">
        <v>202</v>
      </c>
      <c r="BZ205" s="1">
        <v>1.0465013556062943</v>
      </c>
      <c r="CA205" s="1">
        <v>6.832099999999997</v>
      </c>
      <c r="CB205" s="22">
        <f t="shared" si="62"/>
        <v>202</v>
      </c>
      <c r="CC205" s="1">
        <f t="shared" si="62"/>
        <v>1.0569722220409838</v>
      </c>
      <c r="CD205" s="1">
        <f t="shared" si="62"/>
        <v>6.3563499999999937</v>
      </c>
      <c r="CE205" s="1">
        <f t="shared" si="63"/>
        <v>0</v>
      </c>
      <c r="CF205" s="1">
        <f t="shared" si="63"/>
        <v>1.4808041321735306E-2</v>
      </c>
      <c r="CG205" s="1">
        <f t="shared" si="63"/>
        <v>0.67281210229900512</v>
      </c>
    </row>
    <row r="206" spans="19:85" x14ac:dyDescent="0.25">
      <c r="S206" s="22"/>
      <c r="BJ206" s="22">
        <v>203</v>
      </c>
      <c r="BK206" s="1">
        <v>1.0319078979694647</v>
      </c>
      <c r="BL206" s="1">
        <v>1.4027999999999992</v>
      </c>
      <c r="BM206" s="22">
        <v>203</v>
      </c>
      <c r="BN206" s="1">
        <v>1.0183363365942155</v>
      </c>
      <c r="BO206" s="1">
        <v>1.1668000000000021</v>
      </c>
      <c r="BP206" s="22">
        <f t="shared" si="66"/>
        <v>203</v>
      </c>
      <c r="BQ206" s="1">
        <f t="shared" si="66"/>
        <v>1.0251221172818401</v>
      </c>
      <c r="BR206" s="1">
        <f t="shared" si="66"/>
        <v>1.2848000000000006</v>
      </c>
      <c r="BS206" s="1">
        <f t="shared" si="67"/>
        <v>0</v>
      </c>
      <c r="BT206" s="1">
        <f t="shared" si="67"/>
        <v>9.596543079728119E-3</v>
      </c>
      <c r="BU206" s="1">
        <f t="shared" si="67"/>
        <v>0.16687720036002315</v>
      </c>
      <c r="BV206" s="22">
        <v>203</v>
      </c>
      <c r="BW206" s="1">
        <v>1.0680222549891139</v>
      </c>
      <c r="BX206" s="1">
        <v>6.7009999999999996</v>
      </c>
      <c r="BY206" s="22">
        <v>203</v>
      </c>
      <c r="BZ206" s="1">
        <v>1.0464652685710638</v>
      </c>
      <c r="CA206" s="1">
        <v>7.9181999999999988</v>
      </c>
      <c r="CB206" s="22">
        <f t="shared" si="62"/>
        <v>203</v>
      </c>
      <c r="CC206" s="1">
        <f t="shared" si="62"/>
        <v>1.0572437617800889</v>
      </c>
      <c r="CD206" s="1">
        <f t="shared" si="62"/>
        <v>7.3095999999999997</v>
      </c>
      <c r="CE206" s="1">
        <f t="shared" si="63"/>
        <v>0</v>
      </c>
      <c r="CF206" s="1">
        <f t="shared" si="63"/>
        <v>1.5243091278149486E-2</v>
      </c>
      <c r="CG206" s="1">
        <f t="shared" si="63"/>
        <v>0.86069037406026505</v>
      </c>
    </row>
    <row r="207" spans="19:85" x14ac:dyDescent="0.25">
      <c r="S207" s="22"/>
      <c r="BJ207" s="22">
        <v>204</v>
      </c>
      <c r="BK207" s="1">
        <v>1.032631914608771</v>
      </c>
      <c r="BL207" s="1">
        <v>1.4027999999999992</v>
      </c>
      <c r="BM207" s="22">
        <v>204</v>
      </c>
      <c r="BN207" s="1">
        <v>1.0195351823491927</v>
      </c>
      <c r="BO207" s="1">
        <v>1.1668000000000021</v>
      </c>
      <c r="BP207" s="22">
        <f t="shared" si="66"/>
        <v>204</v>
      </c>
      <c r="BQ207" s="1">
        <f t="shared" si="66"/>
        <v>1.0260835484789819</v>
      </c>
      <c r="BR207" s="1">
        <f t="shared" si="66"/>
        <v>1.2848000000000006</v>
      </c>
      <c r="BS207" s="1">
        <f t="shared" si="67"/>
        <v>0</v>
      </c>
      <c r="BT207" s="1">
        <f t="shared" si="67"/>
        <v>9.2607881921324322E-3</v>
      </c>
      <c r="BU207" s="1">
        <f t="shared" si="67"/>
        <v>0.16687720036002315</v>
      </c>
      <c r="BV207" s="22">
        <v>204</v>
      </c>
      <c r="BW207" s="1">
        <v>1.0683172510491932</v>
      </c>
      <c r="BX207" s="1">
        <v>5.0183</v>
      </c>
      <c r="BY207" s="22">
        <v>204</v>
      </c>
      <c r="BZ207" s="1">
        <v>1.046476993970975</v>
      </c>
      <c r="CA207" s="1">
        <v>5.5459999999999994</v>
      </c>
      <c r="CB207" s="22">
        <f t="shared" si="62"/>
        <v>204</v>
      </c>
      <c r="CC207" s="1">
        <f t="shared" si="62"/>
        <v>1.0573971225100842</v>
      </c>
      <c r="CD207" s="1">
        <f t="shared" si="62"/>
        <v>5.2821499999999997</v>
      </c>
      <c r="CE207" s="1">
        <f t="shared" si="63"/>
        <v>0</v>
      </c>
      <c r="CF207" s="1">
        <f t="shared" si="63"/>
        <v>1.5443393882865532E-2</v>
      </c>
      <c r="CG207" s="1">
        <f t="shared" si="63"/>
        <v>0.37314024843214072</v>
      </c>
    </row>
    <row r="208" spans="19:85" x14ac:dyDescent="0.25">
      <c r="S208" s="22"/>
      <c r="BJ208" s="22">
        <v>205</v>
      </c>
      <c r="BK208" s="1">
        <v>1.0332934586851557</v>
      </c>
      <c r="BL208" s="1">
        <v>1.4027999999999992</v>
      </c>
      <c r="BM208" s="22">
        <v>205</v>
      </c>
      <c r="BN208" s="1">
        <v>1.0200051371173382</v>
      </c>
      <c r="BO208" s="1">
        <v>1.1668000000000021</v>
      </c>
      <c r="BP208" s="22">
        <f t="shared" si="66"/>
        <v>205</v>
      </c>
      <c r="BQ208" s="1">
        <f t="shared" si="66"/>
        <v>1.0266492979012469</v>
      </c>
      <c r="BR208" s="1">
        <f t="shared" si="66"/>
        <v>1.2848000000000006</v>
      </c>
      <c r="BS208" s="1">
        <f t="shared" si="67"/>
        <v>0</v>
      </c>
      <c r="BT208" s="1">
        <f t="shared" si="67"/>
        <v>9.3962622911911743E-3</v>
      </c>
      <c r="BU208" s="1">
        <f t="shared" si="67"/>
        <v>0.16687720036002315</v>
      </c>
      <c r="BV208" s="22">
        <v>205</v>
      </c>
      <c r="BW208" s="1">
        <v>1.0686932724460392</v>
      </c>
      <c r="BX208" s="1">
        <v>5.1486999999999998</v>
      </c>
      <c r="BY208" s="22">
        <v>205</v>
      </c>
      <c r="BZ208" s="1">
        <v>1.0463768537933282</v>
      </c>
      <c r="CA208" s="1">
        <v>5.1313000000000031</v>
      </c>
      <c r="CB208" s="22">
        <f t="shared" si="62"/>
        <v>205</v>
      </c>
      <c r="CC208" s="1">
        <f t="shared" si="62"/>
        <v>1.0575350631196838</v>
      </c>
      <c r="CD208" s="1">
        <f t="shared" si="62"/>
        <v>5.1400000000000015</v>
      </c>
      <c r="CE208" s="1">
        <f t="shared" si="63"/>
        <v>0</v>
      </c>
      <c r="CF208" s="1">
        <f t="shared" si="63"/>
        <v>1.5780090961129867E-2</v>
      </c>
      <c r="CG208" s="1">
        <f t="shared" si="63"/>
        <v>1.230365799264363E-2</v>
      </c>
    </row>
    <row r="209" spans="19:80" x14ac:dyDescent="0.25">
      <c r="S209" s="22"/>
      <c r="BJ209" s="24">
        <v>206</v>
      </c>
      <c r="BK209" s="11">
        <v>1.0339487474709612</v>
      </c>
      <c r="BL209" s="11">
        <v>2.3492999999999995</v>
      </c>
      <c r="BM209" s="22">
        <v>206</v>
      </c>
      <c r="BN209" s="1">
        <v>1.0207556858505302</v>
      </c>
      <c r="BO209" s="1">
        <v>1.0997000000000057</v>
      </c>
      <c r="BP209" s="22">
        <f t="shared" si="66"/>
        <v>206</v>
      </c>
      <c r="BQ209" s="1">
        <f t="shared" si="66"/>
        <v>1.0273522166607458</v>
      </c>
      <c r="BR209" s="1">
        <f t="shared" si="66"/>
        <v>1.7245000000000026</v>
      </c>
      <c r="BS209" s="1">
        <f t="shared" si="67"/>
        <v>0</v>
      </c>
      <c r="BT209" s="1">
        <f t="shared" si="67"/>
        <v>9.3289033364187344E-3</v>
      </c>
      <c r="BU209" s="1">
        <f t="shared" si="67"/>
        <v>0.88360063377070563</v>
      </c>
      <c r="CB209" s="22"/>
    </row>
    <row r="210" spans="19:80" x14ac:dyDescent="0.25">
      <c r="S210" s="22"/>
      <c r="BJ210" s="22">
        <v>207</v>
      </c>
      <c r="BK210" s="1">
        <v>1.034811399103106</v>
      </c>
      <c r="BL210" s="1">
        <v>2.1169000000000011</v>
      </c>
      <c r="BM210" s="22">
        <v>207</v>
      </c>
      <c r="BN210" s="1">
        <v>1.0211038438779603</v>
      </c>
      <c r="BO210" s="11">
        <v>1.032500000000006</v>
      </c>
      <c r="BP210" s="22">
        <f t="shared" ref="BP210:BR220" si="68">AVERAGE(BJ210,BM210)</f>
        <v>207</v>
      </c>
      <c r="BQ210" s="1">
        <f t="shared" si="68"/>
        <v>1.027957621490533</v>
      </c>
      <c r="BR210" s="1">
        <f t="shared" si="68"/>
        <v>1.5747000000000035</v>
      </c>
      <c r="BS210" s="1">
        <f t="shared" ref="BS210:BU220" si="69">STDEVA(BJ210,BM210)</f>
        <v>0</v>
      </c>
      <c r="BT210" s="1">
        <f t="shared" si="69"/>
        <v>9.6927052531896683E-3</v>
      </c>
      <c r="BU210" s="1">
        <f t="shared" si="69"/>
        <v>0.76678659351868883</v>
      </c>
      <c r="CB210" s="22"/>
    </row>
    <row r="211" spans="19:80" x14ac:dyDescent="0.25">
      <c r="S211" s="22"/>
      <c r="BJ211" s="22">
        <v>208</v>
      </c>
      <c r="BK211" s="1">
        <v>1.036456685315192</v>
      </c>
      <c r="BL211" s="1">
        <v>2.5104000000000042</v>
      </c>
      <c r="BM211" s="22">
        <v>208</v>
      </c>
      <c r="BN211" s="1">
        <v>1.0219867111587559</v>
      </c>
      <c r="BO211" s="1">
        <v>1.9654000000000025</v>
      </c>
      <c r="BP211" s="22">
        <f t="shared" si="68"/>
        <v>208</v>
      </c>
      <c r="BQ211" s="1">
        <f t="shared" si="68"/>
        <v>1.029221698236974</v>
      </c>
      <c r="BR211" s="1">
        <f t="shared" si="68"/>
        <v>2.2379000000000033</v>
      </c>
      <c r="BS211" s="1">
        <f t="shared" si="69"/>
        <v>0</v>
      </c>
      <c r="BT211" s="1">
        <f t="shared" si="69"/>
        <v>1.0231816849610007E-2</v>
      </c>
      <c r="BU211" s="1">
        <f t="shared" si="69"/>
        <v>0.38537319574666934</v>
      </c>
      <c r="CB211" s="22"/>
    </row>
    <row r="212" spans="19:80" x14ac:dyDescent="0.25">
      <c r="BJ212" s="22">
        <v>209</v>
      </c>
      <c r="BK212" s="1">
        <v>1.0369622152721751</v>
      </c>
      <c r="BL212" s="1">
        <v>2.6512999999999991</v>
      </c>
      <c r="BM212" s="22">
        <v>209</v>
      </c>
      <c r="BN212" s="1">
        <v>1.0228195254245516</v>
      </c>
      <c r="BO212" s="1">
        <v>2.1626000000000047</v>
      </c>
      <c r="BP212" s="22">
        <f t="shared" si="68"/>
        <v>209</v>
      </c>
      <c r="BQ212" s="1">
        <f t="shared" si="68"/>
        <v>1.0298908703483634</v>
      </c>
      <c r="BR212" s="1">
        <f t="shared" si="68"/>
        <v>2.4069500000000019</v>
      </c>
      <c r="BS212" s="1">
        <f t="shared" si="69"/>
        <v>0</v>
      </c>
      <c r="BT212" s="1">
        <f t="shared" si="69"/>
        <v>1.0000391895472766E-2</v>
      </c>
      <c r="BU212" s="1">
        <f t="shared" si="69"/>
        <v>0.34556308396586122</v>
      </c>
    </row>
    <row r="213" spans="19:80" x14ac:dyDescent="0.25">
      <c r="BJ213" s="22">
        <v>210</v>
      </c>
      <c r="BK213" s="1">
        <v>1.0372576174938088</v>
      </c>
      <c r="BL213" s="1">
        <v>3.2603000000000009</v>
      </c>
      <c r="BM213" s="22">
        <v>210</v>
      </c>
      <c r="BN213" s="1">
        <v>1.0235949381404383</v>
      </c>
      <c r="BO213" s="1">
        <v>2.4954000000000036</v>
      </c>
      <c r="BP213" s="22">
        <f t="shared" si="68"/>
        <v>210</v>
      </c>
      <c r="BQ213" s="1">
        <f t="shared" si="68"/>
        <v>1.0304262778171236</v>
      </c>
      <c r="BR213" s="1">
        <f t="shared" si="68"/>
        <v>2.8778500000000022</v>
      </c>
      <c r="BS213" s="1">
        <f t="shared" si="69"/>
        <v>0</v>
      </c>
      <c r="BT213" s="1">
        <f t="shared" si="69"/>
        <v>9.6609732199457229E-3</v>
      </c>
      <c r="BU213" s="1">
        <f t="shared" si="69"/>
        <v>0.54086597692958582</v>
      </c>
    </row>
    <row r="214" spans="19:80" x14ac:dyDescent="0.25">
      <c r="BJ214" s="22">
        <v>211</v>
      </c>
      <c r="BK214" s="1">
        <v>1.0377471843722392</v>
      </c>
      <c r="BL214" s="1">
        <v>3.7603000000000009</v>
      </c>
      <c r="BM214" s="22">
        <v>211</v>
      </c>
      <c r="BN214" s="1">
        <v>1.0241659313737921</v>
      </c>
      <c r="BO214" s="1">
        <v>2.8311000000000064</v>
      </c>
      <c r="BP214" s="22">
        <f t="shared" si="68"/>
        <v>211</v>
      </c>
      <c r="BQ214" s="1">
        <f t="shared" si="68"/>
        <v>1.0309565578730155</v>
      </c>
      <c r="BR214" s="1">
        <f t="shared" si="68"/>
        <v>3.2957000000000036</v>
      </c>
      <c r="BS214" s="1">
        <f t="shared" si="69"/>
        <v>0</v>
      </c>
      <c r="BT214" s="1">
        <f t="shared" si="69"/>
        <v>9.6033960922121079E-3</v>
      </c>
      <c r="BU214" s="1">
        <f t="shared" si="69"/>
        <v>0.65704362107853453</v>
      </c>
    </row>
    <row r="215" spans="19:80" x14ac:dyDescent="0.25">
      <c r="BJ215" s="22">
        <v>212</v>
      </c>
      <c r="BK215" s="1">
        <v>1.0379239348432283</v>
      </c>
      <c r="BL215" s="1">
        <v>4.5309999999999988</v>
      </c>
      <c r="BM215" s="22">
        <v>212</v>
      </c>
      <c r="BN215" s="1">
        <v>1.0249265407614854</v>
      </c>
      <c r="BO215" s="1">
        <v>2.9722000000000008</v>
      </c>
      <c r="BP215" s="22">
        <f t="shared" si="68"/>
        <v>212</v>
      </c>
      <c r="BQ215" s="1">
        <f t="shared" si="68"/>
        <v>1.031425237802357</v>
      </c>
      <c r="BR215" s="1">
        <f t="shared" si="68"/>
        <v>3.7515999999999998</v>
      </c>
      <c r="BS215" s="1">
        <f t="shared" si="69"/>
        <v>0</v>
      </c>
      <c r="BT215" s="1">
        <f t="shared" si="69"/>
        <v>9.1905454929543332E-3</v>
      </c>
      <c r="BU215" s="1">
        <f t="shared" si="69"/>
        <v>1.1022380505135885</v>
      </c>
    </row>
    <row r="216" spans="19:80" x14ac:dyDescent="0.25">
      <c r="BJ216" s="22">
        <v>213</v>
      </c>
      <c r="BK216" s="1">
        <v>1.0380219718696575</v>
      </c>
      <c r="BL216" s="1">
        <v>4.7340000000000018</v>
      </c>
      <c r="BM216" s="22">
        <v>213</v>
      </c>
      <c r="BN216" s="1">
        <v>1.0252962563478178</v>
      </c>
      <c r="BO216" s="1">
        <v>3.1702000000000012</v>
      </c>
      <c r="BP216" s="22">
        <f t="shared" si="68"/>
        <v>213</v>
      </c>
      <c r="BQ216" s="1">
        <f t="shared" si="68"/>
        <v>1.0316591141087377</v>
      </c>
      <c r="BR216" s="1">
        <f t="shared" si="68"/>
        <v>3.9521000000000015</v>
      </c>
      <c r="BS216" s="1">
        <f t="shared" si="69"/>
        <v>0</v>
      </c>
      <c r="BT216" s="1">
        <f t="shared" si="69"/>
        <v>8.9984397409437235E-3</v>
      </c>
      <c r="BU216" s="1">
        <f t="shared" si="69"/>
        <v>1.1057735844195233</v>
      </c>
    </row>
    <row r="217" spans="19:80" x14ac:dyDescent="0.25">
      <c r="BJ217" s="22">
        <v>214</v>
      </c>
      <c r="BK217" s="1">
        <v>1.0381770401031651</v>
      </c>
      <c r="BL217" s="1">
        <v>5.6662999999999997</v>
      </c>
      <c r="BM217" s="22">
        <v>214</v>
      </c>
      <c r="BN217" s="1">
        <v>1.0263052538418731</v>
      </c>
      <c r="BO217" s="1">
        <v>3.3682000000000016</v>
      </c>
      <c r="BP217" s="22">
        <f t="shared" si="68"/>
        <v>214</v>
      </c>
      <c r="BQ217" s="1">
        <f t="shared" si="68"/>
        <v>1.032241146972519</v>
      </c>
      <c r="BR217" s="1">
        <f t="shared" si="68"/>
        <v>4.5172500000000007</v>
      </c>
      <c r="BS217" s="1">
        <f t="shared" si="69"/>
        <v>0</v>
      </c>
      <c r="BT217" s="1">
        <f t="shared" si="69"/>
        <v>8.3946205701568907E-3</v>
      </c>
      <c r="BU217" s="1">
        <f t="shared" si="69"/>
        <v>1.6250020938448042</v>
      </c>
    </row>
    <row r="218" spans="19:80" x14ac:dyDescent="0.25">
      <c r="BJ218" s="22">
        <v>215</v>
      </c>
      <c r="BK218" s="1">
        <v>1.0383553988169512</v>
      </c>
      <c r="BL218" s="1">
        <v>5.7340000000000018</v>
      </c>
      <c r="BM218" s="24">
        <v>215</v>
      </c>
      <c r="BN218" s="11">
        <v>1.026689923941255</v>
      </c>
      <c r="BO218" s="1">
        <v>4.3011000000000053</v>
      </c>
      <c r="BP218" s="22">
        <f t="shared" si="68"/>
        <v>215</v>
      </c>
      <c r="BQ218" s="1">
        <f t="shared" si="68"/>
        <v>1.0325226613791032</v>
      </c>
      <c r="BR218" s="1">
        <f t="shared" si="68"/>
        <v>5.0175500000000035</v>
      </c>
      <c r="BS218" s="1">
        <f t="shared" si="69"/>
        <v>0</v>
      </c>
      <c r="BT218" s="1">
        <f t="shared" si="69"/>
        <v>8.2487363903660359E-3</v>
      </c>
      <c r="BU218" s="1">
        <f t="shared" si="69"/>
        <v>1.0132133067621998</v>
      </c>
    </row>
    <row r="219" spans="19:80" x14ac:dyDescent="0.25">
      <c r="BJ219" s="22">
        <v>216</v>
      </c>
      <c r="BK219" s="1">
        <v>1.0384571627239971</v>
      </c>
      <c r="BL219" s="1">
        <v>6.7340000000000018</v>
      </c>
      <c r="BM219" s="22">
        <v>216</v>
      </c>
      <c r="BN219" s="1">
        <v>1.0272160016106116</v>
      </c>
      <c r="BO219" s="1">
        <v>5.1736000000000004</v>
      </c>
      <c r="BP219" s="22">
        <f t="shared" si="68"/>
        <v>216</v>
      </c>
      <c r="BQ219" s="1">
        <f t="shared" si="68"/>
        <v>1.0328365821673042</v>
      </c>
      <c r="BR219" s="1">
        <f t="shared" si="68"/>
        <v>5.9538000000000011</v>
      </c>
      <c r="BS219" s="1">
        <f t="shared" si="69"/>
        <v>0</v>
      </c>
      <c r="BT219" s="1">
        <f t="shared" si="69"/>
        <v>7.9487012516854631E-3</v>
      </c>
      <c r="BU219" s="1">
        <f t="shared" si="69"/>
        <v>1.103369421363489</v>
      </c>
    </row>
    <row r="220" spans="19:80" x14ac:dyDescent="0.25">
      <c r="BJ220" s="22">
        <v>217</v>
      </c>
      <c r="BK220" s="1">
        <v>1.0385418246653184</v>
      </c>
      <c r="BL220" s="1">
        <v>7.3663000000000025</v>
      </c>
      <c r="BM220" s="22">
        <v>217</v>
      </c>
      <c r="BN220" s="1">
        <v>1.0278812569338265</v>
      </c>
      <c r="BO220" s="1">
        <v>6.2576000000000036</v>
      </c>
      <c r="BP220" s="22">
        <f t="shared" si="68"/>
        <v>217</v>
      </c>
      <c r="BQ220" s="1">
        <f t="shared" si="68"/>
        <v>1.0332115407995723</v>
      </c>
      <c r="BR220" s="1">
        <f t="shared" si="68"/>
        <v>6.8119500000000031</v>
      </c>
      <c r="BS220" s="1">
        <f t="shared" si="69"/>
        <v>0</v>
      </c>
      <c r="BT220" s="1">
        <f t="shared" si="69"/>
        <v>7.5381597342364347E-3</v>
      </c>
      <c r="BU220" s="1">
        <f t="shared" si="69"/>
        <v>0.78396928830152446</v>
      </c>
    </row>
  </sheetData>
  <mergeCells count="25">
    <mergeCell ref="CZ1:DE1"/>
    <mergeCell ref="CB1:CG1"/>
    <mergeCell ref="CH1:CJ1"/>
    <mergeCell ref="CK1:CM1"/>
    <mergeCell ref="CN1:CS1"/>
    <mergeCell ref="CT1:CV1"/>
    <mergeCell ref="CW1:CY1"/>
    <mergeCell ref="AZ1:BB1"/>
    <mergeCell ref="BC1:BH1"/>
    <mergeCell ref="BJ1:BL1"/>
    <mergeCell ref="BM1:BO1"/>
    <mergeCell ref="BP1:BU1"/>
    <mergeCell ref="BV1:BX1"/>
    <mergeCell ref="AB1:AD1"/>
    <mergeCell ref="AE1:AJ1"/>
    <mergeCell ref="AK1:AM1"/>
    <mergeCell ref="AN1:AP1"/>
    <mergeCell ref="AQ1:AV1"/>
    <mergeCell ref="AW1:AY1"/>
    <mergeCell ref="A1:C1"/>
    <mergeCell ref="D1:F1"/>
    <mergeCell ref="G1:L1"/>
    <mergeCell ref="M1:O1"/>
    <mergeCell ref="S1:X1"/>
    <mergeCell ref="Y1:AA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0C873-BCC7-4242-93C8-4E149F18C656}">
  <dimension ref="A1:CM211"/>
  <sheetViews>
    <sheetView topLeftCell="AW1" zoomScale="98" zoomScaleNormal="98" workbookViewId="0">
      <selection activeCell="BM38" sqref="BM38"/>
    </sheetView>
  </sheetViews>
  <sheetFormatPr defaultColWidth="9.140625" defaultRowHeight="15" x14ac:dyDescent="0.25"/>
  <cols>
    <col min="1" max="1" width="9.140625" style="22"/>
    <col min="2" max="3" width="9.140625" style="1"/>
    <col min="4" max="4" width="15.28515625" style="22" customWidth="1"/>
    <col min="5" max="6" width="15.28515625" style="1" customWidth="1"/>
    <col min="7" max="7" width="9.42578125" style="22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22"/>
    <col min="14" max="15" width="9.140625" style="1"/>
    <col min="16" max="16" width="5.85546875" style="22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22" bestFit="1" customWidth="1"/>
    <col min="26" max="26" width="5.85546875" style="1" customWidth="1"/>
    <col min="27" max="27" width="12" style="1" bestFit="1" customWidth="1"/>
    <col min="28" max="28" width="5.85546875" style="22" bestFit="1" customWidth="1"/>
    <col min="29" max="29" width="13.28515625" style="1" bestFit="1" customWidth="1"/>
    <col min="30" max="30" width="14" style="23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22"/>
    <col min="38" max="39" width="9.140625" style="1"/>
    <col min="40" max="40" width="15.28515625" style="22" customWidth="1"/>
    <col min="41" max="42" width="15.28515625" style="1" customWidth="1"/>
    <col min="43" max="43" width="15.28515625" style="22" customWidth="1"/>
    <col min="44" max="47" width="15.28515625" style="1" customWidth="1"/>
    <col min="48" max="48" width="15.28515625" style="23" customWidth="1"/>
    <col min="49" max="49" width="5.85546875" style="22" bestFit="1" customWidth="1"/>
    <col min="50" max="51" width="12.28515625" style="1" bestFit="1" customWidth="1"/>
    <col min="52" max="52" width="6.140625" style="22" customWidth="1"/>
    <col min="53" max="53" width="12.28515625" style="1" bestFit="1" customWidth="1"/>
    <col min="54" max="54" width="12.28515625" style="23" bestFit="1" customWidth="1"/>
    <col min="55" max="55" width="15.28515625" style="22" customWidth="1"/>
    <col min="56" max="59" width="15.28515625" style="1" customWidth="1"/>
    <col min="60" max="60" width="15.28515625" style="23" customWidth="1"/>
    <col min="75" max="75" width="21" bestFit="1" customWidth="1"/>
    <col min="76" max="76" width="21.7109375" bestFit="1" customWidth="1"/>
    <col min="77" max="77" width="21.7109375" customWidth="1"/>
    <col min="82" max="82" width="11.5703125" bestFit="1" customWidth="1"/>
  </cols>
  <sheetData>
    <row r="1" spans="1:91" s="39" customFormat="1" x14ac:dyDescent="0.25">
      <c r="A1" s="64" t="s">
        <v>10</v>
      </c>
      <c r="B1" s="65"/>
      <c r="C1" s="65"/>
      <c r="D1" s="64" t="s">
        <v>11</v>
      </c>
      <c r="E1" s="65"/>
      <c r="F1" s="65"/>
      <c r="G1" s="64" t="s">
        <v>42</v>
      </c>
      <c r="H1" s="65"/>
      <c r="I1" s="65"/>
      <c r="J1" s="65"/>
      <c r="K1" s="65"/>
      <c r="L1" s="65"/>
      <c r="M1" s="64" t="s">
        <v>8</v>
      </c>
      <c r="N1" s="65"/>
      <c r="O1" s="65"/>
      <c r="P1" s="44"/>
      <c r="Q1" s="45" t="s">
        <v>9</v>
      </c>
      <c r="R1" s="45"/>
      <c r="S1" s="64" t="s">
        <v>43</v>
      </c>
      <c r="T1" s="65"/>
      <c r="U1" s="65"/>
      <c r="V1" s="65"/>
      <c r="W1" s="65"/>
      <c r="X1" s="65"/>
      <c r="Y1" s="64" t="s">
        <v>6</v>
      </c>
      <c r="Z1" s="65"/>
      <c r="AA1" s="65"/>
      <c r="AB1" s="64" t="s">
        <v>7</v>
      </c>
      <c r="AC1" s="65"/>
      <c r="AD1" s="66"/>
      <c r="AE1" s="64" t="s">
        <v>44</v>
      </c>
      <c r="AF1" s="65"/>
      <c r="AG1" s="65"/>
      <c r="AH1" s="65"/>
      <c r="AI1" s="65"/>
      <c r="AJ1" s="65"/>
      <c r="AK1" s="64" t="s">
        <v>27</v>
      </c>
      <c r="AL1" s="65"/>
      <c r="AM1" s="65"/>
      <c r="AN1" s="64" t="s">
        <v>28</v>
      </c>
      <c r="AO1" s="65"/>
      <c r="AP1" s="65"/>
      <c r="AQ1" s="64" t="s">
        <v>45</v>
      </c>
      <c r="AR1" s="65"/>
      <c r="AS1" s="65"/>
      <c r="AT1" s="65"/>
      <c r="AU1" s="65"/>
      <c r="AV1" s="66"/>
      <c r="AW1" s="64" t="s">
        <v>4</v>
      </c>
      <c r="AX1" s="65"/>
      <c r="AY1" s="65"/>
      <c r="AZ1" s="64" t="s">
        <v>5</v>
      </c>
      <c r="BA1" s="65"/>
      <c r="BB1" s="66"/>
      <c r="BC1" s="64" t="s">
        <v>46</v>
      </c>
      <c r="BD1" s="65"/>
      <c r="BE1" s="65"/>
      <c r="BF1" s="65"/>
      <c r="BG1" s="65"/>
      <c r="BH1" s="66"/>
      <c r="BV1" s="44"/>
      <c r="BW1" s="45" t="s">
        <v>29</v>
      </c>
      <c r="BX1" s="45" t="s">
        <v>30</v>
      </c>
      <c r="BY1" s="45" t="s">
        <v>31</v>
      </c>
      <c r="BZ1" s="46" t="s">
        <v>32</v>
      </c>
      <c r="CH1"/>
      <c r="CI1"/>
      <c r="CJ1"/>
      <c r="CK1"/>
      <c r="CL1"/>
      <c r="CM1"/>
    </row>
    <row r="2" spans="1:91" x14ac:dyDescent="0.25">
      <c r="A2" s="22" t="s">
        <v>33</v>
      </c>
      <c r="B2" s="1" t="s">
        <v>34</v>
      </c>
      <c r="C2" s="1" t="s">
        <v>35</v>
      </c>
      <c r="D2" s="22" t="s">
        <v>33</v>
      </c>
      <c r="E2" s="1" t="s">
        <v>34</v>
      </c>
      <c r="F2" s="1" t="s">
        <v>35</v>
      </c>
      <c r="G2" s="22" t="s">
        <v>36</v>
      </c>
      <c r="H2" s="1" t="s">
        <v>37</v>
      </c>
      <c r="I2" s="1" t="s">
        <v>38</v>
      </c>
      <c r="J2" s="1" t="s">
        <v>39</v>
      </c>
      <c r="K2" s="1" t="s">
        <v>40</v>
      </c>
      <c r="L2" s="1" t="s">
        <v>41</v>
      </c>
      <c r="M2" s="22" t="s">
        <v>33</v>
      </c>
      <c r="N2" s="1" t="s">
        <v>34</v>
      </c>
      <c r="O2" s="1" t="s">
        <v>35</v>
      </c>
      <c r="P2" s="22" t="s">
        <v>33</v>
      </c>
      <c r="Q2" s="1" t="s">
        <v>34</v>
      </c>
      <c r="R2" s="1" t="s">
        <v>35</v>
      </c>
      <c r="S2" s="22" t="s">
        <v>36</v>
      </c>
      <c r="T2" s="1" t="s">
        <v>37</v>
      </c>
      <c r="U2" s="1" t="s">
        <v>38</v>
      </c>
      <c r="V2" s="1" t="s">
        <v>39</v>
      </c>
      <c r="W2" s="1" t="s">
        <v>40</v>
      </c>
      <c r="X2" s="1" t="s">
        <v>41</v>
      </c>
      <c r="Y2" s="22" t="s">
        <v>33</v>
      </c>
      <c r="Z2" s="1" t="s">
        <v>34</v>
      </c>
      <c r="AA2" s="1" t="s">
        <v>35</v>
      </c>
      <c r="AB2" s="22" t="s">
        <v>33</v>
      </c>
      <c r="AC2" s="1" t="s">
        <v>34</v>
      </c>
      <c r="AD2" s="23" t="s">
        <v>35</v>
      </c>
      <c r="AE2" s="1" t="s">
        <v>36</v>
      </c>
      <c r="AF2" s="1" t="s">
        <v>37</v>
      </c>
      <c r="AG2" s="1" t="s">
        <v>38</v>
      </c>
      <c r="AH2" s="1" t="s">
        <v>39</v>
      </c>
      <c r="AI2" s="1" t="s">
        <v>40</v>
      </c>
      <c r="AJ2" s="1" t="s">
        <v>41</v>
      </c>
      <c r="AK2" s="22" t="s">
        <v>33</v>
      </c>
      <c r="AL2" s="1" t="s">
        <v>34</v>
      </c>
      <c r="AM2" s="1" t="s">
        <v>35</v>
      </c>
      <c r="AN2" s="22" t="s">
        <v>33</v>
      </c>
      <c r="AO2" s="1" t="s">
        <v>34</v>
      </c>
      <c r="AP2" s="1" t="s">
        <v>35</v>
      </c>
      <c r="AQ2" s="22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23" t="s">
        <v>41</v>
      </c>
      <c r="AW2" s="22" t="s">
        <v>33</v>
      </c>
      <c r="AX2" s="1" t="s">
        <v>34</v>
      </c>
      <c r="AY2" s="1" t="s">
        <v>35</v>
      </c>
      <c r="AZ2" s="22" t="s">
        <v>33</v>
      </c>
      <c r="BA2" s="1" t="s">
        <v>34</v>
      </c>
      <c r="BB2" s="23" t="s">
        <v>35</v>
      </c>
      <c r="BC2" s="22" t="s">
        <v>36</v>
      </c>
      <c r="BD2" s="1" t="s">
        <v>37</v>
      </c>
      <c r="BE2" s="1" t="s">
        <v>38</v>
      </c>
      <c r="BF2" s="1" t="s">
        <v>39</v>
      </c>
      <c r="BG2" s="1" t="s">
        <v>40</v>
      </c>
      <c r="BH2" s="23" t="s">
        <v>41</v>
      </c>
      <c r="BJ2" s="11" t="s">
        <v>204</v>
      </c>
      <c r="BV2" s="6" t="s">
        <v>47</v>
      </c>
      <c r="BW2">
        <f>AVERAGE(C4:C109)</f>
        <v>2.7304058966153377</v>
      </c>
      <c r="BX2">
        <f>AVERAGE(F4:F99)</f>
        <v>2.9615908041834906</v>
      </c>
      <c r="BY2">
        <f>AVERAGE(BW2:BX2)</f>
        <v>2.8459983503994142</v>
      </c>
      <c r="BZ2" s="7">
        <f>STDEVA(BW2:BX2)</f>
        <v>0.16347241584942612</v>
      </c>
    </row>
    <row r="3" spans="1:91" x14ac:dyDescent="0.25">
      <c r="A3" s="22">
        <v>0</v>
      </c>
      <c r="B3" s="1">
        <v>0.88776750329253573</v>
      </c>
      <c r="C3" s="1">
        <v>0</v>
      </c>
      <c r="D3" s="22">
        <v>0</v>
      </c>
      <c r="E3" s="1">
        <v>0.88753329974099637</v>
      </c>
      <c r="F3" s="1">
        <v>0</v>
      </c>
      <c r="G3" s="22">
        <f t="shared" ref="G3:I34" si="0">AVERAGE(A3,D3)</f>
        <v>0</v>
      </c>
      <c r="H3" s="1">
        <f t="shared" si="0"/>
        <v>0.88765040151676611</v>
      </c>
      <c r="I3" s="1">
        <f t="shared" si="0"/>
        <v>0</v>
      </c>
      <c r="J3" s="1">
        <f t="shared" ref="J3:L34" si="1">STDEVA(A3,D3)</f>
        <v>0</v>
      </c>
      <c r="K3" s="1">
        <f t="shared" si="1"/>
        <v>1.6560691947145321E-4</v>
      </c>
      <c r="L3" s="1">
        <f t="shared" si="1"/>
        <v>0</v>
      </c>
      <c r="M3" s="22">
        <v>0</v>
      </c>
      <c r="N3" s="1">
        <v>0.88711876157144587</v>
      </c>
      <c r="O3" s="1">
        <v>0</v>
      </c>
      <c r="P3" s="22">
        <v>0</v>
      </c>
      <c r="Q3" s="1">
        <v>0.88753589277846601</v>
      </c>
      <c r="R3" s="1">
        <v>0</v>
      </c>
      <c r="S3" s="22">
        <f t="shared" ref="S3:U34" si="2">AVERAGE(M3,P3)</f>
        <v>0</v>
      </c>
      <c r="T3" s="1">
        <f t="shared" si="2"/>
        <v>0.88732732717495599</v>
      </c>
      <c r="U3" s="1">
        <f t="shared" si="2"/>
        <v>0</v>
      </c>
      <c r="V3" s="1">
        <f t="shared" ref="V3:X34" si="3">STDEVA(M3,P3)</f>
        <v>0</v>
      </c>
      <c r="W3" s="1">
        <f t="shared" si="3"/>
        <v>2.9495630512846939E-4</v>
      </c>
      <c r="X3" s="1">
        <f t="shared" si="3"/>
        <v>0</v>
      </c>
      <c r="Y3" s="22">
        <v>0</v>
      </c>
      <c r="Z3" s="1">
        <v>0.88775730455462221</v>
      </c>
      <c r="AA3" s="1">
        <v>0</v>
      </c>
      <c r="AB3" s="22">
        <v>0</v>
      </c>
      <c r="AC3" s="1">
        <v>0.88734408031835021</v>
      </c>
      <c r="AD3" s="23">
        <v>0</v>
      </c>
      <c r="AE3" s="1">
        <f t="shared" ref="AE3:AG34" si="4">AVERAGE(Y3,AB3)</f>
        <v>0</v>
      </c>
      <c r="AF3" s="1">
        <f t="shared" si="4"/>
        <v>0.88755069243648621</v>
      </c>
      <c r="AG3" s="1">
        <f t="shared" si="4"/>
        <v>0</v>
      </c>
      <c r="AH3" s="1">
        <f t="shared" ref="AH3:AJ34" si="5">STDEVA(Y3,AB3)</f>
        <v>0</v>
      </c>
      <c r="AI3" s="1">
        <f t="shared" si="5"/>
        <v>2.9219365961855753E-4</v>
      </c>
      <c r="AJ3" s="1">
        <f t="shared" si="5"/>
        <v>0</v>
      </c>
      <c r="AK3" s="22">
        <v>0</v>
      </c>
      <c r="AL3" s="1">
        <v>0.88896392164473437</v>
      </c>
      <c r="AM3" s="1">
        <v>0</v>
      </c>
      <c r="AN3" s="22">
        <v>0</v>
      </c>
      <c r="AO3" s="1">
        <v>0.88937201786848863</v>
      </c>
      <c r="AP3" s="1">
        <v>0</v>
      </c>
      <c r="AQ3" s="22">
        <f t="shared" ref="AQ3:AS34" si="6">AVERAGE(AK3,AN3)</f>
        <v>0</v>
      </c>
      <c r="AR3" s="1">
        <f t="shared" si="6"/>
        <v>0.8891679697566115</v>
      </c>
      <c r="AS3" s="1">
        <f t="shared" si="6"/>
        <v>0</v>
      </c>
      <c r="AT3" s="1">
        <f t="shared" ref="AT3:AV34" si="7">STDEVA(AK3,AN3)</f>
        <v>0</v>
      </c>
      <c r="AU3" s="1">
        <f t="shared" si="7"/>
        <v>2.8856760719326116E-4</v>
      </c>
      <c r="AV3" s="23">
        <f t="shared" si="7"/>
        <v>0</v>
      </c>
      <c r="AW3" s="22">
        <v>0</v>
      </c>
      <c r="AX3" s="1">
        <v>0.88782447679681031</v>
      </c>
      <c r="AY3" s="1">
        <v>0</v>
      </c>
      <c r="AZ3" s="22">
        <v>0</v>
      </c>
      <c r="BA3" s="1">
        <v>0.8878813916981334</v>
      </c>
      <c r="BB3" s="23">
        <v>0</v>
      </c>
      <c r="BC3" s="22">
        <f t="shared" ref="BC3:BE34" si="8">AVERAGE(AW3,AZ3)</f>
        <v>0</v>
      </c>
      <c r="BD3" s="1">
        <f t="shared" si="8"/>
        <v>0.88785293424747191</v>
      </c>
      <c r="BE3" s="1">
        <f t="shared" si="8"/>
        <v>0</v>
      </c>
      <c r="BF3" s="1">
        <f t="shared" ref="BF3:BH34" si="9">STDEVA(AW3,AZ3)</f>
        <v>0</v>
      </c>
      <c r="BG3" s="1">
        <f t="shared" si="9"/>
        <v>4.024491267612067E-5</v>
      </c>
      <c r="BH3" s="23">
        <f t="shared" si="9"/>
        <v>0</v>
      </c>
      <c r="BV3" s="6" t="s">
        <v>48</v>
      </c>
      <c r="BW3">
        <f>AVERAGE(O4:O88)</f>
        <v>2.8469819406078614</v>
      </c>
      <c r="BX3">
        <f>AVERAGE(R4:R87)</f>
        <v>2.6870192512578668</v>
      </c>
      <c r="BY3">
        <f t="shared" ref="BY3:BY6" si="10">AVERAGE(BW3:BX3)</f>
        <v>2.7670005959328643</v>
      </c>
      <c r="BZ3" s="7">
        <f t="shared" ref="BZ3:BZ6" si="11">STDEVA(BW3:BX3)</f>
        <v>0.1131107023762183</v>
      </c>
    </row>
    <row r="4" spans="1:91" x14ac:dyDescent="0.25">
      <c r="A4" s="22">
        <v>1</v>
      </c>
      <c r="B4" s="1">
        <v>0.89052098576823913</v>
      </c>
      <c r="C4" s="1">
        <v>5.9647257951557195</v>
      </c>
      <c r="D4" s="22">
        <v>1</v>
      </c>
      <c r="E4" s="1">
        <v>0.88942427909212651</v>
      </c>
      <c r="F4" s="1">
        <v>5.8867743431683097</v>
      </c>
      <c r="G4" s="22">
        <f t="shared" si="0"/>
        <v>1</v>
      </c>
      <c r="H4" s="1">
        <f t="shared" si="0"/>
        <v>0.88997263243018288</v>
      </c>
      <c r="I4" s="1">
        <f t="shared" si="0"/>
        <v>5.9257500691620146</v>
      </c>
      <c r="J4" s="1">
        <f t="shared" si="1"/>
        <v>0</v>
      </c>
      <c r="K4" s="1">
        <f t="shared" si="1"/>
        <v>7.7548872765178742E-4</v>
      </c>
      <c r="L4" s="1">
        <f t="shared" si="1"/>
        <v>5.5120000303635064E-2</v>
      </c>
      <c r="M4" s="22">
        <v>1</v>
      </c>
      <c r="N4" s="1">
        <v>0.8922505734678291</v>
      </c>
      <c r="O4" s="1">
        <v>4.7750292947963899</v>
      </c>
      <c r="P4" s="22">
        <v>1</v>
      </c>
      <c r="Q4" s="1">
        <v>0.89475936146969126</v>
      </c>
      <c r="R4" s="1">
        <v>4.4265120732411001</v>
      </c>
      <c r="S4" s="22">
        <f t="shared" si="2"/>
        <v>1</v>
      </c>
      <c r="T4" s="1">
        <f t="shared" si="2"/>
        <v>0.89350496746876018</v>
      </c>
      <c r="U4" s="1">
        <f t="shared" si="2"/>
        <v>4.6007706840187446</v>
      </c>
      <c r="V4" s="1">
        <f t="shared" si="3"/>
        <v>0</v>
      </c>
      <c r="W4" s="1">
        <f t="shared" si="3"/>
        <v>1.773981008676183E-3</v>
      </c>
      <c r="X4" s="1">
        <f t="shared" si="3"/>
        <v>0.24643889072203987</v>
      </c>
      <c r="Y4" s="22">
        <v>1</v>
      </c>
      <c r="Z4" s="1">
        <v>0.89721283937338625</v>
      </c>
      <c r="AA4" s="1">
        <v>4.1073900223892998</v>
      </c>
      <c r="AB4" s="22">
        <v>1</v>
      </c>
      <c r="AC4" s="1">
        <v>0.90165440311532419</v>
      </c>
      <c r="AD4" s="23">
        <v>3.8471017126431</v>
      </c>
      <c r="AE4" s="1">
        <f t="shared" si="4"/>
        <v>1</v>
      </c>
      <c r="AF4" s="1">
        <f t="shared" si="4"/>
        <v>0.89943362124435522</v>
      </c>
      <c r="AG4" s="1">
        <f t="shared" si="4"/>
        <v>3.9772458675162001</v>
      </c>
      <c r="AH4" s="1">
        <f t="shared" si="5"/>
        <v>0</v>
      </c>
      <c r="AI4" s="1">
        <f t="shared" si="5"/>
        <v>3.1406598409966123E-3</v>
      </c>
      <c r="AJ4" s="1">
        <f t="shared" si="5"/>
        <v>0.18405162888512247</v>
      </c>
      <c r="AK4" s="22">
        <v>1</v>
      </c>
      <c r="AL4" s="1">
        <v>0.894657206508785</v>
      </c>
      <c r="AM4" s="1">
        <v>3.4985410913894115</v>
      </c>
      <c r="AN4" s="22">
        <v>1</v>
      </c>
      <c r="AO4" s="1">
        <v>0.89579813777761463</v>
      </c>
      <c r="AP4" s="1">
        <v>4.473544346366789</v>
      </c>
      <c r="AQ4" s="22">
        <f t="shared" si="6"/>
        <v>1</v>
      </c>
      <c r="AR4" s="1">
        <f t="shared" si="6"/>
        <v>0.89522767214319976</v>
      </c>
      <c r="AS4" s="1">
        <f t="shared" si="6"/>
        <v>3.9860427188781005</v>
      </c>
      <c r="AT4" s="1">
        <f t="shared" si="7"/>
        <v>0</v>
      </c>
      <c r="AU4" s="1">
        <f t="shared" si="7"/>
        <v>8.0676023705720807E-4</v>
      </c>
      <c r="AV4" s="23">
        <f t="shared" si="7"/>
        <v>0.68943141327345936</v>
      </c>
      <c r="AW4" s="22">
        <v>1</v>
      </c>
      <c r="AX4" s="1">
        <v>0.89803052847614906</v>
      </c>
      <c r="AY4" s="1">
        <v>4.6529633869044504</v>
      </c>
      <c r="AZ4" s="22">
        <v>1</v>
      </c>
      <c r="BA4" s="1">
        <v>0.89951802859141372</v>
      </c>
      <c r="BB4" s="23">
        <v>3.64708435276374</v>
      </c>
      <c r="BC4" s="22">
        <f t="shared" si="8"/>
        <v>1</v>
      </c>
      <c r="BD4" s="1">
        <f t="shared" si="8"/>
        <v>0.89877427853378133</v>
      </c>
      <c r="BE4" s="1">
        <f t="shared" si="8"/>
        <v>4.1500238698340954</v>
      </c>
      <c r="BF4" s="1">
        <f t="shared" si="9"/>
        <v>0</v>
      </c>
      <c r="BG4" s="1">
        <f t="shared" si="9"/>
        <v>1.0518214185194132E-3</v>
      </c>
      <c r="BH4" s="23">
        <f t="shared" si="9"/>
        <v>0.71126388609426905</v>
      </c>
      <c r="BV4" s="6" t="s">
        <v>51</v>
      </c>
      <c r="BW4">
        <f>AVERAGE(AA4:AA72)</f>
        <v>2.47432697417028</v>
      </c>
      <c r="BX4">
        <f>AVERAGE(AD4:AD73)</f>
        <v>2.2866468138760689</v>
      </c>
      <c r="BY4">
        <f t="shared" si="10"/>
        <v>2.3804868940231745</v>
      </c>
      <c r="BZ4" s="7">
        <f t="shared" si="11"/>
        <v>0.13270991403821489</v>
      </c>
    </row>
    <row r="5" spans="1:91" x14ac:dyDescent="0.25">
      <c r="A5" s="22">
        <v>2</v>
      </c>
      <c r="B5" s="1">
        <v>0.89342711049746204</v>
      </c>
      <c r="C5" s="1">
        <v>5.2573704925250722</v>
      </c>
      <c r="D5" s="22">
        <v>2</v>
      </c>
      <c r="E5" s="1">
        <v>0.89483405959880202</v>
      </c>
      <c r="F5" s="1">
        <v>4.8515001383240302</v>
      </c>
      <c r="G5" s="22">
        <f t="shared" si="0"/>
        <v>2</v>
      </c>
      <c r="H5" s="1">
        <f t="shared" si="0"/>
        <v>0.89413058504813203</v>
      </c>
      <c r="I5" s="1">
        <f t="shared" si="0"/>
        <v>5.0544353154245512</v>
      </c>
      <c r="J5" s="1">
        <f t="shared" si="1"/>
        <v>0</v>
      </c>
      <c r="K5" s="1">
        <f t="shared" si="1"/>
        <v>9.9486325034182075E-4</v>
      </c>
      <c r="L5" s="1">
        <f t="shared" si="1"/>
        <v>0.28699367973814277</v>
      </c>
      <c r="M5" s="22">
        <v>2</v>
      </c>
      <c r="N5" s="1">
        <v>0.89623221409138765</v>
      </c>
      <c r="O5" s="1">
        <v>4.9514871184145219</v>
      </c>
      <c r="P5" s="22">
        <v>2</v>
      </c>
      <c r="Q5" s="1">
        <v>0.90032712505684476</v>
      </c>
      <c r="R5" s="1">
        <v>4.6470843527637404</v>
      </c>
      <c r="S5" s="22">
        <f t="shared" si="2"/>
        <v>2</v>
      </c>
      <c r="T5" s="1">
        <f t="shared" si="2"/>
        <v>0.8982796695741162</v>
      </c>
      <c r="U5" s="1">
        <f t="shared" si="2"/>
        <v>4.7992857355891312</v>
      </c>
      <c r="V5" s="1">
        <f t="shared" si="3"/>
        <v>0</v>
      </c>
      <c r="W5" s="1">
        <f t="shared" si="3"/>
        <v>2.895539312029875E-3</v>
      </c>
      <c r="X5" s="1">
        <f t="shared" si="3"/>
        <v>0.21524525980360706</v>
      </c>
      <c r="Y5" s="22">
        <v>2</v>
      </c>
      <c r="Z5" s="1">
        <v>0.90321684929976165</v>
      </c>
      <c r="AA5" s="1">
        <v>4.4809039889672704</v>
      </c>
      <c r="AB5" s="22">
        <v>2</v>
      </c>
      <c r="AC5" s="1">
        <v>0.90865997889827332</v>
      </c>
      <c r="AD5" s="23">
        <v>4.25885110098484</v>
      </c>
      <c r="AE5" s="1">
        <f t="shared" si="4"/>
        <v>2</v>
      </c>
      <c r="AF5" s="1">
        <f t="shared" si="4"/>
        <v>0.90593841409901743</v>
      </c>
      <c r="AG5" s="1">
        <f t="shared" si="4"/>
        <v>4.3698775449760552</v>
      </c>
      <c r="AH5" s="1">
        <f t="shared" si="5"/>
        <v>0</v>
      </c>
      <c r="AI5" s="1">
        <f t="shared" si="5"/>
        <v>3.8488738499848157E-3</v>
      </c>
      <c r="AJ5" s="1">
        <f t="shared" si="5"/>
        <v>0.15701510287443335</v>
      </c>
      <c r="AK5" s="22">
        <v>2</v>
      </c>
      <c r="AL5" s="1">
        <v>0.90050771543690999</v>
      </c>
      <c r="AM5" s="1">
        <v>4.0911901287286003</v>
      </c>
      <c r="AN5" s="22">
        <v>2</v>
      </c>
      <c r="AO5" s="1">
        <v>0.90275559242473535</v>
      </c>
      <c r="AP5" s="1">
        <v>5.2191350707612525</v>
      </c>
      <c r="AQ5" s="22">
        <f t="shared" si="6"/>
        <v>2</v>
      </c>
      <c r="AR5" s="1">
        <f t="shared" si="6"/>
        <v>0.90163165393082267</v>
      </c>
      <c r="AS5" s="1">
        <f t="shared" si="6"/>
        <v>4.6551625997449264</v>
      </c>
      <c r="AT5" s="1">
        <f t="shared" si="7"/>
        <v>0</v>
      </c>
      <c r="AU5" s="1">
        <f t="shared" si="7"/>
        <v>1.5894890613645017E-3</v>
      </c>
      <c r="AV5" s="23">
        <f t="shared" si="7"/>
        <v>0.79757751731635196</v>
      </c>
      <c r="AW5" s="22">
        <v>2</v>
      </c>
      <c r="AX5" s="1">
        <v>0.90596114316547116</v>
      </c>
      <c r="AY5" s="1">
        <v>4.06619338370598</v>
      </c>
      <c r="AZ5" s="22">
        <v>2</v>
      </c>
      <c r="BA5" s="1">
        <v>0.91584426463024649</v>
      </c>
      <c r="BB5" s="23">
        <v>3.57797315183659</v>
      </c>
      <c r="BC5" s="22">
        <f t="shared" si="8"/>
        <v>2</v>
      </c>
      <c r="BD5" s="1">
        <f t="shared" si="8"/>
        <v>0.91090270389785877</v>
      </c>
      <c r="BE5" s="1">
        <f t="shared" si="8"/>
        <v>3.8220832677712853</v>
      </c>
      <c r="BF5" s="1">
        <f t="shared" si="9"/>
        <v>0</v>
      </c>
      <c r="BG5" s="1">
        <f t="shared" si="9"/>
        <v>6.9884222070329561E-3</v>
      </c>
      <c r="BH5" s="23">
        <f t="shared" si="9"/>
        <v>0.34522383666731427</v>
      </c>
      <c r="BV5" s="6" t="s">
        <v>49</v>
      </c>
      <c r="BW5">
        <f>AVERAGE(AM4:AM55)</f>
        <v>2.8253770793744875</v>
      </c>
      <c r="BX5">
        <f>AVERAGE(AP4:AP53)</f>
        <v>2.7158620078840428</v>
      </c>
      <c r="BY5">
        <f t="shared" si="10"/>
        <v>2.7706195436292651</v>
      </c>
      <c r="BZ5" s="7">
        <f t="shared" si="11"/>
        <v>7.743884969302299E-2</v>
      </c>
    </row>
    <row r="6" spans="1:91" ht="15.75" thickBot="1" x14ac:dyDescent="0.3">
      <c r="A6" s="22">
        <v>3</v>
      </c>
      <c r="B6" s="1">
        <v>0.89605622537717511</v>
      </c>
      <c r="C6" s="1">
        <v>4.7985454313592468</v>
      </c>
      <c r="D6" s="22">
        <v>3</v>
      </c>
      <c r="E6" s="1">
        <v>0.89815769637704979</v>
      </c>
      <c r="F6" s="1">
        <v>5.9838435060376254</v>
      </c>
      <c r="G6" s="22">
        <f t="shared" si="0"/>
        <v>3</v>
      </c>
      <c r="H6" s="1">
        <f t="shared" si="0"/>
        <v>0.8971069608771125</v>
      </c>
      <c r="I6" s="1">
        <f t="shared" si="0"/>
        <v>5.3911944686984361</v>
      </c>
      <c r="J6" s="1">
        <f t="shared" si="1"/>
        <v>0</v>
      </c>
      <c r="K6" s="1">
        <f t="shared" si="1"/>
        <v>1.4859643944782586E-3</v>
      </c>
      <c r="L6" s="1">
        <f t="shared" si="1"/>
        <v>0.83813230633244151</v>
      </c>
      <c r="M6" s="22">
        <v>3</v>
      </c>
      <c r="N6" s="1">
        <v>0.90052529830706418</v>
      </c>
      <c r="O6" s="1">
        <v>5.544136155753713</v>
      </c>
      <c r="P6" s="22">
        <v>3</v>
      </c>
      <c r="Q6" s="1">
        <v>0.90408614852554603</v>
      </c>
      <c r="R6" s="1">
        <v>4.702956876949699</v>
      </c>
      <c r="S6" s="22">
        <f t="shared" si="2"/>
        <v>3</v>
      </c>
      <c r="T6" s="1">
        <f t="shared" si="2"/>
        <v>0.90230572341630511</v>
      </c>
      <c r="U6" s="1">
        <f t="shared" si="2"/>
        <v>5.1235465163517055</v>
      </c>
      <c r="V6" s="1">
        <f t="shared" si="3"/>
        <v>0</v>
      </c>
      <c r="W6" s="1">
        <f t="shared" si="3"/>
        <v>2.5179013362781142E-3</v>
      </c>
      <c r="X6" s="1">
        <f t="shared" si="3"/>
        <v>0.59480357223592784</v>
      </c>
      <c r="Y6" s="22">
        <v>3</v>
      </c>
      <c r="Z6" s="1">
        <v>0.90763619726672207</v>
      </c>
      <c r="AA6" s="1">
        <v>3.8235421763818707</v>
      </c>
      <c r="AB6" s="22">
        <v>3</v>
      </c>
      <c r="AC6" s="1">
        <v>0.91078949705288959</v>
      </c>
      <c r="AD6" s="23">
        <v>2.4853024146482174</v>
      </c>
      <c r="AE6" s="1">
        <f t="shared" si="4"/>
        <v>3</v>
      </c>
      <c r="AF6" s="1">
        <f t="shared" si="4"/>
        <v>0.90921284715980577</v>
      </c>
      <c r="AG6" s="1">
        <f t="shared" si="4"/>
        <v>3.1544222955150438</v>
      </c>
      <c r="AH6" s="1">
        <f t="shared" si="5"/>
        <v>0</v>
      </c>
      <c r="AI6" s="1">
        <f t="shared" si="5"/>
        <v>2.2297196619131426E-3</v>
      </c>
      <c r="AJ6" s="1">
        <f t="shared" si="5"/>
        <v>0.94627841037533711</v>
      </c>
      <c r="AK6" s="22">
        <v>3</v>
      </c>
      <c r="AL6" s="1">
        <v>0.90891723297492588</v>
      </c>
      <c r="AM6" s="1">
        <v>6.3853154345577234</v>
      </c>
      <c r="AN6" s="22">
        <v>3</v>
      </c>
      <c r="AO6" s="1">
        <v>0.90938099010152251</v>
      </c>
      <c r="AP6" s="1">
        <v>5.0853110945878877</v>
      </c>
      <c r="AQ6" s="22">
        <f t="shared" si="6"/>
        <v>3</v>
      </c>
      <c r="AR6" s="1">
        <f t="shared" si="6"/>
        <v>0.9091491115382242</v>
      </c>
      <c r="AS6" s="1">
        <f t="shared" si="6"/>
        <v>5.735313264572806</v>
      </c>
      <c r="AT6" s="1">
        <f t="shared" si="7"/>
        <v>0</v>
      </c>
      <c r="AU6" s="1">
        <f t="shared" si="7"/>
        <v>3.2792580904006608E-4</v>
      </c>
      <c r="AV6" s="23">
        <f t="shared" si="7"/>
        <v>0.91924188436461252</v>
      </c>
      <c r="AW6" s="22">
        <v>3</v>
      </c>
      <c r="AX6" s="1">
        <v>0.91591155401672442</v>
      </c>
      <c r="AY6" s="1">
        <v>3.2323737475024501</v>
      </c>
      <c r="AZ6" s="22">
        <v>3</v>
      </c>
      <c r="BA6" s="1">
        <v>0.92572285565860812</v>
      </c>
      <c r="BB6" s="23">
        <v>5.1235465163517055</v>
      </c>
      <c r="BC6" s="22">
        <f t="shared" si="8"/>
        <v>3</v>
      </c>
      <c r="BD6" s="1">
        <f t="shared" si="8"/>
        <v>0.92081720483766627</v>
      </c>
      <c r="BE6" s="1">
        <f t="shared" si="8"/>
        <v>4.1779601319270778</v>
      </c>
      <c r="BF6" s="1">
        <f t="shared" si="9"/>
        <v>0</v>
      </c>
      <c r="BG6" s="1">
        <f t="shared" si="9"/>
        <v>6.9376379232426767E-3</v>
      </c>
      <c r="BH6" s="23">
        <f t="shared" si="9"/>
        <v>1.3372610892486489</v>
      </c>
      <c r="BV6" s="8" t="s">
        <v>50</v>
      </c>
      <c r="BW6" s="9">
        <f>AVERAGE(AY4:AY44)</f>
        <v>2.8514810847979213</v>
      </c>
      <c r="BX6" s="9">
        <f>AVERAGE(BB4:BB42)</f>
        <v>2.7950705189714293</v>
      </c>
      <c r="BY6" s="9">
        <f t="shared" si="10"/>
        <v>2.8232758018846753</v>
      </c>
      <c r="BZ6" s="10">
        <f t="shared" si="11"/>
        <v>3.9888293626482579E-2</v>
      </c>
    </row>
    <row r="7" spans="1:91" x14ac:dyDescent="0.25">
      <c r="A7" s="22">
        <v>4</v>
      </c>
      <c r="B7" s="1">
        <v>0.89870257932247954</v>
      </c>
      <c r="C7" s="1">
        <v>4.9514871184145219</v>
      </c>
      <c r="D7" s="22">
        <v>4</v>
      </c>
      <c r="E7" s="1">
        <v>0.90146912092694009</v>
      </c>
      <c r="F7" s="1">
        <v>5.9264903733919025</v>
      </c>
      <c r="G7" s="22">
        <f t="shared" si="0"/>
        <v>4</v>
      </c>
      <c r="H7" s="1">
        <f t="shared" si="0"/>
        <v>0.90008585012470976</v>
      </c>
      <c r="I7" s="1">
        <f t="shared" si="0"/>
        <v>5.4389887459032122</v>
      </c>
      <c r="J7" s="1">
        <f t="shared" si="1"/>
        <v>0</v>
      </c>
      <c r="K7" s="1">
        <f t="shared" si="1"/>
        <v>1.9562403289487651E-3</v>
      </c>
      <c r="L7" s="1">
        <f t="shared" si="1"/>
        <v>0.68943141327346225</v>
      </c>
      <c r="M7" s="22">
        <v>4</v>
      </c>
      <c r="N7" s="1">
        <v>0.90316561249465421</v>
      </c>
      <c r="O7" s="1">
        <v>3.1926577172788617</v>
      </c>
      <c r="P7" s="22">
        <v>4</v>
      </c>
      <c r="Q7" s="1">
        <v>0.9072688904209727</v>
      </c>
      <c r="R7" s="1">
        <v>4.12942555049242</v>
      </c>
      <c r="S7" s="22">
        <f t="shared" si="2"/>
        <v>4</v>
      </c>
      <c r="T7" s="1">
        <f t="shared" si="2"/>
        <v>0.9052172514578134</v>
      </c>
      <c r="U7" s="1">
        <f t="shared" si="2"/>
        <v>3.6610416338856409</v>
      </c>
      <c r="V7" s="1">
        <f t="shared" si="3"/>
        <v>0</v>
      </c>
      <c r="W7" s="1">
        <f t="shared" si="3"/>
        <v>2.9014556467928739E-3</v>
      </c>
      <c r="X7" s="1">
        <f t="shared" si="3"/>
        <v>0.66239488726273543</v>
      </c>
      <c r="Y7" s="22">
        <v>4</v>
      </c>
      <c r="Z7" s="1">
        <v>0.91050520226739107</v>
      </c>
      <c r="AA7" s="1">
        <v>2.4279492820024871</v>
      </c>
      <c r="AB7" s="22">
        <v>4</v>
      </c>
      <c r="AC7" s="1">
        <v>0.91339115671669668</v>
      </c>
      <c r="AD7" s="23">
        <v>3.0205983193416777</v>
      </c>
      <c r="AE7" s="1">
        <f t="shared" si="4"/>
        <v>4</v>
      </c>
      <c r="AF7" s="1">
        <f t="shared" si="4"/>
        <v>0.91194817949204388</v>
      </c>
      <c r="AG7" s="1">
        <f t="shared" si="4"/>
        <v>2.7242738006720826</v>
      </c>
      <c r="AH7" s="1">
        <f t="shared" si="5"/>
        <v>0</v>
      </c>
      <c r="AI7" s="1">
        <f t="shared" si="5"/>
        <v>2.04067796129949E-3</v>
      </c>
      <c r="AJ7" s="1">
        <f t="shared" si="5"/>
        <v>0.41906615316622076</v>
      </c>
      <c r="AK7" s="22">
        <v>4</v>
      </c>
      <c r="AL7" s="1">
        <v>0.91502127770961272</v>
      </c>
      <c r="AM7" s="1">
        <v>4.6456037443039744</v>
      </c>
      <c r="AN7" s="22">
        <v>4</v>
      </c>
      <c r="AO7" s="1">
        <v>0.91427207747478512</v>
      </c>
      <c r="AP7" s="1">
        <v>3.7661890437361425</v>
      </c>
      <c r="AQ7" s="22">
        <f t="shared" si="6"/>
        <v>4</v>
      </c>
      <c r="AR7" s="1">
        <f t="shared" si="6"/>
        <v>0.91464667759219886</v>
      </c>
      <c r="AS7" s="1">
        <f t="shared" si="6"/>
        <v>4.2058963940200584</v>
      </c>
      <c r="AT7" s="1">
        <f t="shared" si="7"/>
        <v>0</v>
      </c>
      <c r="AU7" s="1">
        <f t="shared" si="7"/>
        <v>5.2976456651315491E-4</v>
      </c>
      <c r="AV7" s="23">
        <f t="shared" si="7"/>
        <v>0.62184009824664754</v>
      </c>
      <c r="AW7" s="22">
        <v>4</v>
      </c>
      <c r="AX7" s="1">
        <v>0.93143710571952409</v>
      </c>
      <c r="AY7" s="1">
        <v>3.97796447189691</v>
      </c>
      <c r="AZ7" s="22">
        <v>4</v>
      </c>
      <c r="BA7" s="1">
        <v>0.932856747919379</v>
      </c>
      <c r="BB7" s="23">
        <v>3.7661890437361443</v>
      </c>
      <c r="BC7" s="22">
        <f t="shared" si="8"/>
        <v>4</v>
      </c>
      <c r="BD7" s="1">
        <f t="shared" si="8"/>
        <v>0.93214692681945155</v>
      </c>
      <c r="BE7" s="1">
        <f t="shared" si="8"/>
        <v>3.8720767578165272</v>
      </c>
      <c r="BF7" s="1">
        <f t="shared" si="9"/>
        <v>0</v>
      </c>
      <c r="BG7" s="1">
        <f t="shared" si="9"/>
        <v>1.0038386263759942E-3</v>
      </c>
      <c r="BH7" s="23">
        <f t="shared" si="9"/>
        <v>0.14974784134116204</v>
      </c>
    </row>
    <row r="8" spans="1:91" x14ac:dyDescent="0.25">
      <c r="A8" s="22">
        <v>5</v>
      </c>
      <c r="B8" s="1">
        <v>0.90084859490130798</v>
      </c>
      <c r="C8" s="1">
        <v>3.9764838634371458</v>
      </c>
      <c r="D8" s="22">
        <v>5</v>
      </c>
      <c r="E8" s="1">
        <v>0.90463291332466444</v>
      </c>
      <c r="F8" s="1">
        <v>5.5823715775175273</v>
      </c>
      <c r="G8" s="22">
        <f t="shared" si="0"/>
        <v>5</v>
      </c>
      <c r="H8" s="1">
        <f t="shared" si="0"/>
        <v>0.90274075411298615</v>
      </c>
      <c r="I8" s="1">
        <f t="shared" si="0"/>
        <v>4.7794277204773365</v>
      </c>
      <c r="J8" s="1">
        <f t="shared" si="1"/>
        <v>0</v>
      </c>
      <c r="K8" s="1">
        <f t="shared" si="1"/>
        <v>2.6759172193245436E-3</v>
      </c>
      <c r="L8" s="1">
        <f t="shared" si="1"/>
        <v>1.1355340924504012</v>
      </c>
      <c r="M8" s="22">
        <v>5</v>
      </c>
      <c r="N8" s="1">
        <v>0.9068126581977638</v>
      </c>
      <c r="O8" s="1">
        <v>5.1617819381155243</v>
      </c>
      <c r="P8" s="22">
        <v>5</v>
      </c>
      <c r="Q8" s="1">
        <v>0.91012326118691333</v>
      </c>
      <c r="R8" s="1">
        <v>3.90001301990951</v>
      </c>
      <c r="S8" s="22">
        <f t="shared" si="2"/>
        <v>5</v>
      </c>
      <c r="T8" s="1">
        <f t="shared" si="2"/>
        <v>0.90846795969233862</v>
      </c>
      <c r="U8" s="1">
        <f t="shared" si="2"/>
        <v>4.5308974790125172</v>
      </c>
      <c r="V8" s="1">
        <f t="shared" si="3"/>
        <v>0</v>
      </c>
      <c r="W8" s="1">
        <f t="shared" si="3"/>
        <v>2.3409498234440913E-3</v>
      </c>
      <c r="X8" s="1">
        <f t="shared" si="3"/>
        <v>0.89220535835388504</v>
      </c>
      <c r="Y8" s="22">
        <v>5</v>
      </c>
      <c r="Z8" s="1">
        <v>0.91305728517694851</v>
      </c>
      <c r="AA8" s="1">
        <v>2.3897138602386692</v>
      </c>
      <c r="AB8" s="22">
        <v>5</v>
      </c>
      <c r="AC8" s="1">
        <v>0.91514492059874564</v>
      </c>
      <c r="AD8" s="23">
        <v>2.0264773534823921</v>
      </c>
      <c r="AE8" s="1">
        <f t="shared" si="4"/>
        <v>5</v>
      </c>
      <c r="AF8" s="1">
        <f t="shared" si="4"/>
        <v>0.91410110288784707</v>
      </c>
      <c r="AG8" s="1">
        <f t="shared" si="4"/>
        <v>2.2080956068605309</v>
      </c>
      <c r="AH8" s="1">
        <f t="shared" si="5"/>
        <v>0</v>
      </c>
      <c r="AI8" s="1">
        <f t="shared" si="5"/>
        <v>1.4761811633979887E-3</v>
      </c>
      <c r="AJ8" s="1">
        <f t="shared" si="5"/>
        <v>0.2568469971018767</v>
      </c>
      <c r="AK8" s="22">
        <v>5</v>
      </c>
      <c r="AL8" s="1">
        <v>0.91922258732852646</v>
      </c>
      <c r="AM8" s="1">
        <v>3.2117754281607707</v>
      </c>
      <c r="AN8" s="22">
        <v>5</v>
      </c>
      <c r="AO8" s="1">
        <v>0.91656950694431472</v>
      </c>
      <c r="AP8" s="1">
        <v>1.7588294011356602</v>
      </c>
      <c r="AQ8" s="22">
        <f t="shared" si="6"/>
        <v>5</v>
      </c>
      <c r="AR8" s="1">
        <f t="shared" si="6"/>
        <v>0.91789604713642059</v>
      </c>
      <c r="AS8" s="1">
        <f t="shared" si="6"/>
        <v>2.4853024146482152</v>
      </c>
      <c r="AT8" s="1">
        <f t="shared" si="7"/>
        <v>0</v>
      </c>
      <c r="AU8" s="1">
        <f t="shared" si="7"/>
        <v>1.8760111307091379E-3</v>
      </c>
      <c r="AV8" s="23">
        <f t="shared" si="7"/>
        <v>1.0273879884075094</v>
      </c>
      <c r="AW8" s="22">
        <v>5</v>
      </c>
      <c r="AX8" s="1">
        <v>0.93931909465303076</v>
      </c>
      <c r="AY8" s="1">
        <v>3.7029568769496999</v>
      </c>
      <c r="AZ8" s="22">
        <v>5</v>
      </c>
      <c r="BA8" s="1">
        <v>0.9382164528038327</v>
      </c>
      <c r="BB8" s="23">
        <v>2.9632451866959513</v>
      </c>
      <c r="BC8" s="22">
        <f t="shared" si="8"/>
        <v>5</v>
      </c>
      <c r="BD8" s="1">
        <f t="shared" si="8"/>
        <v>0.93876777372843168</v>
      </c>
      <c r="BE8" s="1">
        <f t="shared" si="8"/>
        <v>3.3331010318228254</v>
      </c>
      <c r="BF8" s="1">
        <f t="shared" si="9"/>
        <v>0</v>
      </c>
      <c r="BG8" s="1">
        <f t="shared" si="9"/>
        <v>7.7968552878802315E-4</v>
      </c>
      <c r="BH8" s="23">
        <f t="shared" si="9"/>
        <v>0.52305515230139099</v>
      </c>
    </row>
    <row r="9" spans="1:91" x14ac:dyDescent="0.25">
      <c r="A9" s="22">
        <v>6</v>
      </c>
      <c r="B9" s="1">
        <v>0.9028913634867235</v>
      </c>
      <c r="C9" s="1">
        <v>3.8426598872637792</v>
      </c>
      <c r="D9" s="22">
        <v>6</v>
      </c>
      <c r="E9" s="1">
        <v>0.90715748819397657</v>
      </c>
      <c r="F9" s="1">
        <v>4.2058963940200629</v>
      </c>
      <c r="G9" s="22">
        <f t="shared" si="0"/>
        <v>6</v>
      </c>
      <c r="H9" s="1">
        <f t="shared" si="0"/>
        <v>0.90502442584035003</v>
      </c>
      <c r="I9" s="1">
        <f t="shared" si="0"/>
        <v>4.024278140641921</v>
      </c>
      <c r="J9" s="1">
        <f t="shared" si="1"/>
        <v>0</v>
      </c>
      <c r="K9" s="1">
        <f t="shared" si="1"/>
        <v>3.016605709886122E-3</v>
      </c>
      <c r="L9" s="1">
        <f t="shared" si="1"/>
        <v>0.25684699710188141</v>
      </c>
      <c r="M9" s="22">
        <v>6</v>
      </c>
      <c r="N9" s="1">
        <v>0.90925415237502671</v>
      </c>
      <c r="O9" s="1">
        <v>3.4220702478617722</v>
      </c>
      <c r="P9" s="22">
        <v>6</v>
      </c>
      <c r="Q9" s="1">
        <v>0.91268367416890739</v>
      </c>
      <c r="R9" s="1">
        <v>3.6132473566808616</v>
      </c>
      <c r="S9" s="22">
        <f t="shared" si="2"/>
        <v>6</v>
      </c>
      <c r="T9" s="1">
        <f t="shared" si="2"/>
        <v>0.91096891327196705</v>
      </c>
      <c r="U9" s="1">
        <f t="shared" si="2"/>
        <v>3.5176588022713169</v>
      </c>
      <c r="V9" s="1">
        <f t="shared" si="3"/>
        <v>0</v>
      </c>
      <c r="W9" s="1">
        <f t="shared" si="3"/>
        <v>2.4250381166800779E-3</v>
      </c>
      <c r="X9" s="1">
        <f t="shared" si="3"/>
        <v>0.13518263005361666</v>
      </c>
      <c r="Y9" s="22">
        <v>6</v>
      </c>
      <c r="Z9" s="1">
        <v>0.91576325814969628</v>
      </c>
      <c r="AA9" s="1">
        <v>2.8103034996406762</v>
      </c>
      <c r="AB9" s="22">
        <v>6</v>
      </c>
      <c r="AC9" s="1">
        <v>0.91722171160005761</v>
      </c>
      <c r="AD9" s="23">
        <v>2.3897138602386692</v>
      </c>
      <c r="AE9" s="1">
        <f t="shared" si="4"/>
        <v>6</v>
      </c>
      <c r="AF9" s="1">
        <f t="shared" si="4"/>
        <v>0.916492484874877</v>
      </c>
      <c r="AG9" s="1">
        <f t="shared" si="4"/>
        <v>2.6000086799396724</v>
      </c>
      <c r="AH9" s="1">
        <f t="shared" si="5"/>
        <v>0</v>
      </c>
      <c r="AI9" s="1">
        <f t="shared" si="5"/>
        <v>1.0312823247954142E-3</v>
      </c>
      <c r="AJ9" s="1">
        <f t="shared" si="5"/>
        <v>0.29740178611796392</v>
      </c>
      <c r="AK9" s="22">
        <v>6</v>
      </c>
      <c r="AL9" s="1">
        <v>0.92417582844465596</v>
      </c>
      <c r="AM9" s="1">
        <v>3.8235421763818707</v>
      </c>
      <c r="AN9" s="22">
        <v>6</v>
      </c>
      <c r="AO9" s="1">
        <v>0.91843894695479555</v>
      </c>
      <c r="AP9" s="1">
        <v>1.4720637379070227</v>
      </c>
      <c r="AQ9" s="22">
        <f t="shared" si="6"/>
        <v>6</v>
      </c>
      <c r="AR9" s="1">
        <f t="shared" si="6"/>
        <v>0.92130738769972575</v>
      </c>
      <c r="AS9" s="1">
        <f t="shared" si="6"/>
        <v>2.6478029571444468</v>
      </c>
      <c r="AT9" s="1">
        <f t="shared" si="7"/>
        <v>0</v>
      </c>
      <c r="AU9" s="1">
        <f t="shared" si="7"/>
        <v>4.0565878043438731E-3</v>
      </c>
      <c r="AV9" s="23">
        <f t="shared" si="7"/>
        <v>1.6627463496595185</v>
      </c>
      <c r="AW9" s="22">
        <v>6</v>
      </c>
      <c r="AX9" s="1">
        <v>0.94422364273684301</v>
      </c>
      <c r="AY9" s="1">
        <v>2.8867743431683155</v>
      </c>
      <c r="AZ9" s="22">
        <v>6</v>
      </c>
      <c r="BA9" s="1">
        <v>0.94411614076336847</v>
      </c>
      <c r="BB9" s="23">
        <v>3.3455994043341368</v>
      </c>
      <c r="BC9" s="22">
        <f t="shared" si="8"/>
        <v>6</v>
      </c>
      <c r="BD9" s="1">
        <f t="shared" si="8"/>
        <v>0.94416989175010579</v>
      </c>
      <c r="BE9" s="1">
        <f t="shared" si="8"/>
        <v>3.1161868737512259</v>
      </c>
      <c r="BF9" s="1">
        <f t="shared" si="9"/>
        <v>0</v>
      </c>
      <c r="BG9" s="1">
        <f t="shared" si="9"/>
        <v>7.6015374434778684E-5</v>
      </c>
      <c r="BH9" s="23">
        <f t="shared" si="9"/>
        <v>0.32443831212868474</v>
      </c>
    </row>
    <row r="10" spans="1:91" x14ac:dyDescent="0.25">
      <c r="A10" s="22">
        <v>7</v>
      </c>
      <c r="B10" s="1">
        <v>0.90455148072563718</v>
      </c>
      <c r="C10" s="1">
        <v>3.0970691628693139</v>
      </c>
      <c r="D10" s="22">
        <v>7</v>
      </c>
      <c r="E10" s="1">
        <v>0.90924806738419184</v>
      </c>
      <c r="F10" s="1">
        <v>4.511779768130606</v>
      </c>
      <c r="G10" s="22">
        <f t="shared" si="0"/>
        <v>7</v>
      </c>
      <c r="H10" s="1">
        <f t="shared" si="0"/>
        <v>0.90689977405491451</v>
      </c>
      <c r="I10" s="1">
        <f t="shared" si="0"/>
        <v>3.8044244654999599</v>
      </c>
      <c r="J10" s="1">
        <f t="shared" si="1"/>
        <v>0</v>
      </c>
      <c r="K10" s="1">
        <f t="shared" si="1"/>
        <v>3.3209882746942669E-3</v>
      </c>
      <c r="L10" s="1">
        <f t="shared" si="1"/>
        <v>1.0003514623967855</v>
      </c>
      <c r="M10" s="22">
        <v>7</v>
      </c>
      <c r="N10" s="1">
        <v>0.91153097623585644</v>
      </c>
      <c r="O10" s="1">
        <v>3.326481693452231</v>
      </c>
      <c r="P10" s="22">
        <v>7</v>
      </c>
      <c r="Q10" s="1">
        <v>0.91454681532415782</v>
      </c>
      <c r="R10" s="1">
        <v>2.6382441017034957</v>
      </c>
      <c r="S10" s="22">
        <f t="shared" si="2"/>
        <v>7</v>
      </c>
      <c r="T10" s="1">
        <f t="shared" si="2"/>
        <v>0.91303889578000708</v>
      </c>
      <c r="U10" s="1">
        <f t="shared" si="2"/>
        <v>2.9823628975778633</v>
      </c>
      <c r="V10" s="1">
        <f t="shared" si="3"/>
        <v>0</v>
      </c>
      <c r="W10" s="1">
        <f t="shared" si="3"/>
        <v>2.1325202703053655E-3</v>
      </c>
      <c r="X10" s="1">
        <f t="shared" si="3"/>
        <v>0.48665746819303313</v>
      </c>
      <c r="Y10" s="22">
        <v>7</v>
      </c>
      <c r="Z10" s="1">
        <v>0.91763216887642829</v>
      </c>
      <c r="AA10" s="1">
        <v>1.9691242208366624</v>
      </c>
      <c r="AB10" s="22">
        <v>7</v>
      </c>
      <c r="AC10" s="1">
        <v>0.9187228472291723</v>
      </c>
      <c r="AD10" s="23">
        <v>1.720593979371839</v>
      </c>
      <c r="AE10" s="1">
        <f t="shared" si="4"/>
        <v>7</v>
      </c>
      <c r="AF10" s="1">
        <f t="shared" si="4"/>
        <v>0.9181775080528003</v>
      </c>
      <c r="AG10" s="1">
        <f t="shared" si="4"/>
        <v>1.8448591001042507</v>
      </c>
      <c r="AH10" s="1">
        <f t="shared" si="5"/>
        <v>0</v>
      </c>
      <c r="AI10" s="1">
        <f t="shared" si="5"/>
        <v>7.7122605931866442E-4</v>
      </c>
      <c r="AJ10" s="1">
        <f t="shared" si="5"/>
        <v>0.17573741906970669</v>
      </c>
      <c r="AK10" s="22">
        <v>7</v>
      </c>
      <c r="AL10" s="1">
        <v>0.92745447904896572</v>
      </c>
      <c r="AM10" s="1">
        <v>2.5426555472939438</v>
      </c>
      <c r="AN10" s="22">
        <v>7</v>
      </c>
      <c r="AO10" s="1">
        <v>0.92203839404089272</v>
      </c>
      <c r="AP10" s="1">
        <v>2.8103034996406726</v>
      </c>
      <c r="AQ10" s="22">
        <f t="shared" si="6"/>
        <v>7</v>
      </c>
      <c r="AR10" s="1">
        <f t="shared" si="6"/>
        <v>0.92474643654492916</v>
      </c>
      <c r="AS10" s="1">
        <f t="shared" si="6"/>
        <v>2.6764795234673082</v>
      </c>
      <c r="AT10" s="1">
        <f t="shared" si="7"/>
        <v>0</v>
      </c>
      <c r="AU10" s="1">
        <f t="shared" si="7"/>
        <v>3.8297504366912164E-3</v>
      </c>
      <c r="AV10" s="23">
        <f t="shared" si="7"/>
        <v>0.18925568207506585</v>
      </c>
      <c r="AW10" s="22">
        <v>7</v>
      </c>
      <c r="AX10" s="1">
        <v>0.94921267156815836</v>
      </c>
      <c r="AY10" s="1">
        <v>2.9058920540502209</v>
      </c>
      <c r="AZ10" s="22">
        <v>7</v>
      </c>
      <c r="BA10" s="1">
        <v>0.95004104694912006</v>
      </c>
      <c r="BB10" s="23">
        <v>3.3838348260979547</v>
      </c>
      <c r="BC10" s="22">
        <f t="shared" si="8"/>
        <v>7</v>
      </c>
      <c r="BD10" s="1">
        <f t="shared" si="8"/>
        <v>0.94962685925863921</v>
      </c>
      <c r="BE10" s="1">
        <f t="shared" si="8"/>
        <v>3.1448634400740878</v>
      </c>
      <c r="BF10" s="1">
        <f t="shared" si="9"/>
        <v>0</v>
      </c>
      <c r="BG10" s="1">
        <f t="shared" si="9"/>
        <v>5.8574984924600706E-4</v>
      </c>
      <c r="BH10" s="23">
        <f t="shared" si="9"/>
        <v>0.33795657513404886</v>
      </c>
    </row>
    <row r="11" spans="1:91" x14ac:dyDescent="0.25">
      <c r="A11" s="22">
        <v>8</v>
      </c>
      <c r="B11" s="1">
        <v>0.90690710191956725</v>
      </c>
      <c r="C11" s="1">
        <v>4.6456037443039726</v>
      </c>
      <c r="D11" s="22">
        <v>8</v>
      </c>
      <c r="E11" s="1">
        <v>0.91089541411940933</v>
      </c>
      <c r="F11" s="1">
        <v>3.4603056696255905</v>
      </c>
      <c r="G11" s="22">
        <f t="shared" si="0"/>
        <v>8</v>
      </c>
      <c r="H11" s="1">
        <f t="shared" si="0"/>
        <v>0.90890125801948829</v>
      </c>
      <c r="I11" s="1">
        <f t="shared" si="0"/>
        <v>4.0529547069647816</v>
      </c>
      <c r="J11" s="1">
        <f t="shared" si="1"/>
        <v>0</v>
      </c>
      <c r="K11" s="1">
        <f t="shared" si="1"/>
        <v>2.8201626019973723E-3</v>
      </c>
      <c r="L11" s="1">
        <f t="shared" si="1"/>
        <v>0.83813230633244584</v>
      </c>
      <c r="M11" s="22">
        <v>8</v>
      </c>
      <c r="N11" s="1">
        <v>0.91317748494256124</v>
      </c>
      <c r="O11" s="1">
        <v>2.408831571120575</v>
      </c>
      <c r="P11" s="22">
        <v>8</v>
      </c>
      <c r="Q11" s="1">
        <v>0.91658427583391322</v>
      </c>
      <c r="R11" s="1">
        <v>3.0205983193416746</v>
      </c>
      <c r="S11" s="22">
        <f t="shared" si="2"/>
        <v>8</v>
      </c>
      <c r="T11" s="1">
        <f t="shared" si="2"/>
        <v>0.91488088038823723</v>
      </c>
      <c r="U11" s="1">
        <f t="shared" si="2"/>
        <v>2.7147149452311248</v>
      </c>
      <c r="V11" s="1">
        <f t="shared" si="3"/>
        <v>0</v>
      </c>
      <c r="W11" s="1">
        <f t="shared" si="3"/>
        <v>2.4089649413595515E-3</v>
      </c>
      <c r="X11" s="1">
        <f t="shared" si="3"/>
        <v>0.43258441617158339</v>
      </c>
      <c r="Y11" s="22">
        <v>8</v>
      </c>
      <c r="Z11" s="1">
        <v>0.91951462991529453</v>
      </c>
      <c r="AA11" s="1">
        <v>2.0647127752462135</v>
      </c>
      <c r="AB11" s="22">
        <v>8</v>
      </c>
      <c r="AC11" s="1">
        <v>0.92064813039301907</v>
      </c>
      <c r="AD11" s="23">
        <v>2.1985367514195797</v>
      </c>
      <c r="AE11" s="1">
        <f t="shared" si="4"/>
        <v>8</v>
      </c>
      <c r="AF11" s="1">
        <f t="shared" si="4"/>
        <v>0.92008138015415675</v>
      </c>
      <c r="AG11" s="1">
        <f t="shared" si="4"/>
        <v>2.1316247633328969</v>
      </c>
      <c r="AH11" s="1">
        <f t="shared" si="5"/>
        <v>0</v>
      </c>
      <c r="AI11" s="1">
        <f t="shared" si="5"/>
        <v>8.0150587427721062E-4</v>
      </c>
      <c r="AJ11" s="1">
        <f t="shared" si="5"/>
        <v>9.4627841037534174E-2</v>
      </c>
      <c r="AK11" s="22">
        <v>8</v>
      </c>
      <c r="AL11" s="1">
        <v>0.93206637557637761</v>
      </c>
      <c r="AM11" s="1">
        <v>3.5367765131532329</v>
      </c>
      <c r="AN11" s="22">
        <v>8</v>
      </c>
      <c r="AO11" s="1">
        <v>0.92517576769079946</v>
      </c>
      <c r="AP11" s="1">
        <v>2.4470669928843995</v>
      </c>
      <c r="AQ11" s="22">
        <f t="shared" si="6"/>
        <v>8</v>
      </c>
      <c r="AR11" s="1">
        <f t="shared" si="6"/>
        <v>0.92862107163358854</v>
      </c>
      <c r="AS11" s="1">
        <f t="shared" si="6"/>
        <v>2.9919217530188162</v>
      </c>
      <c r="AT11" s="1">
        <f t="shared" si="7"/>
        <v>0</v>
      </c>
      <c r="AU11" s="1">
        <f t="shared" si="7"/>
        <v>4.8723955623898143E-3</v>
      </c>
      <c r="AV11" s="23">
        <f t="shared" si="7"/>
        <v>0.77054099130563203</v>
      </c>
      <c r="AW11" s="22">
        <v>8</v>
      </c>
      <c r="AX11" s="1">
        <v>0.95807151692758985</v>
      </c>
      <c r="AY11" s="1">
        <v>3.0853110945878899</v>
      </c>
      <c r="AZ11" s="22">
        <v>8</v>
      </c>
      <c r="BA11" s="1">
        <v>0.95964411312278974</v>
      </c>
      <c r="BB11" s="23">
        <v>5.4676653122260737</v>
      </c>
      <c r="BC11" s="22">
        <f t="shared" si="8"/>
        <v>8</v>
      </c>
      <c r="BD11" s="1">
        <f t="shared" si="8"/>
        <v>0.95885781502518985</v>
      </c>
      <c r="BE11" s="1">
        <f t="shared" si="8"/>
        <v>4.2764882034069815</v>
      </c>
      <c r="BF11" s="1">
        <f t="shared" si="9"/>
        <v>0</v>
      </c>
      <c r="BG11" s="1">
        <f t="shared" si="9"/>
        <v>1.1119934336940081E-3</v>
      </c>
      <c r="BH11" s="23">
        <f t="shared" si="9"/>
        <v>1.6845788224803324</v>
      </c>
    </row>
    <row r="12" spans="1:91" x14ac:dyDescent="0.25">
      <c r="A12" s="22">
        <v>9</v>
      </c>
      <c r="B12" s="1">
        <v>0.9094436543152663</v>
      </c>
      <c r="C12" s="1">
        <v>5.0279579619421648</v>
      </c>
      <c r="D12" s="22">
        <v>9</v>
      </c>
      <c r="E12" s="1">
        <v>0.91259449811229054</v>
      </c>
      <c r="F12" s="1">
        <v>3.5558942240351388</v>
      </c>
      <c r="G12" s="22">
        <f t="shared" si="0"/>
        <v>9</v>
      </c>
      <c r="H12" s="1">
        <f t="shared" si="0"/>
        <v>0.91101907621377842</v>
      </c>
      <c r="I12" s="1">
        <f t="shared" si="0"/>
        <v>4.2919260929886516</v>
      </c>
      <c r="J12" s="1">
        <f t="shared" si="1"/>
        <v>0</v>
      </c>
      <c r="K12" s="1">
        <f t="shared" si="1"/>
        <v>2.2279830153354089E-3</v>
      </c>
      <c r="L12" s="1">
        <f t="shared" si="1"/>
        <v>1.0409062514128773</v>
      </c>
      <c r="M12" s="22">
        <v>9</v>
      </c>
      <c r="N12" s="1">
        <v>0.91530210728383221</v>
      </c>
      <c r="O12" s="1">
        <v>3.2500108499245957</v>
      </c>
      <c r="P12" s="22">
        <v>9</v>
      </c>
      <c r="Q12" s="1">
        <v>0.91905381554602639</v>
      </c>
      <c r="R12" s="1">
        <v>3.8235421763818707</v>
      </c>
      <c r="S12" s="22">
        <f t="shared" si="2"/>
        <v>9</v>
      </c>
      <c r="T12" s="1">
        <f t="shared" si="2"/>
        <v>0.91717796141492935</v>
      </c>
      <c r="U12" s="1">
        <f t="shared" si="2"/>
        <v>3.5367765131532334</v>
      </c>
      <c r="V12" s="1">
        <f t="shared" si="3"/>
        <v>0</v>
      </c>
      <c r="W12" s="1">
        <f t="shared" si="3"/>
        <v>2.6528583532310994E-3</v>
      </c>
      <c r="X12" s="1">
        <f t="shared" si="3"/>
        <v>0.40554789016085468</v>
      </c>
      <c r="Y12" s="22">
        <v>9</v>
      </c>
      <c r="Z12" s="1">
        <v>0.92180116778124721</v>
      </c>
      <c r="AA12" s="1">
        <v>2.5808909690577586</v>
      </c>
      <c r="AB12" s="22">
        <v>9</v>
      </c>
      <c r="AC12" s="1">
        <v>0.92278371064622022</v>
      </c>
      <c r="AD12" s="23">
        <v>2.4279492820024799</v>
      </c>
      <c r="AE12" s="1">
        <f t="shared" si="4"/>
        <v>9</v>
      </c>
      <c r="AF12" s="1">
        <f t="shared" si="4"/>
        <v>0.92229243921373372</v>
      </c>
      <c r="AG12" s="1">
        <f t="shared" si="4"/>
        <v>2.5044201255301193</v>
      </c>
      <c r="AH12" s="1">
        <f t="shared" si="5"/>
        <v>0</v>
      </c>
      <c r="AI12" s="1">
        <f t="shared" si="5"/>
        <v>6.947627226288756E-4</v>
      </c>
      <c r="AJ12" s="1">
        <f t="shared" si="5"/>
        <v>0.10814610404289836</v>
      </c>
      <c r="AK12" s="22">
        <v>9</v>
      </c>
      <c r="AL12" s="1">
        <v>0.93595366578577621</v>
      </c>
      <c r="AM12" s="1">
        <v>2.9823628975778567</v>
      </c>
      <c r="AN12" s="22">
        <v>9</v>
      </c>
      <c r="AO12" s="1">
        <v>0.92858406489865253</v>
      </c>
      <c r="AP12" s="1">
        <v>2.6573618125853979</v>
      </c>
      <c r="AQ12" s="22">
        <f t="shared" si="6"/>
        <v>9</v>
      </c>
      <c r="AR12" s="1">
        <f t="shared" si="6"/>
        <v>0.93226886534221443</v>
      </c>
      <c r="AS12" s="1">
        <f t="shared" si="6"/>
        <v>2.8198623550816273</v>
      </c>
      <c r="AT12" s="1">
        <f t="shared" si="7"/>
        <v>0</v>
      </c>
      <c r="AU12" s="1">
        <f t="shared" si="7"/>
        <v>5.2110947619235532E-3</v>
      </c>
      <c r="AV12" s="23">
        <f t="shared" si="7"/>
        <v>0.22981047109115305</v>
      </c>
      <c r="AW12" s="22">
        <v>9</v>
      </c>
      <c r="AX12" s="1">
        <v>0.96651455111156159</v>
      </c>
      <c r="AY12" s="1">
        <v>4.5691329007763297</v>
      </c>
      <c r="AZ12" s="22">
        <v>9</v>
      </c>
      <c r="BA12" s="1">
        <v>0.9636733117896622</v>
      </c>
      <c r="BB12" s="23">
        <v>2.2750075949472155</v>
      </c>
      <c r="BC12" s="22">
        <f t="shared" si="8"/>
        <v>9</v>
      </c>
      <c r="BD12" s="1">
        <f t="shared" si="8"/>
        <v>0.96509393145061195</v>
      </c>
      <c r="BE12" s="1">
        <f t="shared" si="8"/>
        <v>3.4220702478617726</v>
      </c>
      <c r="BF12" s="1">
        <f t="shared" si="9"/>
        <v>0</v>
      </c>
      <c r="BG12" s="1">
        <f t="shared" si="9"/>
        <v>2.0090595914889278E-3</v>
      </c>
      <c r="BH12" s="23">
        <f t="shared" si="9"/>
        <v>1.6221915606434294</v>
      </c>
    </row>
    <row r="13" spans="1:91" x14ac:dyDescent="0.25">
      <c r="A13" s="22">
        <v>10</v>
      </c>
      <c r="B13" s="1">
        <v>0.91122082531797055</v>
      </c>
      <c r="C13" s="1">
        <v>3.4794233805075026</v>
      </c>
      <c r="D13" s="22">
        <v>10</v>
      </c>
      <c r="E13" s="1">
        <v>0.91510902793764437</v>
      </c>
      <c r="F13" s="1">
        <v>5.2382527816431663</v>
      </c>
      <c r="G13" s="22">
        <f t="shared" si="0"/>
        <v>10</v>
      </c>
      <c r="H13" s="1">
        <f t="shared" si="0"/>
        <v>0.91316492662780746</v>
      </c>
      <c r="I13" s="1">
        <f t="shared" si="0"/>
        <v>4.3588380810753344</v>
      </c>
      <c r="J13" s="1">
        <f t="shared" si="1"/>
        <v>0</v>
      </c>
      <c r="K13" s="1">
        <f t="shared" si="1"/>
        <v>2.7493744389986562E-3</v>
      </c>
      <c r="L13" s="1">
        <f t="shared" si="1"/>
        <v>1.2436801964933037</v>
      </c>
      <c r="M13" s="22">
        <v>10</v>
      </c>
      <c r="N13" s="1">
        <v>0.91696457794730435</v>
      </c>
      <c r="O13" s="1">
        <v>2.5426555472939407</v>
      </c>
      <c r="P13" s="22">
        <v>10</v>
      </c>
      <c r="Q13" s="1">
        <v>0.92051961201739929</v>
      </c>
      <c r="R13" s="1">
        <v>2.255889884065303</v>
      </c>
      <c r="S13" s="22">
        <f t="shared" si="2"/>
        <v>10</v>
      </c>
      <c r="T13" s="1">
        <f t="shared" si="2"/>
        <v>0.91874209498235182</v>
      </c>
      <c r="U13" s="1">
        <f t="shared" si="2"/>
        <v>2.3992727156796221</v>
      </c>
      <c r="V13" s="1">
        <f t="shared" si="3"/>
        <v>0</v>
      </c>
      <c r="W13" s="1">
        <f t="shared" si="3"/>
        <v>2.5137886983133458E-3</v>
      </c>
      <c r="X13" s="1">
        <f t="shared" si="3"/>
        <v>0.20277394508042751</v>
      </c>
      <c r="Y13" s="22">
        <v>10</v>
      </c>
      <c r="Z13" s="1">
        <v>0.92339951639242668</v>
      </c>
      <c r="AA13" s="1">
        <v>1.8161825337813939</v>
      </c>
      <c r="AB13" s="22">
        <v>10</v>
      </c>
      <c r="AC13" s="1">
        <v>0.92528495265959376</v>
      </c>
      <c r="AD13" s="23">
        <v>2.8294212105225918</v>
      </c>
      <c r="AE13" s="1">
        <f t="shared" si="4"/>
        <v>10</v>
      </c>
      <c r="AF13" s="1">
        <f t="shared" si="4"/>
        <v>0.92434223452601016</v>
      </c>
      <c r="AG13" s="1">
        <f t="shared" si="4"/>
        <v>2.322801872151993</v>
      </c>
      <c r="AH13" s="1">
        <f t="shared" si="5"/>
        <v>0</v>
      </c>
      <c r="AI13" s="1">
        <f t="shared" si="5"/>
        <v>1.3332047700088964E-3</v>
      </c>
      <c r="AJ13" s="1">
        <f t="shared" si="5"/>
        <v>0.71646793928418351</v>
      </c>
      <c r="AK13" s="22">
        <v>10</v>
      </c>
      <c r="AL13" s="1">
        <v>0.93937555043112575</v>
      </c>
      <c r="AM13" s="1">
        <v>2.6000086799396711</v>
      </c>
      <c r="AN13" s="22">
        <v>10</v>
      </c>
      <c r="AO13" s="1">
        <v>0.93257561709423609</v>
      </c>
      <c r="AP13" s="1">
        <v>3.058833741105496</v>
      </c>
      <c r="AQ13" s="22">
        <f t="shared" si="6"/>
        <v>10</v>
      </c>
      <c r="AR13" s="1">
        <f t="shared" si="6"/>
        <v>0.93597558376268086</v>
      </c>
      <c r="AS13" s="1">
        <f t="shared" si="6"/>
        <v>2.8294212105225833</v>
      </c>
      <c r="AT13" s="1">
        <f t="shared" si="7"/>
        <v>0</v>
      </c>
      <c r="AU13" s="1">
        <f t="shared" si="7"/>
        <v>4.808278974131149E-3</v>
      </c>
      <c r="AV13" s="23">
        <f t="shared" si="7"/>
        <v>0.32443831212868723</v>
      </c>
      <c r="AW13" s="22">
        <v>10</v>
      </c>
      <c r="AX13" s="1">
        <v>0.97434029474341299</v>
      </c>
      <c r="AY13" s="1">
        <v>4.3397203701934286</v>
      </c>
      <c r="AZ13" s="22">
        <v>10</v>
      </c>
      <c r="BA13" s="1">
        <v>0.96796481149527569</v>
      </c>
      <c r="BB13" s="23">
        <v>2.3705961493567567</v>
      </c>
      <c r="BC13" s="22">
        <f t="shared" si="8"/>
        <v>10</v>
      </c>
      <c r="BD13" s="1">
        <f t="shared" si="8"/>
        <v>0.97115255311934434</v>
      </c>
      <c r="BE13" s="1">
        <f t="shared" si="8"/>
        <v>3.3551582597750924</v>
      </c>
      <c r="BF13" s="1">
        <f t="shared" si="9"/>
        <v>0</v>
      </c>
      <c r="BG13" s="1">
        <f t="shared" si="9"/>
        <v>4.5081474380991235E-3</v>
      </c>
      <c r="BH13" s="23">
        <f t="shared" si="9"/>
        <v>1.3923810895522886</v>
      </c>
    </row>
    <row r="14" spans="1:91" x14ac:dyDescent="0.25">
      <c r="A14" s="22">
        <v>11</v>
      </c>
      <c r="B14" s="1">
        <v>0.91262061671489825</v>
      </c>
      <c r="C14" s="1">
        <v>2.6955972343492123</v>
      </c>
      <c r="D14" s="22">
        <v>11</v>
      </c>
      <c r="E14" s="1">
        <v>0.91716577594858117</v>
      </c>
      <c r="F14" s="1">
        <v>4.2632495266657857</v>
      </c>
      <c r="G14" s="22">
        <f t="shared" si="0"/>
        <v>11</v>
      </c>
      <c r="H14" s="1">
        <f t="shared" si="0"/>
        <v>0.91489319633173971</v>
      </c>
      <c r="I14" s="1">
        <f t="shared" si="0"/>
        <v>3.479423380507499</v>
      </c>
      <c r="J14" s="1">
        <f t="shared" si="1"/>
        <v>0</v>
      </c>
      <c r="K14" s="1">
        <f t="shared" si="1"/>
        <v>3.2139129157098497E-3</v>
      </c>
      <c r="L14" s="1">
        <f t="shared" si="1"/>
        <v>1.1084975664396832</v>
      </c>
      <c r="M14" s="22">
        <v>11</v>
      </c>
      <c r="N14" s="1">
        <v>0.91876769595231167</v>
      </c>
      <c r="O14" s="1">
        <v>2.8103034996406726</v>
      </c>
      <c r="P14" s="22">
        <v>11</v>
      </c>
      <c r="Q14" s="1">
        <v>0.92275265517982485</v>
      </c>
      <c r="R14" s="1">
        <v>3.4794233805075026</v>
      </c>
      <c r="S14" s="22">
        <f t="shared" si="2"/>
        <v>11</v>
      </c>
      <c r="T14" s="1">
        <f t="shared" si="2"/>
        <v>0.92076017556606826</v>
      </c>
      <c r="U14" s="1">
        <f t="shared" si="2"/>
        <v>3.1448634400740874</v>
      </c>
      <c r="V14" s="1">
        <f t="shared" si="3"/>
        <v>0</v>
      </c>
      <c r="W14" s="1">
        <f t="shared" si="3"/>
        <v>2.8177916925264794E-3</v>
      </c>
      <c r="X14" s="1">
        <f t="shared" si="3"/>
        <v>0.47313920518767416</v>
      </c>
      <c r="Y14" s="22">
        <v>11</v>
      </c>
      <c r="Z14" s="1">
        <v>0.9255175785519667</v>
      </c>
      <c r="AA14" s="1">
        <v>2.4279492820024799</v>
      </c>
      <c r="AB14" s="22">
        <v>11</v>
      </c>
      <c r="AC14" s="1">
        <v>0.92665962546112901</v>
      </c>
      <c r="AD14" s="23">
        <v>1.5485345814346552</v>
      </c>
      <c r="AE14" s="1">
        <f t="shared" si="4"/>
        <v>11</v>
      </c>
      <c r="AF14" s="1">
        <f t="shared" si="4"/>
        <v>0.92608860200654786</v>
      </c>
      <c r="AG14" s="1">
        <f t="shared" si="4"/>
        <v>1.9882419317185676</v>
      </c>
      <c r="AH14" s="1">
        <f t="shared" si="5"/>
        <v>0</v>
      </c>
      <c r="AI14" s="1">
        <f t="shared" si="5"/>
        <v>8.0754911390180548E-4</v>
      </c>
      <c r="AJ14" s="1">
        <f t="shared" si="5"/>
        <v>0.6218400982466461</v>
      </c>
      <c r="AK14" s="22">
        <v>11</v>
      </c>
      <c r="AL14" s="1">
        <v>0.9439793353530187</v>
      </c>
      <c r="AM14" s="1">
        <v>3.4220702478617793</v>
      </c>
      <c r="AN14" s="22">
        <v>11</v>
      </c>
      <c r="AO14" s="1">
        <v>0.93561617165402144</v>
      </c>
      <c r="AP14" s="1">
        <v>2.2941253058291209</v>
      </c>
      <c r="AQ14" s="22">
        <f t="shared" si="6"/>
        <v>11</v>
      </c>
      <c r="AR14" s="1">
        <f t="shared" si="6"/>
        <v>0.93979775350352002</v>
      </c>
      <c r="AS14" s="1">
        <f t="shared" si="6"/>
        <v>2.8580977768454501</v>
      </c>
      <c r="AT14" s="1">
        <f t="shared" si="7"/>
        <v>0</v>
      </c>
      <c r="AU14" s="1">
        <f t="shared" si="7"/>
        <v>5.9136497637341297E-3</v>
      </c>
      <c r="AV14" s="23">
        <f t="shared" si="7"/>
        <v>0.79757751731636095</v>
      </c>
      <c r="AW14" s="22">
        <v>11</v>
      </c>
      <c r="AX14" s="1">
        <v>0.97758315339947877</v>
      </c>
      <c r="AY14" s="1">
        <v>1.7779471120175694</v>
      </c>
      <c r="AZ14" s="22">
        <v>11</v>
      </c>
      <c r="BA14" s="1">
        <v>0.97275645686758427</v>
      </c>
      <c r="BB14" s="23">
        <v>2.6573618125854011</v>
      </c>
      <c r="BC14" s="22">
        <f t="shared" si="8"/>
        <v>11</v>
      </c>
      <c r="BD14" s="1">
        <f t="shared" si="8"/>
        <v>0.97516980513353158</v>
      </c>
      <c r="BE14" s="1">
        <f t="shared" si="8"/>
        <v>2.2176544623014851</v>
      </c>
      <c r="BF14" s="1">
        <f t="shared" si="9"/>
        <v>0</v>
      </c>
      <c r="BG14" s="1">
        <f t="shared" si="9"/>
        <v>3.4129898484321864E-3</v>
      </c>
      <c r="BH14" s="23">
        <f t="shared" si="9"/>
        <v>0.62184009824665187</v>
      </c>
    </row>
    <row r="15" spans="1:91" x14ac:dyDescent="0.25">
      <c r="A15" s="22">
        <v>12</v>
      </c>
      <c r="B15" s="1">
        <v>0.91439532567416004</v>
      </c>
      <c r="C15" s="1">
        <v>3.5176588022713271</v>
      </c>
      <c r="D15" s="22">
        <v>12</v>
      </c>
      <c r="E15" s="1">
        <v>0.91873992152177997</v>
      </c>
      <c r="F15" s="1">
        <v>3.2500108499245886</v>
      </c>
      <c r="G15" s="22">
        <f t="shared" si="0"/>
        <v>12</v>
      </c>
      <c r="H15" s="1">
        <f t="shared" si="0"/>
        <v>0.91656762359797006</v>
      </c>
      <c r="I15" s="1">
        <f t="shared" si="0"/>
        <v>3.3838348260979578</v>
      </c>
      <c r="J15" s="1">
        <f t="shared" si="1"/>
        <v>0</v>
      </c>
      <c r="K15" s="1">
        <f t="shared" si="1"/>
        <v>3.0720931853669654E-3</v>
      </c>
      <c r="L15" s="1">
        <f t="shared" si="1"/>
        <v>0.18925568207507276</v>
      </c>
      <c r="M15" s="22">
        <v>12</v>
      </c>
      <c r="N15" s="1">
        <v>0.92009798948699206</v>
      </c>
      <c r="O15" s="1">
        <v>2.0647127752462135</v>
      </c>
      <c r="P15" s="22">
        <v>12</v>
      </c>
      <c r="Q15" s="1">
        <v>0.92461542763477189</v>
      </c>
      <c r="R15" s="1">
        <v>2.9058920540502275</v>
      </c>
      <c r="S15" s="22">
        <f t="shared" si="2"/>
        <v>12</v>
      </c>
      <c r="T15" s="1">
        <f t="shared" si="2"/>
        <v>0.92235670856088192</v>
      </c>
      <c r="U15" s="1">
        <f t="shared" si="2"/>
        <v>2.4853024146482205</v>
      </c>
      <c r="V15" s="1">
        <f t="shared" si="3"/>
        <v>0</v>
      </c>
      <c r="W15" s="1">
        <f t="shared" si="3"/>
        <v>3.194311147885914E-3</v>
      </c>
      <c r="X15" s="1">
        <f t="shared" si="3"/>
        <v>0.59480357223592772</v>
      </c>
      <c r="Y15" s="22">
        <v>12</v>
      </c>
      <c r="Z15" s="1">
        <v>0.9301638877034436</v>
      </c>
      <c r="AA15" s="1">
        <v>2.2382527816431699</v>
      </c>
      <c r="AB15" s="22">
        <v>12</v>
      </c>
      <c r="AC15" s="1">
        <v>0.92904525898327472</v>
      </c>
      <c r="AD15" s="23">
        <v>2.6764795234673069</v>
      </c>
      <c r="AE15" s="1">
        <f t="shared" si="4"/>
        <v>12</v>
      </c>
      <c r="AF15" s="1">
        <f t="shared" si="4"/>
        <v>0.92960457334335911</v>
      </c>
      <c r="AG15" s="1">
        <f t="shared" si="4"/>
        <v>2.4573661525552382</v>
      </c>
      <c r="AH15" s="1">
        <f t="shared" si="5"/>
        <v>0</v>
      </c>
      <c r="AI15" s="1">
        <f t="shared" si="5"/>
        <v>7.9098995366144351E-4</v>
      </c>
      <c r="AJ15" s="1">
        <f t="shared" si="5"/>
        <v>0.30987310084113373</v>
      </c>
      <c r="AK15" s="22">
        <v>12</v>
      </c>
      <c r="AL15" s="1">
        <v>0.94842115761126</v>
      </c>
      <c r="AM15" s="1">
        <v>3.2691285608064944</v>
      </c>
      <c r="AN15" s="22">
        <v>12</v>
      </c>
      <c r="AO15" s="1">
        <v>0.93947837987365668</v>
      </c>
      <c r="AP15" s="1">
        <v>2.9058920540502275</v>
      </c>
      <c r="AQ15" s="22">
        <f t="shared" si="6"/>
        <v>12</v>
      </c>
      <c r="AR15" s="1">
        <f t="shared" si="6"/>
        <v>0.94394976874245828</v>
      </c>
      <c r="AS15" s="1">
        <f t="shared" si="6"/>
        <v>3.087510307428361</v>
      </c>
      <c r="AT15" s="1">
        <f t="shared" si="7"/>
        <v>0</v>
      </c>
      <c r="AU15" s="1">
        <f t="shared" si="7"/>
        <v>6.3234987809034022E-3</v>
      </c>
      <c r="AV15" s="23">
        <f t="shared" si="7"/>
        <v>0.25684699710186948</v>
      </c>
      <c r="AW15" s="22">
        <v>12</v>
      </c>
      <c r="AX15" s="1">
        <v>0.98278857876348913</v>
      </c>
      <c r="AY15" s="1">
        <v>2.8294212105225784</v>
      </c>
      <c r="AZ15" s="22">
        <v>12</v>
      </c>
      <c r="BA15" s="1">
        <v>0.97805083939794313</v>
      </c>
      <c r="BB15" s="23">
        <v>2.9058920540502209</v>
      </c>
      <c r="BC15" s="22">
        <f t="shared" si="8"/>
        <v>12</v>
      </c>
      <c r="BD15" s="1">
        <f t="shared" si="8"/>
        <v>0.98041970908071607</v>
      </c>
      <c r="BE15" s="1">
        <f t="shared" si="8"/>
        <v>2.8676566322863994</v>
      </c>
      <c r="BF15" s="1">
        <f t="shared" si="9"/>
        <v>0</v>
      </c>
      <c r="BG15" s="1">
        <f t="shared" si="9"/>
        <v>3.3500876328720285E-3</v>
      </c>
      <c r="BH15" s="23">
        <f t="shared" si="9"/>
        <v>5.4073052021451379E-2</v>
      </c>
    </row>
    <row r="16" spans="1:91" x14ac:dyDescent="0.25">
      <c r="A16" s="22">
        <v>13</v>
      </c>
      <c r="B16" s="1">
        <v>0.91591105076655055</v>
      </c>
      <c r="C16" s="1">
        <v>2.98236289757785</v>
      </c>
      <c r="D16" s="22">
        <v>13</v>
      </c>
      <c r="E16" s="1">
        <v>0.92048704524309688</v>
      </c>
      <c r="F16" s="1">
        <v>3.5941296457989567</v>
      </c>
      <c r="G16" s="22">
        <f t="shared" si="0"/>
        <v>13</v>
      </c>
      <c r="H16" s="1">
        <f t="shared" si="0"/>
        <v>0.91819904800482366</v>
      </c>
      <c r="I16" s="1">
        <f t="shared" si="0"/>
        <v>3.2882462716884033</v>
      </c>
      <c r="J16" s="1">
        <f t="shared" si="1"/>
        <v>0</v>
      </c>
      <c r="K16" s="1">
        <f t="shared" si="1"/>
        <v>3.235716725038096E-3</v>
      </c>
      <c r="L16" s="1">
        <f t="shared" si="1"/>
        <v>0.43258441617158777</v>
      </c>
      <c r="M16" s="22">
        <v>13</v>
      </c>
      <c r="N16" s="1">
        <v>0.92248770777121836</v>
      </c>
      <c r="O16" s="1">
        <v>3.7661890437361398</v>
      </c>
      <c r="P16" s="22">
        <v>13</v>
      </c>
      <c r="Q16" s="1">
        <v>0.92720505680413656</v>
      </c>
      <c r="R16" s="1">
        <v>4.052954706964778</v>
      </c>
      <c r="S16" s="22">
        <f t="shared" si="2"/>
        <v>13</v>
      </c>
      <c r="T16" s="1">
        <f t="shared" si="2"/>
        <v>0.92484638228767746</v>
      </c>
      <c r="U16" s="1">
        <f t="shared" si="2"/>
        <v>3.9095718753504589</v>
      </c>
      <c r="V16" s="1">
        <f t="shared" si="3"/>
        <v>0</v>
      </c>
      <c r="W16" s="1">
        <f t="shared" si="3"/>
        <v>3.335669490400265E-3</v>
      </c>
      <c r="X16" s="1">
        <f t="shared" si="3"/>
        <v>0.20277394508042784</v>
      </c>
      <c r="Y16" s="22">
        <v>13</v>
      </c>
      <c r="Z16" s="1">
        <v>0.93351859743185628</v>
      </c>
      <c r="AA16" s="1">
        <v>3.7661890437361398</v>
      </c>
      <c r="AB16" s="22">
        <v>13</v>
      </c>
      <c r="AC16" s="1">
        <v>0.93027694555463281</v>
      </c>
      <c r="AD16" s="23">
        <v>2.37647518349748</v>
      </c>
      <c r="AE16" s="1">
        <f t="shared" si="4"/>
        <v>13</v>
      </c>
      <c r="AF16" s="1">
        <f t="shared" si="4"/>
        <v>0.9318977714932446</v>
      </c>
      <c r="AG16" s="1">
        <f t="shared" si="4"/>
        <v>3.0713321136168101</v>
      </c>
      <c r="AH16" s="1">
        <f t="shared" si="5"/>
        <v>0</v>
      </c>
      <c r="AI16" s="1">
        <f t="shared" si="5"/>
        <v>2.2921940246308191E-3</v>
      </c>
      <c r="AJ16" s="1">
        <f t="shared" si="5"/>
        <v>0.98267609448368975</v>
      </c>
      <c r="AK16" s="22">
        <v>13</v>
      </c>
      <c r="AL16" s="1">
        <v>0.95183045812060219</v>
      </c>
      <c r="AM16" s="1">
        <v>2.5044201255301299</v>
      </c>
      <c r="AN16" s="22">
        <v>13</v>
      </c>
      <c r="AO16" s="1">
        <v>0.942914134966227</v>
      </c>
      <c r="AP16" s="1">
        <v>2.5044201255301228</v>
      </c>
      <c r="AQ16" s="22">
        <f t="shared" si="6"/>
        <v>13</v>
      </c>
      <c r="AR16" s="1">
        <f t="shared" si="6"/>
        <v>0.94737229654341459</v>
      </c>
      <c r="AS16" s="1">
        <f t="shared" si="6"/>
        <v>2.5044201255301264</v>
      </c>
      <c r="AT16" s="1">
        <f t="shared" si="7"/>
        <v>0</v>
      </c>
      <c r="AU16" s="1">
        <f t="shared" si="7"/>
        <v>6.3047925657093197E-3</v>
      </c>
      <c r="AV16" s="23">
        <f t="shared" si="7"/>
        <v>5.0242958677880805E-15</v>
      </c>
      <c r="AW16" s="22">
        <v>13</v>
      </c>
      <c r="AX16" s="1">
        <v>0.98772819318791527</v>
      </c>
      <c r="AY16" s="1">
        <v>2.6573618125854011</v>
      </c>
      <c r="AZ16" s="22">
        <v>13</v>
      </c>
      <c r="BA16" s="1">
        <v>0.98230682488575916</v>
      </c>
      <c r="BB16" s="23">
        <v>2.3132430167110334</v>
      </c>
      <c r="BC16" s="22">
        <f t="shared" si="8"/>
        <v>13</v>
      </c>
      <c r="BD16" s="1">
        <f t="shared" si="8"/>
        <v>0.98501750903683716</v>
      </c>
      <c r="BE16" s="1">
        <f t="shared" si="8"/>
        <v>2.485302414648217</v>
      </c>
      <c r="BF16" s="1">
        <f t="shared" si="9"/>
        <v>0</v>
      </c>
      <c r="BG16" s="1">
        <f t="shared" si="9"/>
        <v>3.8334862897643892E-3</v>
      </c>
      <c r="BH16" s="23">
        <f t="shared" si="9"/>
        <v>0.2433287340965147</v>
      </c>
    </row>
    <row r="17" spans="1:62" x14ac:dyDescent="0.25">
      <c r="A17" s="22">
        <v>14</v>
      </c>
      <c r="B17" s="1">
        <v>0.91755578328848275</v>
      </c>
      <c r="C17" s="1">
        <v>3.2500108499245957</v>
      </c>
      <c r="D17" s="22">
        <v>14</v>
      </c>
      <c r="E17" s="1">
        <v>0.92226886651163664</v>
      </c>
      <c r="F17" s="1">
        <v>3.6514827784446933</v>
      </c>
      <c r="G17" s="22">
        <f t="shared" si="0"/>
        <v>14</v>
      </c>
      <c r="H17" s="1">
        <f t="shared" si="0"/>
        <v>0.9199123249000597</v>
      </c>
      <c r="I17" s="1">
        <f t="shared" si="0"/>
        <v>3.4507468141846447</v>
      </c>
      <c r="J17" s="1">
        <f t="shared" si="1"/>
        <v>0</v>
      </c>
      <c r="K17" s="1">
        <f t="shared" si="1"/>
        <v>3.3326531073886666E-3</v>
      </c>
      <c r="L17" s="1">
        <f t="shared" si="1"/>
        <v>0.2838835231126019</v>
      </c>
      <c r="M17" s="22">
        <v>14</v>
      </c>
      <c r="N17" s="1">
        <v>0.92464140507435544</v>
      </c>
      <c r="O17" s="1">
        <v>3.3838348260979547</v>
      </c>
      <c r="P17" s="22">
        <v>14</v>
      </c>
      <c r="Q17" s="1">
        <v>0.92896272718858675</v>
      </c>
      <c r="R17" s="1">
        <v>2.7720680778768481</v>
      </c>
      <c r="S17" s="22">
        <f t="shared" si="2"/>
        <v>14</v>
      </c>
      <c r="T17" s="1">
        <f t="shared" si="2"/>
        <v>0.92680206613147109</v>
      </c>
      <c r="U17" s="1">
        <f t="shared" si="2"/>
        <v>3.0779514519874014</v>
      </c>
      <c r="V17" s="1">
        <f t="shared" si="3"/>
        <v>0</v>
      </c>
      <c r="W17" s="1">
        <f t="shared" si="3"/>
        <v>3.055636170664346E-3</v>
      </c>
      <c r="X17" s="1">
        <f t="shared" si="3"/>
        <v>0.43258441617158777</v>
      </c>
      <c r="Y17" s="22">
        <v>14</v>
      </c>
      <c r="Z17" s="1">
        <v>0.93866747259655536</v>
      </c>
      <c r="AA17" s="1">
        <v>2.7161955536909002</v>
      </c>
      <c r="AB17" s="22">
        <v>14</v>
      </c>
      <c r="AC17" s="1">
        <v>0.93313435305518666</v>
      </c>
      <c r="AD17" s="23">
        <v>3.1544222955150403</v>
      </c>
      <c r="AE17" s="1">
        <f t="shared" si="4"/>
        <v>14</v>
      </c>
      <c r="AF17" s="1">
        <f t="shared" si="4"/>
        <v>0.93590091282587107</v>
      </c>
      <c r="AG17" s="1">
        <f t="shared" si="4"/>
        <v>2.9353089246029702</v>
      </c>
      <c r="AH17" s="1">
        <f t="shared" si="5"/>
        <v>0</v>
      </c>
      <c r="AI17" s="1">
        <f t="shared" si="5"/>
        <v>3.9125063488176098E-3</v>
      </c>
      <c r="AJ17" s="1">
        <f t="shared" si="5"/>
        <v>0.3098731008411359</v>
      </c>
      <c r="AK17" s="22">
        <v>14</v>
      </c>
      <c r="AL17" s="1">
        <v>0.95600880105241437</v>
      </c>
      <c r="AM17" s="1">
        <v>3.0397160302235866</v>
      </c>
      <c r="AN17" s="22">
        <v>14</v>
      </c>
      <c r="AO17" s="1">
        <v>0.94763373639983617</v>
      </c>
      <c r="AP17" s="1">
        <v>3.3838348260979547</v>
      </c>
      <c r="AQ17" s="22">
        <f t="shared" si="6"/>
        <v>14</v>
      </c>
      <c r="AR17" s="1">
        <f t="shared" si="6"/>
        <v>0.95182126872612527</v>
      </c>
      <c r="AS17" s="1">
        <f t="shared" si="6"/>
        <v>3.2117754281607707</v>
      </c>
      <c r="AT17" s="1">
        <f t="shared" si="7"/>
        <v>0</v>
      </c>
      <c r="AU17" s="1">
        <f t="shared" si="7"/>
        <v>5.9220650087138029E-3</v>
      </c>
      <c r="AV17" s="23">
        <f t="shared" si="7"/>
        <v>0.24332873409651501</v>
      </c>
      <c r="AW17" s="22">
        <v>14</v>
      </c>
      <c r="AX17" s="1">
        <v>0.99113285222804415</v>
      </c>
      <c r="AY17" s="1">
        <v>1.8161825337813939</v>
      </c>
      <c r="AZ17" s="22">
        <v>14</v>
      </c>
      <c r="BA17" s="1">
        <v>0.98692083996972091</v>
      </c>
      <c r="BB17" s="23">
        <v>2.4853024146482174</v>
      </c>
      <c r="BC17" s="22">
        <f t="shared" si="8"/>
        <v>14</v>
      </c>
      <c r="BD17" s="1">
        <f t="shared" si="8"/>
        <v>0.98902684609888247</v>
      </c>
      <c r="BE17" s="1">
        <f t="shared" si="8"/>
        <v>2.1507424742148058</v>
      </c>
      <c r="BF17" s="1">
        <f t="shared" si="9"/>
        <v>0</v>
      </c>
      <c r="BG17" s="1">
        <f t="shared" si="9"/>
        <v>2.9783424303012262E-3</v>
      </c>
      <c r="BH17" s="23">
        <f t="shared" si="9"/>
        <v>0.47313920518766478</v>
      </c>
    </row>
    <row r="18" spans="1:62" x14ac:dyDescent="0.25">
      <c r="A18" s="22">
        <v>15</v>
      </c>
      <c r="B18" s="1">
        <v>0.9189866570086741</v>
      </c>
      <c r="C18" s="1">
        <v>2.8485389214044972</v>
      </c>
      <c r="D18" s="22">
        <v>15</v>
      </c>
      <c r="E18" s="1">
        <v>0.92375743273648936</v>
      </c>
      <c r="F18" s="1">
        <v>3.0397160302235799</v>
      </c>
      <c r="G18" s="22">
        <f t="shared" si="0"/>
        <v>15</v>
      </c>
      <c r="H18" s="1">
        <f t="shared" si="0"/>
        <v>0.92137204487258173</v>
      </c>
      <c r="I18" s="1">
        <f t="shared" si="0"/>
        <v>2.9441274758140388</v>
      </c>
      <c r="J18" s="1">
        <f t="shared" si="1"/>
        <v>0</v>
      </c>
      <c r="K18" s="1">
        <f t="shared" si="1"/>
        <v>3.3734478686583552E-3</v>
      </c>
      <c r="L18" s="1">
        <f t="shared" si="1"/>
        <v>0.13518263005361195</v>
      </c>
      <c r="M18" s="22">
        <v>15</v>
      </c>
      <c r="N18" s="1">
        <v>0.92682540403718616</v>
      </c>
      <c r="O18" s="1">
        <v>3.4603056696255976</v>
      </c>
      <c r="P18" s="22">
        <v>15</v>
      </c>
      <c r="Q18" s="1">
        <v>0.93093786745961249</v>
      </c>
      <c r="R18" s="1">
        <v>3.0970691628693237</v>
      </c>
      <c r="S18" s="22">
        <f t="shared" si="2"/>
        <v>15</v>
      </c>
      <c r="T18" s="1">
        <f t="shared" si="2"/>
        <v>0.92888163574839933</v>
      </c>
      <c r="U18" s="1">
        <f t="shared" si="2"/>
        <v>3.2786874162474606</v>
      </c>
      <c r="V18" s="1">
        <f t="shared" si="3"/>
        <v>0</v>
      </c>
      <c r="W18" s="1">
        <f t="shared" si="3"/>
        <v>2.9079507733792932E-3</v>
      </c>
      <c r="X18" s="1">
        <f t="shared" si="3"/>
        <v>0.25684699710187453</v>
      </c>
      <c r="Y18" s="22">
        <v>15</v>
      </c>
      <c r="Z18" s="1">
        <v>0.94182698732811831</v>
      </c>
      <c r="AA18" s="1">
        <v>3.4985410913894084</v>
      </c>
      <c r="AB18" s="22">
        <v>15</v>
      </c>
      <c r="AC18" s="1">
        <v>0.93456700552418193</v>
      </c>
      <c r="AD18" s="23">
        <v>2.5867700031984802</v>
      </c>
      <c r="AE18" s="1">
        <f t="shared" si="4"/>
        <v>15</v>
      </c>
      <c r="AF18" s="1">
        <f t="shared" si="4"/>
        <v>0.93819699642615006</v>
      </c>
      <c r="AG18" s="1">
        <f t="shared" si="4"/>
        <v>3.0426555472939443</v>
      </c>
      <c r="AH18" s="1">
        <f t="shared" si="5"/>
        <v>0</v>
      </c>
      <c r="AI18" s="1">
        <f t="shared" si="5"/>
        <v>5.133582364854364E-3</v>
      </c>
      <c r="AJ18" s="1">
        <f t="shared" si="5"/>
        <v>0.644719519349643</v>
      </c>
      <c r="AK18" s="22">
        <v>15</v>
      </c>
      <c r="AL18" s="1">
        <v>0.95940796430592934</v>
      </c>
      <c r="AM18" s="1">
        <v>2.4470669928843924</v>
      </c>
      <c r="AN18" s="22">
        <v>15</v>
      </c>
      <c r="AO18" s="1">
        <v>0.95122317424342406</v>
      </c>
      <c r="AP18" s="1">
        <v>2.5426555472939407</v>
      </c>
      <c r="AQ18" s="22">
        <f t="shared" si="6"/>
        <v>15</v>
      </c>
      <c r="AR18" s="1">
        <f t="shared" si="6"/>
        <v>0.95531556927467665</v>
      </c>
      <c r="AS18" s="1">
        <f t="shared" si="6"/>
        <v>2.4948612700891664</v>
      </c>
      <c r="AT18" s="1">
        <f t="shared" si="7"/>
        <v>0</v>
      </c>
      <c r="AU18" s="1">
        <f t="shared" si="7"/>
        <v>5.7875205557857464E-3</v>
      </c>
      <c r="AV18" s="23">
        <f t="shared" si="7"/>
        <v>6.7591315026810844E-2</v>
      </c>
      <c r="AW18" s="22">
        <v>15</v>
      </c>
      <c r="AX18" s="1">
        <v>0.99812247462197079</v>
      </c>
      <c r="AY18" s="1">
        <v>3.6897182002085045</v>
      </c>
      <c r="AZ18" s="22">
        <v>15</v>
      </c>
      <c r="BA18" s="1">
        <v>0.99139845495082901</v>
      </c>
      <c r="BB18" s="23">
        <v>2.3897138602386692</v>
      </c>
      <c r="BC18" s="22">
        <f t="shared" si="8"/>
        <v>15</v>
      </c>
      <c r="BD18" s="1">
        <f t="shared" si="8"/>
        <v>0.9947604647863999</v>
      </c>
      <c r="BE18" s="1">
        <f t="shared" si="8"/>
        <v>3.0397160302235866</v>
      </c>
      <c r="BF18" s="1">
        <f t="shared" si="9"/>
        <v>0</v>
      </c>
      <c r="BG18" s="1">
        <f t="shared" si="9"/>
        <v>4.7545999062960911E-3</v>
      </c>
      <c r="BH18" s="23">
        <f t="shared" si="9"/>
        <v>0.9192418843646164</v>
      </c>
      <c r="BJ18" s="61" t="s">
        <v>205</v>
      </c>
    </row>
    <row r="19" spans="1:62" x14ac:dyDescent="0.25">
      <c r="A19" s="22">
        <v>16</v>
      </c>
      <c r="B19" s="1">
        <v>0.92008293629465976</v>
      </c>
      <c r="C19" s="1">
        <v>2.1794190405376672</v>
      </c>
      <c r="D19" s="22">
        <v>16</v>
      </c>
      <c r="E19" s="1">
        <v>0.92498747670792048</v>
      </c>
      <c r="F19" s="1">
        <v>2.5044201255301162</v>
      </c>
      <c r="G19" s="22">
        <f t="shared" si="0"/>
        <v>16</v>
      </c>
      <c r="H19" s="1">
        <f t="shared" si="0"/>
        <v>0.92253520650129017</v>
      </c>
      <c r="I19" s="1">
        <f t="shared" si="0"/>
        <v>2.3419195830338917</v>
      </c>
      <c r="J19" s="1">
        <f t="shared" si="1"/>
        <v>0</v>
      </c>
      <c r="K19" s="1">
        <f t="shared" si="1"/>
        <v>3.4680337848201248E-3</v>
      </c>
      <c r="L19" s="1">
        <f t="shared" si="1"/>
        <v>0.22981047109114613</v>
      </c>
      <c r="M19" s="22">
        <v>16</v>
      </c>
      <c r="N19" s="1">
        <v>0.92968112939538217</v>
      </c>
      <c r="O19" s="1">
        <v>4.5308974790125056</v>
      </c>
      <c r="P19" s="22">
        <v>16</v>
      </c>
      <c r="Q19" s="1">
        <v>0.93235218621422311</v>
      </c>
      <c r="R19" s="1">
        <v>2.2176544623014784</v>
      </c>
      <c r="S19" s="22">
        <f t="shared" si="2"/>
        <v>16</v>
      </c>
      <c r="T19" s="1">
        <f t="shared" si="2"/>
        <v>0.93101665780480269</v>
      </c>
      <c r="U19" s="1">
        <f t="shared" si="2"/>
        <v>3.374275970656992</v>
      </c>
      <c r="V19" s="1">
        <f t="shared" si="3"/>
        <v>0</v>
      </c>
      <c r="W19" s="1">
        <f t="shared" si="3"/>
        <v>1.8887223895369995E-3</v>
      </c>
      <c r="X19" s="1">
        <f t="shared" si="3"/>
        <v>1.6357098236487932</v>
      </c>
      <c r="Y19" s="22">
        <v>16</v>
      </c>
      <c r="Z19" s="1">
        <v>0.946159696958354</v>
      </c>
      <c r="AA19" s="1">
        <v>3.7220745878316199</v>
      </c>
      <c r="AB19" s="22">
        <v>16</v>
      </c>
      <c r="AC19" s="1">
        <v>0.93522438781740325</v>
      </c>
      <c r="AD19" s="23">
        <v>3.7264730135125501</v>
      </c>
      <c r="AE19" s="1">
        <f t="shared" si="4"/>
        <v>16</v>
      </c>
      <c r="AF19" s="1">
        <f t="shared" si="4"/>
        <v>0.94069204238787862</v>
      </c>
      <c r="AG19" s="1">
        <f t="shared" si="4"/>
        <v>3.7242738006720852</v>
      </c>
      <c r="AH19" s="1">
        <f t="shared" si="5"/>
        <v>0</v>
      </c>
      <c r="AI19" s="1">
        <f t="shared" si="5"/>
        <v>7.7324312479375192E-3</v>
      </c>
      <c r="AJ19" s="1">
        <f t="shared" si="5"/>
        <v>3.1101566255307914E-3</v>
      </c>
      <c r="AK19" s="22">
        <v>16</v>
      </c>
      <c r="AL19" s="1">
        <v>0.96268168214714889</v>
      </c>
      <c r="AM19" s="1">
        <v>2.3323607275929454</v>
      </c>
      <c r="AN19" s="22">
        <v>16</v>
      </c>
      <c r="AO19" s="1">
        <v>0.95594264000763096</v>
      </c>
      <c r="AP19" s="1">
        <v>3.3647171152160493</v>
      </c>
      <c r="AQ19" s="22">
        <f t="shared" si="6"/>
        <v>16</v>
      </c>
      <c r="AR19" s="1">
        <f t="shared" si="6"/>
        <v>0.95931216107738992</v>
      </c>
      <c r="AS19" s="1">
        <f t="shared" si="6"/>
        <v>2.8485389214044972</v>
      </c>
      <c r="AT19" s="1">
        <f t="shared" si="7"/>
        <v>0</v>
      </c>
      <c r="AU19" s="1">
        <f t="shared" si="7"/>
        <v>4.7652223955550249E-3</v>
      </c>
      <c r="AV19" s="23">
        <f t="shared" si="7"/>
        <v>0.72998620228954847</v>
      </c>
      <c r="AW19" s="22">
        <v>16</v>
      </c>
      <c r="AX19" s="1">
        <v>1.0058776594264929</v>
      </c>
      <c r="AY19" s="1">
        <v>4.0338369960828722</v>
      </c>
      <c r="AZ19" s="22">
        <v>16</v>
      </c>
      <c r="BA19" s="1">
        <v>0.99588057371751515</v>
      </c>
      <c r="BB19" s="23">
        <v>2.3705961493567567</v>
      </c>
      <c r="BC19" s="22">
        <f t="shared" si="8"/>
        <v>16</v>
      </c>
      <c r="BD19" s="1">
        <f t="shared" si="8"/>
        <v>1.0008791165720039</v>
      </c>
      <c r="BE19" s="1">
        <f t="shared" si="8"/>
        <v>3.2022165727198146</v>
      </c>
      <c r="BF19" s="1">
        <f t="shared" si="9"/>
        <v>0</v>
      </c>
      <c r="BG19" s="1">
        <f t="shared" si="9"/>
        <v>7.0690070969212744E-3</v>
      </c>
      <c r="BH19" s="23">
        <f t="shared" si="9"/>
        <v>1.1760888814664912</v>
      </c>
    </row>
    <row r="20" spans="1:62" x14ac:dyDescent="0.25">
      <c r="A20" s="22">
        <v>17</v>
      </c>
      <c r="B20" s="1">
        <v>0.92172898243492596</v>
      </c>
      <c r="C20" s="1">
        <v>3.269128560806501</v>
      </c>
      <c r="D20" s="22">
        <v>17</v>
      </c>
      <c r="E20" s="1">
        <v>0.92656974013571214</v>
      </c>
      <c r="F20" s="1">
        <v>3.2117754281607844</v>
      </c>
      <c r="G20" s="22">
        <f t="shared" si="0"/>
        <v>17</v>
      </c>
      <c r="H20" s="1">
        <f t="shared" si="0"/>
        <v>0.9241493612853191</v>
      </c>
      <c r="I20" s="1">
        <f t="shared" si="0"/>
        <v>3.2404519944836427</v>
      </c>
      <c r="J20" s="1">
        <f t="shared" si="1"/>
        <v>0</v>
      </c>
      <c r="K20" s="1">
        <f t="shared" si="1"/>
        <v>3.4229325963069084E-3</v>
      </c>
      <c r="L20" s="1">
        <f t="shared" si="1"/>
        <v>4.0554789016077779E-2</v>
      </c>
      <c r="M20" s="22">
        <v>17</v>
      </c>
      <c r="N20" s="1">
        <v>0.93291079809143718</v>
      </c>
      <c r="O20" s="1">
        <v>5.1044288054698006</v>
      </c>
      <c r="P20" s="22">
        <v>17</v>
      </c>
      <c r="Q20" s="1">
        <v>0.93427673950423862</v>
      </c>
      <c r="R20" s="1">
        <v>2.9823628975778638</v>
      </c>
      <c r="S20" s="22">
        <f t="shared" si="2"/>
        <v>17</v>
      </c>
      <c r="T20" s="1">
        <f t="shared" si="2"/>
        <v>0.93359376879783795</v>
      </c>
      <c r="U20" s="1">
        <f t="shared" si="2"/>
        <v>4.0433958515238322</v>
      </c>
      <c r="V20" s="1">
        <f t="shared" si="3"/>
        <v>0</v>
      </c>
      <c r="W20" s="1">
        <f t="shared" si="3"/>
        <v>9.6586643569543233E-4</v>
      </c>
      <c r="X20" s="1">
        <f t="shared" si="3"/>
        <v>1.5005271935951765</v>
      </c>
      <c r="Y20" s="22">
        <v>17</v>
      </c>
      <c r="Z20" s="1">
        <v>0.9486111246386697</v>
      </c>
      <c r="AA20" s="1">
        <v>2.6573618125853877</v>
      </c>
      <c r="AB20" s="22">
        <v>17</v>
      </c>
      <c r="AC20" s="1">
        <v>0.93654193076189662</v>
      </c>
      <c r="AD20" s="23">
        <v>2.45294602702511</v>
      </c>
      <c r="AE20" s="1">
        <f t="shared" si="4"/>
        <v>17</v>
      </c>
      <c r="AF20" s="1">
        <f t="shared" si="4"/>
        <v>0.94257652770028311</v>
      </c>
      <c r="AG20" s="1">
        <f t="shared" si="4"/>
        <v>2.5551539198052486</v>
      </c>
      <c r="AH20" s="1">
        <f t="shared" si="5"/>
        <v>0</v>
      </c>
      <c r="AI20" s="1">
        <f t="shared" si="5"/>
        <v>8.5342088337213989E-3</v>
      </c>
      <c r="AJ20" s="1">
        <f t="shared" si="5"/>
        <v>0.14454378815124752</v>
      </c>
      <c r="AK20" s="22">
        <v>17</v>
      </c>
      <c r="AL20" s="1">
        <v>0.96708480547609199</v>
      </c>
      <c r="AM20" s="1">
        <v>3.1161868737512228</v>
      </c>
      <c r="AN20" s="22">
        <v>17</v>
      </c>
      <c r="AO20" s="1">
        <v>0.95851762682495667</v>
      </c>
      <c r="AP20" s="1">
        <v>1.8161825337813871</v>
      </c>
      <c r="AQ20" s="22">
        <f t="shared" si="6"/>
        <v>17</v>
      </c>
      <c r="AR20" s="1">
        <f t="shared" si="6"/>
        <v>0.96280121615052439</v>
      </c>
      <c r="AS20" s="1">
        <f t="shared" si="6"/>
        <v>2.4661847037663049</v>
      </c>
      <c r="AT20" s="1">
        <f t="shared" si="7"/>
        <v>0</v>
      </c>
      <c r="AU20" s="1">
        <f t="shared" si="7"/>
        <v>6.0579101198544047E-3</v>
      </c>
      <c r="AV20" s="23">
        <f t="shared" si="7"/>
        <v>0.91924188436461352</v>
      </c>
      <c r="AW20" s="22">
        <v>17</v>
      </c>
      <c r="AX20" s="1">
        <v>1.0129272831117824</v>
      </c>
      <c r="AY20" s="1">
        <v>3.6132473566808687</v>
      </c>
      <c r="AZ20" s="22">
        <v>17</v>
      </c>
      <c r="BA20" s="1">
        <v>1.0009899890524643</v>
      </c>
      <c r="BB20" s="23">
        <v>2.6764795234673069</v>
      </c>
      <c r="BC20" s="22">
        <f t="shared" si="8"/>
        <v>17</v>
      </c>
      <c r="BD20" s="1">
        <f t="shared" si="8"/>
        <v>1.0069586360821234</v>
      </c>
      <c r="BE20" s="1">
        <f t="shared" si="8"/>
        <v>3.1448634400740878</v>
      </c>
      <c r="BF20" s="1">
        <f t="shared" si="9"/>
        <v>0</v>
      </c>
      <c r="BG20" s="1">
        <f t="shared" si="9"/>
        <v>8.4409415783617131E-3</v>
      </c>
      <c r="BH20" s="23">
        <f t="shared" si="9"/>
        <v>0.66239488726274087</v>
      </c>
    </row>
    <row r="21" spans="1:62" x14ac:dyDescent="0.25">
      <c r="A21" s="22">
        <v>18</v>
      </c>
      <c r="B21" s="1">
        <v>0.92298906434432249</v>
      </c>
      <c r="C21" s="1">
        <v>2.5044201255301162</v>
      </c>
      <c r="D21" s="22">
        <v>18</v>
      </c>
      <c r="E21" s="1">
        <v>0.92815742600972528</v>
      </c>
      <c r="F21" s="1">
        <v>3.2117754281607707</v>
      </c>
      <c r="G21" s="22">
        <f t="shared" si="0"/>
        <v>18</v>
      </c>
      <c r="H21" s="1">
        <f t="shared" si="0"/>
        <v>0.92557324517702388</v>
      </c>
      <c r="I21" s="1">
        <f t="shared" si="0"/>
        <v>2.8580977768454434</v>
      </c>
      <c r="J21" s="1">
        <f t="shared" si="1"/>
        <v>0</v>
      </c>
      <c r="K21" s="1">
        <f t="shared" si="1"/>
        <v>3.654583581230917E-3</v>
      </c>
      <c r="L21" s="1">
        <f t="shared" si="1"/>
        <v>0.50017573119839809</v>
      </c>
      <c r="M21" s="22">
        <v>18</v>
      </c>
      <c r="N21" s="1">
        <v>0.93496194299337554</v>
      </c>
      <c r="O21" s="1">
        <v>3.2500108499245957</v>
      </c>
      <c r="P21" s="22">
        <v>18</v>
      </c>
      <c r="Q21" s="1">
        <v>0.93614906832673039</v>
      </c>
      <c r="R21" s="1">
        <v>2.8867743431683217</v>
      </c>
      <c r="S21" s="22">
        <f t="shared" si="2"/>
        <v>18</v>
      </c>
      <c r="T21" s="1">
        <f t="shared" si="2"/>
        <v>0.93555550566005297</v>
      </c>
      <c r="U21" s="1">
        <f t="shared" si="2"/>
        <v>3.0683925965464587</v>
      </c>
      <c r="V21" s="1">
        <f t="shared" si="3"/>
        <v>0</v>
      </c>
      <c r="W21" s="1">
        <f t="shared" si="3"/>
        <v>8.3942437333355858E-4</v>
      </c>
      <c r="X21" s="1">
        <f t="shared" si="3"/>
        <v>0.25684699710187453</v>
      </c>
      <c r="Y21" s="22">
        <v>18</v>
      </c>
      <c r="Z21" s="1">
        <v>0.95170769737290162</v>
      </c>
      <c r="AA21" s="1">
        <v>3.3455994043341368</v>
      </c>
      <c r="AB21" s="22">
        <v>18</v>
      </c>
      <c r="AC21" s="1">
        <v>0.94002695390287194</v>
      </c>
      <c r="AD21" s="23">
        <v>2.8235421763818702</v>
      </c>
      <c r="AE21" s="1">
        <f t="shared" si="4"/>
        <v>18</v>
      </c>
      <c r="AF21" s="1">
        <f t="shared" si="4"/>
        <v>0.94586732563788678</v>
      </c>
      <c r="AG21" s="1">
        <f t="shared" si="4"/>
        <v>3.0845707903580033</v>
      </c>
      <c r="AH21" s="1">
        <f t="shared" si="5"/>
        <v>0</v>
      </c>
      <c r="AI21" s="1">
        <f t="shared" si="5"/>
        <v>8.2595329169584675E-3</v>
      </c>
      <c r="AJ21" s="1">
        <f t="shared" si="5"/>
        <v>0.36915020605249893</v>
      </c>
      <c r="AK21" s="22">
        <v>18</v>
      </c>
      <c r="AL21" s="1">
        <v>0.97145668582809885</v>
      </c>
      <c r="AM21" s="1">
        <v>3.0588337411054991</v>
      </c>
      <c r="AN21" s="22">
        <v>18</v>
      </c>
      <c r="AO21" s="1">
        <v>0.96172214062924677</v>
      </c>
      <c r="AP21" s="1">
        <v>2.255889884065303</v>
      </c>
      <c r="AQ21" s="22">
        <f t="shared" si="6"/>
        <v>18</v>
      </c>
      <c r="AR21" s="1">
        <f t="shared" si="6"/>
        <v>0.96658941322867276</v>
      </c>
      <c r="AS21" s="1">
        <f t="shared" si="6"/>
        <v>2.6573618125854011</v>
      </c>
      <c r="AT21" s="1">
        <f t="shared" si="7"/>
        <v>0</v>
      </c>
      <c r="AU21" s="1">
        <f t="shared" si="7"/>
        <v>6.8833629218752572E-3</v>
      </c>
      <c r="AV21" s="23">
        <f t="shared" si="7"/>
        <v>0.56776704622520535</v>
      </c>
      <c r="AW21" s="22">
        <v>18</v>
      </c>
      <c r="AX21" s="1">
        <v>1.0184030716788772</v>
      </c>
      <c r="AY21" s="1">
        <v>2.7720680778768481</v>
      </c>
      <c r="AZ21" s="22">
        <v>18</v>
      </c>
      <c r="BA21" s="1">
        <v>1.0061521029845499</v>
      </c>
      <c r="BB21" s="23">
        <v>2.6764795234673069</v>
      </c>
      <c r="BC21" s="22">
        <f t="shared" si="8"/>
        <v>18</v>
      </c>
      <c r="BD21" s="1">
        <f t="shared" si="8"/>
        <v>1.0122775873317136</v>
      </c>
      <c r="BE21" s="1">
        <f t="shared" si="8"/>
        <v>2.7242738006720773</v>
      </c>
      <c r="BF21" s="1">
        <f t="shared" si="9"/>
        <v>0</v>
      </c>
      <c r="BG21" s="1">
        <f t="shared" si="9"/>
        <v>8.6627430398629312E-3</v>
      </c>
      <c r="BH21" s="23">
        <f t="shared" si="9"/>
        <v>6.759131502680582E-2</v>
      </c>
    </row>
    <row r="22" spans="1:62" x14ac:dyDescent="0.25">
      <c r="A22" s="22">
        <v>19</v>
      </c>
      <c r="B22" s="1">
        <v>0.92447874189440782</v>
      </c>
      <c r="C22" s="1">
        <v>2.9823628975778638</v>
      </c>
      <c r="D22" s="22">
        <v>19</v>
      </c>
      <c r="E22" s="1">
        <v>0.93013068683460565</v>
      </c>
      <c r="F22" s="1">
        <v>3.9764838634371418</v>
      </c>
      <c r="G22" s="22">
        <f t="shared" si="0"/>
        <v>19</v>
      </c>
      <c r="H22" s="1">
        <f t="shared" si="0"/>
        <v>0.92730471436450679</v>
      </c>
      <c r="I22" s="1">
        <f t="shared" si="0"/>
        <v>3.4794233805075026</v>
      </c>
      <c r="J22" s="1">
        <f t="shared" si="1"/>
        <v>0</v>
      </c>
      <c r="K22" s="1">
        <f t="shared" si="1"/>
        <v>3.9965285941068801E-3</v>
      </c>
      <c r="L22" s="1">
        <f t="shared" si="1"/>
        <v>0.70294967627881744</v>
      </c>
      <c r="M22" s="22">
        <v>19</v>
      </c>
      <c r="N22" s="1">
        <v>0.93686711862835537</v>
      </c>
      <c r="O22" s="1">
        <v>2.98236289757785</v>
      </c>
      <c r="P22" s="22">
        <v>19</v>
      </c>
      <c r="Q22" s="1">
        <v>0.93805084819891549</v>
      </c>
      <c r="R22" s="1">
        <v>2.9250097649321334</v>
      </c>
      <c r="S22" s="22">
        <f t="shared" si="2"/>
        <v>19</v>
      </c>
      <c r="T22" s="1">
        <f t="shared" si="2"/>
        <v>0.93745898341363543</v>
      </c>
      <c r="U22" s="1">
        <f t="shared" si="2"/>
        <v>2.9536863312549917</v>
      </c>
      <c r="V22" s="1">
        <f t="shared" si="3"/>
        <v>0</v>
      </c>
      <c r="W22" s="1">
        <f t="shared" si="3"/>
        <v>8.3702320643410158E-4</v>
      </c>
      <c r="X22" s="1">
        <f t="shared" si="3"/>
        <v>4.0554789016077779E-2</v>
      </c>
      <c r="Y22" s="22">
        <v>19</v>
      </c>
      <c r="Z22" s="1">
        <v>0.95476330283490418</v>
      </c>
      <c r="AA22" s="1">
        <v>3.2882462716884202</v>
      </c>
      <c r="AB22" s="22">
        <v>19</v>
      </c>
      <c r="AC22" s="1">
        <v>0.94306248731405218</v>
      </c>
      <c r="AD22" s="23">
        <v>3.3073639825703189</v>
      </c>
      <c r="AE22" s="1">
        <f t="shared" si="4"/>
        <v>19</v>
      </c>
      <c r="AF22" s="1">
        <f t="shared" si="4"/>
        <v>0.94891289507447818</v>
      </c>
      <c r="AG22" s="1">
        <f t="shared" si="4"/>
        <v>3.2978051271293696</v>
      </c>
      <c r="AH22" s="1">
        <f t="shared" si="5"/>
        <v>0</v>
      </c>
      <c r="AI22" s="1">
        <f t="shared" si="5"/>
        <v>8.2737260002072564E-3</v>
      </c>
      <c r="AJ22" s="1">
        <f t="shared" si="5"/>
        <v>1.3518263005354443E-2</v>
      </c>
      <c r="AK22" s="22">
        <v>19</v>
      </c>
      <c r="AL22" s="1">
        <v>0.97436380969265979</v>
      </c>
      <c r="AM22" s="1">
        <v>2.026477353482389</v>
      </c>
      <c r="AN22" s="22">
        <v>19</v>
      </c>
      <c r="AO22" s="1">
        <v>0.96559529138023126</v>
      </c>
      <c r="AP22" s="1">
        <v>2.7338326561130368</v>
      </c>
      <c r="AQ22" s="22">
        <f t="shared" si="6"/>
        <v>19</v>
      </c>
      <c r="AR22" s="1">
        <f t="shared" si="6"/>
        <v>0.96997955053644547</v>
      </c>
      <c r="AS22" s="1">
        <f t="shared" si="6"/>
        <v>2.3801550047977127</v>
      </c>
      <c r="AT22" s="1">
        <f t="shared" si="7"/>
        <v>0</v>
      </c>
      <c r="AU22" s="1">
        <f t="shared" si="7"/>
        <v>6.2002787596766359E-3</v>
      </c>
      <c r="AV22" s="23">
        <f t="shared" si="7"/>
        <v>0.50017573119839631</v>
      </c>
      <c r="AW22" s="22">
        <v>19</v>
      </c>
      <c r="AX22" s="1">
        <v>1.0235547083778884</v>
      </c>
      <c r="AY22" s="1">
        <v>2.5808909690577653</v>
      </c>
      <c r="AZ22" s="22">
        <v>19</v>
      </c>
      <c r="BA22" s="1">
        <v>1.0105819457591592</v>
      </c>
      <c r="BB22" s="23">
        <v>2.2750075949472222</v>
      </c>
      <c r="BC22" s="22">
        <f t="shared" si="8"/>
        <v>19</v>
      </c>
      <c r="BD22" s="1">
        <f t="shared" si="8"/>
        <v>1.0170683270685239</v>
      </c>
      <c r="BE22" s="1">
        <f t="shared" si="8"/>
        <v>2.4279492820024937</v>
      </c>
      <c r="BF22" s="1">
        <f t="shared" si="9"/>
        <v>0</v>
      </c>
      <c r="BG22" s="1">
        <f t="shared" si="9"/>
        <v>9.1731284184268149E-3</v>
      </c>
      <c r="BH22" s="23">
        <f t="shared" si="9"/>
        <v>0.21629220808578667</v>
      </c>
    </row>
    <row r="23" spans="1:62" x14ac:dyDescent="0.25">
      <c r="A23" s="22">
        <v>20</v>
      </c>
      <c r="B23" s="1">
        <v>0.92629152791226044</v>
      </c>
      <c r="C23" s="1">
        <v>3.6514827784446799</v>
      </c>
      <c r="D23" s="22">
        <v>20</v>
      </c>
      <c r="E23" s="1">
        <v>0.93131105083793275</v>
      </c>
      <c r="F23" s="1">
        <v>2.3705961493567633</v>
      </c>
      <c r="G23" s="22">
        <f t="shared" si="0"/>
        <v>20</v>
      </c>
      <c r="H23" s="1">
        <f t="shared" si="0"/>
        <v>0.92880128937509654</v>
      </c>
      <c r="I23" s="1">
        <f t="shared" si="0"/>
        <v>3.0110394639007216</v>
      </c>
      <c r="J23" s="1">
        <f t="shared" si="1"/>
        <v>0</v>
      </c>
      <c r="K23" s="1">
        <f t="shared" si="1"/>
        <v>3.5493386990642327E-3</v>
      </c>
      <c r="L23" s="1">
        <f t="shared" si="1"/>
        <v>0.90572362135924334</v>
      </c>
      <c r="M23" s="22">
        <v>20</v>
      </c>
      <c r="N23" s="1">
        <v>0.93867022399952438</v>
      </c>
      <c r="O23" s="1">
        <v>2.8103034996406726</v>
      </c>
      <c r="P23" s="22">
        <v>20</v>
      </c>
      <c r="Q23" s="1">
        <v>0.9400161120172712</v>
      </c>
      <c r="R23" s="1">
        <v>2.98236289757785</v>
      </c>
      <c r="S23" s="22">
        <f t="shared" si="2"/>
        <v>20</v>
      </c>
      <c r="T23" s="1">
        <f t="shared" si="2"/>
        <v>0.93934316800839779</v>
      </c>
      <c r="U23" s="1">
        <f t="shared" si="2"/>
        <v>2.8963331986092613</v>
      </c>
      <c r="V23" s="1">
        <f t="shared" si="3"/>
        <v>0</v>
      </c>
      <c r="W23" s="1">
        <f t="shared" si="3"/>
        <v>9.5168654406649778E-4</v>
      </c>
      <c r="X23" s="1">
        <f t="shared" si="3"/>
        <v>0.1216643670482528</v>
      </c>
      <c r="Y23" s="22">
        <v>20</v>
      </c>
      <c r="Z23" s="1">
        <v>0.95826534213464876</v>
      </c>
      <c r="AA23" s="1">
        <v>3.7279536219723157</v>
      </c>
      <c r="AB23" s="22">
        <v>20</v>
      </c>
      <c r="AC23" s="1">
        <v>0.94569266383236805</v>
      </c>
      <c r="AD23" s="23">
        <v>2.8485389214044905</v>
      </c>
      <c r="AE23" s="1">
        <f t="shared" si="4"/>
        <v>20</v>
      </c>
      <c r="AF23" s="1">
        <f t="shared" si="4"/>
        <v>0.95197900298350846</v>
      </c>
      <c r="AG23" s="1">
        <f t="shared" si="4"/>
        <v>3.2882462716884033</v>
      </c>
      <c r="AH23" s="1">
        <f t="shared" si="5"/>
        <v>0</v>
      </c>
      <c r="AI23" s="1">
        <f t="shared" si="5"/>
        <v>8.8902260852196553E-3</v>
      </c>
      <c r="AJ23" s="1">
        <f t="shared" si="5"/>
        <v>0.62184009824664466</v>
      </c>
      <c r="AK23" s="22">
        <v>20</v>
      </c>
      <c r="AL23" s="1">
        <v>0.97784242003094868</v>
      </c>
      <c r="AM23" s="1">
        <v>2.408831571120575</v>
      </c>
      <c r="AN23" s="22">
        <v>20</v>
      </c>
      <c r="AO23" s="1">
        <v>0.96915105410613189</v>
      </c>
      <c r="AP23" s="1">
        <v>2.5617732581758528</v>
      </c>
      <c r="AQ23" s="22">
        <f t="shared" si="6"/>
        <v>20</v>
      </c>
      <c r="AR23" s="1">
        <f t="shared" si="6"/>
        <v>0.97349673706854034</v>
      </c>
      <c r="AS23" s="1">
        <f t="shared" si="6"/>
        <v>2.4853024146482139</v>
      </c>
      <c r="AT23" s="1">
        <f t="shared" si="7"/>
        <v>0</v>
      </c>
      <c r="AU23" s="1">
        <f t="shared" si="7"/>
        <v>6.1457237832116384E-3</v>
      </c>
      <c r="AV23" s="23">
        <f t="shared" si="7"/>
        <v>0.10814610404289773</v>
      </c>
      <c r="AW23" s="22">
        <v>20</v>
      </c>
      <c r="AX23" s="1">
        <v>1.0296118109414238</v>
      </c>
      <c r="AY23" s="1">
        <v>3.0014806084597687</v>
      </c>
      <c r="AZ23" s="22">
        <v>20</v>
      </c>
      <c r="BA23" s="1">
        <v>1.017091991644268</v>
      </c>
      <c r="BB23" s="23">
        <v>3.3073639825703123</v>
      </c>
      <c r="BC23" s="22">
        <f t="shared" si="8"/>
        <v>20</v>
      </c>
      <c r="BD23" s="1">
        <f t="shared" si="8"/>
        <v>1.023351901292846</v>
      </c>
      <c r="BE23" s="1">
        <f t="shared" si="8"/>
        <v>3.1544222955150403</v>
      </c>
      <c r="BF23" s="1">
        <f t="shared" si="9"/>
        <v>0</v>
      </c>
      <c r="BG23" s="1">
        <f t="shared" si="9"/>
        <v>8.8528491242490914E-3</v>
      </c>
      <c r="BH23" s="23">
        <f t="shared" si="9"/>
        <v>0.21629220808578697</v>
      </c>
    </row>
    <row r="24" spans="1:62" x14ac:dyDescent="0.25">
      <c r="A24" s="22">
        <v>21</v>
      </c>
      <c r="B24" s="1">
        <v>0.9275343183381457</v>
      </c>
      <c r="C24" s="1">
        <v>2.5235378364120349</v>
      </c>
      <c r="D24" s="22">
        <v>21</v>
      </c>
      <c r="E24" s="1">
        <v>0.93309679237954457</v>
      </c>
      <c r="F24" s="1">
        <v>3.5750119349170442</v>
      </c>
      <c r="G24" s="22">
        <f t="shared" si="0"/>
        <v>21</v>
      </c>
      <c r="H24" s="1">
        <f t="shared" si="0"/>
        <v>0.93031555535884514</v>
      </c>
      <c r="I24" s="1">
        <f t="shared" si="0"/>
        <v>3.0492748856645395</v>
      </c>
      <c r="J24" s="1">
        <f t="shared" si="1"/>
        <v>0</v>
      </c>
      <c r="K24" s="1">
        <f t="shared" si="1"/>
        <v>3.9332631148472803E-3</v>
      </c>
      <c r="L24" s="1">
        <f t="shared" si="1"/>
        <v>0.7435044652949041</v>
      </c>
      <c r="M24" s="22">
        <v>21</v>
      </c>
      <c r="N24" s="1">
        <v>0.94107084256127871</v>
      </c>
      <c r="O24" s="1">
        <v>3.7088359110904237</v>
      </c>
      <c r="P24" s="22">
        <v>21</v>
      </c>
      <c r="Q24" s="1">
        <v>0.94172964242213608</v>
      </c>
      <c r="R24" s="1">
        <v>2.6000086799396711</v>
      </c>
      <c r="S24" s="22">
        <f t="shared" si="2"/>
        <v>21</v>
      </c>
      <c r="T24" s="1">
        <f t="shared" si="2"/>
        <v>0.9414002424917074</v>
      </c>
      <c r="U24" s="1">
        <f t="shared" si="2"/>
        <v>3.1544222955150474</v>
      </c>
      <c r="V24" s="1">
        <f t="shared" si="3"/>
        <v>0</v>
      </c>
      <c r="W24" s="1">
        <f t="shared" si="3"/>
        <v>4.6584184905700243E-4</v>
      </c>
      <c r="X24" s="1">
        <f t="shared" si="3"/>
        <v>0.78405925431100143</v>
      </c>
      <c r="Y24" s="22">
        <v>21</v>
      </c>
      <c r="Z24" s="1">
        <v>0.96145912649326126</v>
      </c>
      <c r="AA24" s="1">
        <v>3.3647171152160427</v>
      </c>
      <c r="AB24" s="22">
        <v>21</v>
      </c>
      <c r="AC24" s="1">
        <v>0.94716416804612691</v>
      </c>
      <c r="AD24" s="23">
        <v>1.5867700031984731</v>
      </c>
      <c r="AE24" s="1">
        <f t="shared" si="4"/>
        <v>21</v>
      </c>
      <c r="AF24" s="1">
        <f t="shared" si="4"/>
        <v>0.95431164726969409</v>
      </c>
      <c r="AG24" s="1">
        <f t="shared" si="4"/>
        <v>2.4757435592072579</v>
      </c>
      <c r="AH24" s="1">
        <f t="shared" si="5"/>
        <v>0</v>
      </c>
      <c r="AI24" s="1">
        <f t="shared" si="5"/>
        <v>1.0108062054748622E-2</v>
      </c>
      <c r="AJ24" s="1">
        <f t="shared" si="5"/>
        <v>1.2571984594986616</v>
      </c>
      <c r="AK24" s="22">
        <v>21</v>
      </c>
      <c r="AL24" s="1">
        <v>0.98037583898090508</v>
      </c>
      <c r="AM24" s="1">
        <v>1.7588294011356636</v>
      </c>
      <c r="AN24" s="22">
        <v>21</v>
      </c>
      <c r="AO24" s="1">
        <v>0.97308755168609329</v>
      </c>
      <c r="AP24" s="1">
        <v>2.8103034996406793</v>
      </c>
      <c r="AQ24" s="22">
        <f t="shared" si="6"/>
        <v>21</v>
      </c>
      <c r="AR24" s="1">
        <f t="shared" si="6"/>
        <v>0.97673169533349924</v>
      </c>
      <c r="AS24" s="1">
        <f t="shared" si="6"/>
        <v>2.2845664503881715</v>
      </c>
      <c r="AT24" s="1">
        <f t="shared" si="7"/>
        <v>0</v>
      </c>
      <c r="AU24" s="1">
        <f t="shared" si="7"/>
        <v>5.1535973693971754E-3</v>
      </c>
      <c r="AV24" s="23">
        <f t="shared" si="7"/>
        <v>0.74350446529490766</v>
      </c>
      <c r="AW24" s="22">
        <v>21</v>
      </c>
      <c r="AX24" s="1">
        <v>1.0372749050162882</v>
      </c>
      <c r="AY24" s="1">
        <v>3.7470713328542349</v>
      </c>
      <c r="AZ24" s="22">
        <v>21</v>
      </c>
      <c r="BA24" s="1">
        <v>1.0211605845005747</v>
      </c>
      <c r="BB24" s="23">
        <v>2.0455950643643011</v>
      </c>
      <c r="BC24" s="22">
        <f t="shared" si="8"/>
        <v>21</v>
      </c>
      <c r="BD24" s="1">
        <f t="shared" si="8"/>
        <v>1.0292177447584314</v>
      </c>
      <c r="BE24" s="1">
        <f t="shared" si="8"/>
        <v>2.896333198609268</v>
      </c>
      <c r="BF24" s="1">
        <f t="shared" si="9"/>
        <v>0</v>
      </c>
      <c r="BG24" s="1">
        <f t="shared" si="9"/>
        <v>1.1394545310874511E-2</v>
      </c>
      <c r="BH24" s="23">
        <f t="shared" si="9"/>
        <v>1.203125407477216</v>
      </c>
    </row>
    <row r="25" spans="1:62" x14ac:dyDescent="0.25">
      <c r="A25" s="22">
        <v>22</v>
      </c>
      <c r="B25" s="1">
        <v>0.92899813939113052</v>
      </c>
      <c r="C25" s="1">
        <v>2.9441274758140383</v>
      </c>
      <c r="D25" s="22">
        <v>22</v>
      </c>
      <c r="E25" s="1">
        <v>0.93455335757721825</v>
      </c>
      <c r="F25" s="1">
        <v>2.9058920540502275</v>
      </c>
      <c r="G25" s="22">
        <f t="shared" si="0"/>
        <v>22</v>
      </c>
      <c r="H25" s="1">
        <f t="shared" si="0"/>
        <v>0.93177574848417444</v>
      </c>
      <c r="I25" s="1">
        <f t="shared" si="0"/>
        <v>2.9250097649321329</v>
      </c>
      <c r="J25" s="1">
        <f t="shared" si="1"/>
        <v>0</v>
      </c>
      <c r="K25" s="1">
        <f t="shared" si="1"/>
        <v>3.9281324503534654E-3</v>
      </c>
      <c r="L25" s="1">
        <f t="shared" si="1"/>
        <v>2.703652601071831E-2</v>
      </c>
      <c r="M25" s="22">
        <v>22</v>
      </c>
      <c r="N25" s="1">
        <v>0.94313309009378388</v>
      </c>
      <c r="O25" s="1">
        <v>3.1735400063969461</v>
      </c>
      <c r="P25" s="22">
        <v>22</v>
      </c>
      <c r="Q25" s="1">
        <v>0.94374044767060827</v>
      </c>
      <c r="R25" s="1">
        <v>3.0779514519874049</v>
      </c>
      <c r="S25" s="22">
        <f t="shared" si="2"/>
        <v>22</v>
      </c>
      <c r="T25" s="1">
        <f t="shared" si="2"/>
        <v>0.94343676888219608</v>
      </c>
      <c r="U25" s="1">
        <f t="shared" si="2"/>
        <v>3.1257457291921753</v>
      </c>
      <c r="V25" s="1">
        <f t="shared" si="3"/>
        <v>0</v>
      </c>
      <c r="W25" s="1">
        <f t="shared" si="3"/>
        <v>4.2946666117756033E-4</v>
      </c>
      <c r="X25" s="1">
        <f t="shared" si="3"/>
        <v>6.759131502680582E-2</v>
      </c>
      <c r="Y25" s="22">
        <v>22</v>
      </c>
      <c r="Z25" s="1">
        <v>0.96388660729971476</v>
      </c>
      <c r="AA25" s="1">
        <v>2.5617732581758599</v>
      </c>
      <c r="AB25" s="22">
        <v>22</v>
      </c>
      <c r="AC25" s="1">
        <v>0.94817737425195325</v>
      </c>
      <c r="AD25" s="23">
        <v>1.0897095202688472</v>
      </c>
      <c r="AE25" s="1">
        <f t="shared" si="4"/>
        <v>22</v>
      </c>
      <c r="AF25" s="1">
        <f t="shared" si="4"/>
        <v>0.95603199077583401</v>
      </c>
      <c r="AG25" s="1">
        <f t="shared" si="4"/>
        <v>1.8257413892223535</v>
      </c>
      <c r="AH25" s="1">
        <f t="shared" si="5"/>
        <v>0</v>
      </c>
      <c r="AI25" s="1">
        <f t="shared" si="5"/>
        <v>1.1108105215311977E-2</v>
      </c>
      <c r="AJ25" s="1">
        <f t="shared" si="5"/>
        <v>1.0409062514128653</v>
      </c>
      <c r="AK25" s="22">
        <v>22</v>
      </c>
      <c r="AL25" s="1">
        <v>0.98376755256591797</v>
      </c>
      <c r="AM25" s="1">
        <v>2.3132430167110201</v>
      </c>
      <c r="AN25" s="22">
        <v>22</v>
      </c>
      <c r="AO25" s="1">
        <v>0.97759645968529851</v>
      </c>
      <c r="AP25" s="1">
        <v>3.1353045846331349</v>
      </c>
      <c r="AQ25" s="22">
        <f t="shared" si="6"/>
        <v>22</v>
      </c>
      <c r="AR25" s="1">
        <f t="shared" si="6"/>
        <v>0.9806820061256083</v>
      </c>
      <c r="AS25" s="1">
        <f t="shared" si="6"/>
        <v>2.7242738006720773</v>
      </c>
      <c r="AT25" s="1">
        <f t="shared" si="7"/>
        <v>0</v>
      </c>
      <c r="AU25" s="1">
        <f t="shared" si="7"/>
        <v>4.3636216232180421E-3</v>
      </c>
      <c r="AV25" s="23">
        <f t="shared" si="7"/>
        <v>0.58128530923057387</v>
      </c>
      <c r="AW25" s="22">
        <v>22</v>
      </c>
      <c r="AX25" s="1">
        <v>1.0408320185185747</v>
      </c>
      <c r="AY25" s="1">
        <v>1.720593979371839</v>
      </c>
      <c r="AZ25" s="22">
        <v>22</v>
      </c>
      <c r="BA25" s="1">
        <v>1.027073784727685</v>
      </c>
      <c r="BB25" s="23">
        <v>2.9441274758140383</v>
      </c>
      <c r="BC25" s="22">
        <f t="shared" si="8"/>
        <v>22</v>
      </c>
      <c r="BD25" s="1">
        <f t="shared" si="8"/>
        <v>1.0339529016231297</v>
      </c>
      <c r="BE25" s="1">
        <f t="shared" si="8"/>
        <v>2.3323607275929388</v>
      </c>
      <c r="BF25" s="1">
        <f t="shared" si="9"/>
        <v>0</v>
      </c>
      <c r="BG25" s="1">
        <f t="shared" si="9"/>
        <v>9.7285404106880052E-3</v>
      </c>
      <c r="BH25" s="23">
        <f t="shared" si="9"/>
        <v>0.86516883234316477</v>
      </c>
    </row>
    <row r="26" spans="1:62" x14ac:dyDescent="0.25">
      <c r="A26" s="22">
        <v>23</v>
      </c>
      <c r="B26" s="1">
        <v>0.92998463162078182</v>
      </c>
      <c r="C26" s="1">
        <v>1.9691242208366657</v>
      </c>
      <c r="D26" s="22">
        <v>23</v>
      </c>
      <c r="E26" s="1">
        <v>0.93604336115108211</v>
      </c>
      <c r="F26" s="1">
        <v>2.9632451866959442</v>
      </c>
      <c r="G26" s="22">
        <f t="shared" si="0"/>
        <v>23</v>
      </c>
      <c r="H26" s="1">
        <f t="shared" si="0"/>
        <v>0.93301399638593197</v>
      </c>
      <c r="I26" s="1">
        <f t="shared" si="0"/>
        <v>2.4661847037663049</v>
      </c>
      <c r="J26" s="1">
        <f t="shared" si="1"/>
        <v>0</v>
      </c>
      <c r="K26" s="1">
        <f t="shared" si="1"/>
        <v>4.2841687362505203E-3</v>
      </c>
      <c r="L26" s="1">
        <f t="shared" si="1"/>
        <v>0.70294967627881744</v>
      </c>
      <c r="M26" s="22">
        <v>23</v>
      </c>
      <c r="N26" s="1">
        <v>0.94432720295988737</v>
      </c>
      <c r="O26" s="1">
        <v>1.8544179555452049</v>
      </c>
      <c r="P26" s="22">
        <v>23</v>
      </c>
      <c r="Q26" s="1">
        <v>0.94531799278883688</v>
      </c>
      <c r="R26" s="1">
        <v>2.408831571120575</v>
      </c>
      <c r="S26" s="22">
        <f t="shared" si="2"/>
        <v>23</v>
      </c>
      <c r="T26" s="1">
        <f t="shared" si="2"/>
        <v>0.94482259787436207</v>
      </c>
      <c r="U26" s="1">
        <f t="shared" si="2"/>
        <v>2.1316247633328897</v>
      </c>
      <c r="V26" s="1">
        <f t="shared" si="3"/>
        <v>0</v>
      </c>
      <c r="W26" s="1">
        <f t="shared" si="3"/>
        <v>7.0059420678085949E-4</v>
      </c>
      <c r="X26" s="1">
        <f t="shared" si="3"/>
        <v>0.39202962715549733</v>
      </c>
      <c r="Y26" s="22">
        <v>23</v>
      </c>
      <c r="Z26" s="1">
        <v>0.96702484992394211</v>
      </c>
      <c r="AA26" s="1">
        <v>3.2691285608064873</v>
      </c>
      <c r="AB26" s="22">
        <v>23</v>
      </c>
      <c r="AC26" s="1">
        <v>0.9500494924066013</v>
      </c>
      <c r="AD26" s="23">
        <v>2.0073596426004765</v>
      </c>
      <c r="AE26" s="1">
        <f t="shared" si="4"/>
        <v>23</v>
      </c>
      <c r="AF26" s="1">
        <f t="shared" si="4"/>
        <v>0.95853717116527171</v>
      </c>
      <c r="AG26" s="1">
        <f t="shared" si="4"/>
        <v>2.6382441017034819</v>
      </c>
      <c r="AH26" s="1">
        <f t="shared" si="5"/>
        <v>0</v>
      </c>
      <c r="AI26" s="1">
        <f t="shared" si="5"/>
        <v>1.200339041357772E-2</v>
      </c>
      <c r="AJ26" s="1">
        <f t="shared" si="5"/>
        <v>0.89220535835388504</v>
      </c>
      <c r="AK26" s="22">
        <v>23</v>
      </c>
      <c r="AL26" s="1">
        <v>0.98836220080493509</v>
      </c>
      <c r="AM26" s="1">
        <v>3.0970691628693237</v>
      </c>
      <c r="AN26" s="22">
        <v>23</v>
      </c>
      <c r="AO26" s="1">
        <v>0.98039164346706631</v>
      </c>
      <c r="AP26" s="1">
        <v>1.9500065099547463</v>
      </c>
      <c r="AQ26" s="22">
        <f t="shared" si="6"/>
        <v>23</v>
      </c>
      <c r="AR26" s="1">
        <f t="shared" si="6"/>
        <v>0.9843769221360007</v>
      </c>
      <c r="AS26" s="1">
        <f t="shared" si="6"/>
        <v>2.5235378364120349</v>
      </c>
      <c r="AT26" s="1">
        <f t="shared" si="7"/>
        <v>0</v>
      </c>
      <c r="AU26" s="1">
        <f t="shared" si="7"/>
        <v>5.636035143443208E-3</v>
      </c>
      <c r="AV26" s="23">
        <f t="shared" si="7"/>
        <v>0.81109578032172958</v>
      </c>
      <c r="AW26" s="22">
        <v>23</v>
      </c>
      <c r="AX26" s="1">
        <v>1.0471360962593961</v>
      </c>
      <c r="AY26" s="1">
        <v>3.0205983193416883</v>
      </c>
      <c r="AZ26" s="22">
        <v>23</v>
      </c>
      <c r="BA26" s="1">
        <v>1.0321580161018562</v>
      </c>
      <c r="BB26" s="23">
        <v>2.5044201255301299</v>
      </c>
      <c r="BC26" s="22">
        <f t="shared" si="8"/>
        <v>23</v>
      </c>
      <c r="BD26" s="1">
        <f t="shared" si="8"/>
        <v>1.0396470561806261</v>
      </c>
      <c r="BE26" s="1">
        <f t="shared" si="8"/>
        <v>2.7625092224359094</v>
      </c>
      <c r="BF26" s="1">
        <f t="shared" si="9"/>
        <v>0</v>
      </c>
      <c r="BG26" s="1">
        <f t="shared" si="9"/>
        <v>1.0591102048552117E-2</v>
      </c>
      <c r="BH26" s="23">
        <f t="shared" si="9"/>
        <v>0.36499310114477695</v>
      </c>
    </row>
    <row r="27" spans="1:62" x14ac:dyDescent="0.25">
      <c r="A27" s="22">
        <v>24</v>
      </c>
      <c r="B27" s="1">
        <v>0.93141153262954401</v>
      </c>
      <c r="C27" s="1">
        <v>2.8867743431683088</v>
      </c>
      <c r="D27" s="22">
        <v>24</v>
      </c>
      <c r="E27" s="1">
        <v>0.93755744193508894</v>
      </c>
      <c r="F27" s="1">
        <v>3.0014806084597687</v>
      </c>
      <c r="G27" s="22">
        <f t="shared" si="0"/>
        <v>24</v>
      </c>
      <c r="H27" s="1">
        <f t="shared" si="0"/>
        <v>0.93448448728231648</v>
      </c>
      <c r="I27" s="1">
        <f t="shared" si="0"/>
        <v>2.9441274758140388</v>
      </c>
      <c r="J27" s="1">
        <f t="shared" si="1"/>
        <v>0</v>
      </c>
      <c r="K27" s="1">
        <f t="shared" si="1"/>
        <v>4.3458141465083236E-3</v>
      </c>
      <c r="L27" s="1">
        <f t="shared" si="1"/>
        <v>8.110957803217439E-2</v>
      </c>
      <c r="M27" s="22">
        <v>24</v>
      </c>
      <c r="N27" s="1">
        <v>0.94650145525621154</v>
      </c>
      <c r="O27" s="1">
        <v>3.3073639825703256</v>
      </c>
      <c r="P27" s="22">
        <v>24</v>
      </c>
      <c r="Q27" s="1">
        <v>0.94692631558512985</v>
      </c>
      <c r="R27" s="1">
        <v>2.4279492820024937</v>
      </c>
      <c r="S27" s="22">
        <f t="shared" si="2"/>
        <v>24</v>
      </c>
      <c r="T27" s="1">
        <f t="shared" si="2"/>
        <v>0.9467138854206707</v>
      </c>
      <c r="U27" s="1">
        <f t="shared" si="2"/>
        <v>2.8676566322864097</v>
      </c>
      <c r="V27" s="1">
        <f t="shared" si="3"/>
        <v>0</v>
      </c>
      <c r="W27" s="1">
        <f t="shared" si="3"/>
        <v>3.0042161963528291E-4</v>
      </c>
      <c r="X27" s="1">
        <f t="shared" si="3"/>
        <v>0.62184009824665043</v>
      </c>
      <c r="Y27" s="22">
        <v>24</v>
      </c>
      <c r="Z27" s="1">
        <v>0.97060402176659233</v>
      </c>
      <c r="AA27" s="1">
        <v>3.7088359110904237</v>
      </c>
      <c r="AB27" s="22">
        <v>24</v>
      </c>
      <c r="AC27" s="1">
        <v>0.95182141617929961</v>
      </c>
      <c r="AD27" s="23">
        <v>1.8926533773090159</v>
      </c>
      <c r="AE27" s="1">
        <f t="shared" si="4"/>
        <v>24</v>
      </c>
      <c r="AF27" s="1">
        <f t="shared" si="4"/>
        <v>0.96121271897294602</v>
      </c>
      <c r="AG27" s="1">
        <f t="shared" si="4"/>
        <v>2.8007446441997197</v>
      </c>
      <c r="AH27" s="1">
        <f t="shared" si="5"/>
        <v>0</v>
      </c>
      <c r="AI27" s="1">
        <f t="shared" si="5"/>
        <v>1.3281307779127021E-2</v>
      </c>
      <c r="AJ27" s="1">
        <f t="shared" si="5"/>
        <v>1.2842349855093997</v>
      </c>
      <c r="AK27" s="22">
        <v>24</v>
      </c>
      <c r="AL27" s="1">
        <v>0.99264868893132951</v>
      </c>
      <c r="AM27" s="1">
        <v>2.867656632286403</v>
      </c>
      <c r="AN27" s="22">
        <v>24</v>
      </c>
      <c r="AO27" s="1">
        <v>0.98364065741796658</v>
      </c>
      <c r="AP27" s="1">
        <v>2.2367721731833976</v>
      </c>
      <c r="AQ27" s="22">
        <f t="shared" si="6"/>
        <v>24</v>
      </c>
      <c r="AR27" s="1">
        <f t="shared" si="6"/>
        <v>0.98814467317464805</v>
      </c>
      <c r="AS27" s="1">
        <f t="shared" si="6"/>
        <v>2.5522144027349003</v>
      </c>
      <c r="AT27" s="1">
        <f t="shared" si="7"/>
        <v>0</v>
      </c>
      <c r="AU27" s="1">
        <f t="shared" si="7"/>
        <v>6.3696401682410498E-3</v>
      </c>
      <c r="AV27" s="23">
        <f t="shared" si="7"/>
        <v>0.44610267917694252</v>
      </c>
      <c r="AW27" s="22">
        <v>24</v>
      </c>
      <c r="AX27" s="1">
        <v>1.0524210923289616</v>
      </c>
      <c r="AY27" s="1">
        <v>2.5044201255301162</v>
      </c>
      <c r="AZ27" s="22">
        <v>24</v>
      </c>
      <c r="BA27" s="1">
        <v>1.0399388358326136</v>
      </c>
      <c r="BB27" s="23">
        <v>3.7853067546180461</v>
      </c>
      <c r="BC27" s="22">
        <f t="shared" si="8"/>
        <v>24</v>
      </c>
      <c r="BD27" s="1">
        <f t="shared" si="8"/>
        <v>1.0461799640807876</v>
      </c>
      <c r="BE27" s="1">
        <f t="shared" si="8"/>
        <v>3.1448634400740811</v>
      </c>
      <c r="BF27" s="1">
        <f t="shared" si="9"/>
        <v>0</v>
      </c>
      <c r="BG27" s="1">
        <f t="shared" si="9"/>
        <v>8.8262882130775364E-3</v>
      </c>
      <c r="BH27" s="23">
        <f t="shared" si="9"/>
        <v>0.90572362135925311</v>
      </c>
    </row>
    <row r="28" spans="1:62" x14ac:dyDescent="0.25">
      <c r="A28" s="22">
        <v>25</v>
      </c>
      <c r="B28" s="1">
        <v>0.9328861284275054</v>
      </c>
      <c r="C28" s="1">
        <v>2.9632451866959579</v>
      </c>
      <c r="D28" s="22">
        <v>25</v>
      </c>
      <c r="E28" s="1">
        <v>0.93885359442806982</v>
      </c>
      <c r="F28" s="1">
        <v>2.5617732581758599</v>
      </c>
      <c r="G28" s="22">
        <f t="shared" si="0"/>
        <v>25</v>
      </c>
      <c r="H28" s="1">
        <f t="shared" si="0"/>
        <v>0.93586986142778761</v>
      </c>
      <c r="I28" s="1">
        <f t="shared" si="0"/>
        <v>2.7625092224359089</v>
      </c>
      <c r="J28" s="1">
        <f t="shared" si="1"/>
        <v>0</v>
      </c>
      <c r="K28" s="1">
        <f t="shared" si="1"/>
        <v>4.2196356754992627E-3</v>
      </c>
      <c r="L28" s="1">
        <f t="shared" si="1"/>
        <v>0.28388352311260223</v>
      </c>
      <c r="M28" s="22">
        <v>25</v>
      </c>
      <c r="N28" s="1">
        <v>0.94807397281802386</v>
      </c>
      <c r="O28" s="1">
        <v>2.408831571120575</v>
      </c>
      <c r="P28" s="22">
        <v>25</v>
      </c>
      <c r="Q28" s="1">
        <v>0.94872087471386879</v>
      </c>
      <c r="R28" s="1">
        <v>2.7147149452311314</v>
      </c>
      <c r="S28" s="22">
        <f t="shared" si="2"/>
        <v>25</v>
      </c>
      <c r="T28" s="1">
        <f t="shared" si="2"/>
        <v>0.94839742376594627</v>
      </c>
      <c r="U28" s="1">
        <f t="shared" si="2"/>
        <v>2.5617732581758532</v>
      </c>
      <c r="V28" s="1">
        <f t="shared" si="3"/>
        <v>0</v>
      </c>
      <c r="W28" s="1">
        <f t="shared" si="3"/>
        <v>4.5742871731438455E-4</v>
      </c>
      <c r="X28" s="1">
        <f t="shared" si="3"/>
        <v>0.21629220808579611</v>
      </c>
      <c r="Y28" s="22">
        <v>25</v>
      </c>
      <c r="Z28" s="1">
        <v>0.97270316227558051</v>
      </c>
      <c r="AA28" s="1">
        <v>2.1603013296557618</v>
      </c>
      <c r="AB28" s="22">
        <v>25</v>
      </c>
      <c r="AC28" s="1">
        <v>0.95450074583146516</v>
      </c>
      <c r="AD28" s="23">
        <v>2.8485389214045109</v>
      </c>
      <c r="AE28" s="1">
        <f t="shared" si="4"/>
        <v>25</v>
      </c>
      <c r="AF28" s="1">
        <f t="shared" si="4"/>
        <v>0.96360195405352278</v>
      </c>
      <c r="AG28" s="1">
        <f t="shared" si="4"/>
        <v>2.5044201255301362</v>
      </c>
      <c r="AH28" s="1">
        <f t="shared" si="5"/>
        <v>0</v>
      </c>
      <c r="AI28" s="1">
        <f t="shared" si="5"/>
        <v>1.2871052101615489E-2</v>
      </c>
      <c r="AJ28" s="1">
        <f t="shared" si="5"/>
        <v>0.48665746819304223</v>
      </c>
      <c r="AK28" s="22">
        <v>25</v>
      </c>
      <c r="AL28" s="1">
        <v>0.99819929362742521</v>
      </c>
      <c r="AM28" s="1">
        <v>3.7088359110904099</v>
      </c>
      <c r="AN28" s="22">
        <v>25</v>
      </c>
      <c r="AO28" s="1">
        <v>0.98751777629737303</v>
      </c>
      <c r="AP28" s="1">
        <v>2.6573618125854011</v>
      </c>
      <c r="AQ28" s="22">
        <f t="shared" si="6"/>
        <v>25</v>
      </c>
      <c r="AR28" s="1">
        <f t="shared" si="6"/>
        <v>0.99285853496239906</v>
      </c>
      <c r="AS28" s="1">
        <f t="shared" si="6"/>
        <v>3.1830988618379052</v>
      </c>
      <c r="AT28" s="1">
        <f t="shared" si="7"/>
        <v>0</v>
      </c>
      <c r="AU28" s="1">
        <f t="shared" si="7"/>
        <v>7.5529733374415228E-3</v>
      </c>
      <c r="AV28" s="23">
        <f t="shared" si="7"/>
        <v>0.7435044652949041</v>
      </c>
      <c r="AW28" s="22">
        <v>25</v>
      </c>
      <c r="AX28" s="1">
        <v>1.0565323473260806</v>
      </c>
      <c r="AY28" s="1">
        <v>1.9308887990728409</v>
      </c>
      <c r="AZ28" s="22">
        <v>25</v>
      </c>
      <c r="BA28" s="1">
        <v>1.0450315976489704</v>
      </c>
      <c r="BB28" s="23">
        <v>2.4470669928843995</v>
      </c>
      <c r="BC28" s="22">
        <f t="shared" si="8"/>
        <v>25</v>
      </c>
      <c r="BD28" s="1">
        <f t="shared" si="8"/>
        <v>1.0507819724875254</v>
      </c>
      <c r="BE28" s="1">
        <f t="shared" si="8"/>
        <v>2.1889778959786201</v>
      </c>
      <c r="BF28" s="1">
        <f t="shared" si="9"/>
        <v>0</v>
      </c>
      <c r="BG28" s="1">
        <f t="shared" si="9"/>
        <v>8.132258085413643E-3</v>
      </c>
      <c r="BH28" s="23">
        <f t="shared" si="9"/>
        <v>0.36499310114477668</v>
      </c>
    </row>
    <row r="29" spans="1:62" x14ac:dyDescent="0.25">
      <c r="A29" s="22">
        <v>26</v>
      </c>
      <c r="B29" s="1">
        <v>0.93458545122619896</v>
      </c>
      <c r="C29" s="1">
        <v>3.4029525369798672</v>
      </c>
      <c r="D29" s="22">
        <v>26</v>
      </c>
      <c r="E29" s="1">
        <v>0.94042537809180871</v>
      </c>
      <c r="F29" s="1">
        <v>3.0970691628693103</v>
      </c>
      <c r="G29" s="22">
        <f t="shared" si="0"/>
        <v>26</v>
      </c>
      <c r="H29" s="1">
        <f t="shared" si="0"/>
        <v>0.93750541465900383</v>
      </c>
      <c r="I29" s="1">
        <f t="shared" si="0"/>
        <v>3.250010849924589</v>
      </c>
      <c r="J29" s="1">
        <f t="shared" si="1"/>
        <v>0</v>
      </c>
      <c r="K29" s="1">
        <f t="shared" si="1"/>
        <v>4.129451888306151E-3</v>
      </c>
      <c r="L29" s="1">
        <f t="shared" si="1"/>
        <v>0.21629220808579641</v>
      </c>
      <c r="M29" s="22">
        <v>26</v>
      </c>
      <c r="N29" s="1">
        <v>0.94932553827364574</v>
      </c>
      <c r="O29" s="1">
        <v>1.8926533773090297</v>
      </c>
      <c r="P29" s="22">
        <v>26</v>
      </c>
      <c r="Q29" s="1">
        <v>0.94977823295784281</v>
      </c>
      <c r="R29" s="1">
        <v>1.6058877140803787</v>
      </c>
      <c r="S29" s="22">
        <f t="shared" si="2"/>
        <v>26</v>
      </c>
      <c r="T29" s="1">
        <f t="shared" si="2"/>
        <v>0.94955188561574433</v>
      </c>
      <c r="U29" s="1">
        <f t="shared" si="2"/>
        <v>1.7492705456947042</v>
      </c>
      <c r="V29" s="1">
        <f t="shared" si="3"/>
        <v>0</v>
      </c>
      <c r="W29" s="1">
        <f t="shared" si="3"/>
        <v>3.2010348100284624E-4</v>
      </c>
      <c r="X29" s="1">
        <f t="shared" si="3"/>
        <v>0.20277394508043695</v>
      </c>
      <c r="Y29" s="22">
        <v>26</v>
      </c>
      <c r="Z29" s="1">
        <v>0.97346622589687104</v>
      </c>
      <c r="AA29" s="1">
        <v>1.7838261461582701</v>
      </c>
      <c r="AB29" s="22">
        <v>26</v>
      </c>
      <c r="AC29" s="1">
        <v>0.95726774651820523</v>
      </c>
      <c r="AD29" s="23">
        <v>2.9250097649321334</v>
      </c>
      <c r="AE29" s="1">
        <f t="shared" si="4"/>
        <v>26</v>
      </c>
      <c r="AF29" s="1">
        <f t="shared" si="4"/>
        <v>0.96536698620753814</v>
      </c>
      <c r="AG29" s="1">
        <f t="shared" si="4"/>
        <v>2.3544179555452018</v>
      </c>
      <c r="AH29" s="1">
        <f t="shared" si="5"/>
        <v>0</v>
      </c>
      <c r="AI29" s="1">
        <f t="shared" si="5"/>
        <v>1.1454054613565048E-2</v>
      </c>
      <c r="AJ29" s="1">
        <f t="shared" si="5"/>
        <v>0.80693867541400188</v>
      </c>
      <c r="AK29" s="22">
        <v>26</v>
      </c>
      <c r="AL29" s="1">
        <v>1.0008983781029994</v>
      </c>
      <c r="AM29" s="1">
        <v>1.7970648228994748</v>
      </c>
      <c r="AN29" s="22">
        <v>26</v>
      </c>
      <c r="AO29" s="1">
        <v>0.99055903933576794</v>
      </c>
      <c r="AP29" s="1">
        <v>2.0647127752462069</v>
      </c>
      <c r="AQ29" s="22">
        <f t="shared" si="6"/>
        <v>26</v>
      </c>
      <c r="AR29" s="1">
        <f t="shared" si="6"/>
        <v>0.99572870871938368</v>
      </c>
      <c r="AS29" s="1">
        <f t="shared" si="6"/>
        <v>1.9308887990728407</v>
      </c>
      <c r="AT29" s="1">
        <f t="shared" si="7"/>
        <v>0</v>
      </c>
      <c r="AU29" s="1">
        <f t="shared" si="7"/>
        <v>7.3110165552943357E-3</v>
      </c>
      <c r="AV29" s="23">
        <f t="shared" si="7"/>
        <v>0.18925568207506818</v>
      </c>
      <c r="AW29" s="22">
        <v>26</v>
      </c>
      <c r="AX29" s="1">
        <v>1.061541454064753</v>
      </c>
      <c r="AY29" s="1">
        <v>2.3323607275929525</v>
      </c>
      <c r="AZ29" s="22">
        <v>26</v>
      </c>
      <c r="BA29" s="1">
        <v>1.0510635210941981</v>
      </c>
      <c r="BB29" s="23">
        <v>2.867656632286403</v>
      </c>
      <c r="BC29" s="22">
        <f t="shared" si="8"/>
        <v>26</v>
      </c>
      <c r="BD29" s="1">
        <f t="shared" si="8"/>
        <v>1.0563024875794755</v>
      </c>
      <c r="BE29" s="1">
        <f t="shared" si="8"/>
        <v>2.6000086799396778</v>
      </c>
      <c r="BF29" s="1">
        <f t="shared" si="9"/>
        <v>0</v>
      </c>
      <c r="BG29" s="1">
        <f t="shared" si="9"/>
        <v>7.4090174562974629E-3</v>
      </c>
      <c r="BH29" s="23">
        <f t="shared" si="9"/>
        <v>0.37851136415012721</v>
      </c>
    </row>
    <row r="30" spans="1:62" x14ac:dyDescent="0.25">
      <c r="A30" s="22">
        <v>27</v>
      </c>
      <c r="B30" s="1">
        <v>0.93572690264488989</v>
      </c>
      <c r="C30" s="1">
        <v>2.2941253058291142</v>
      </c>
      <c r="D30" s="22">
        <v>27</v>
      </c>
      <c r="E30" s="1">
        <v>0.94207069697730417</v>
      </c>
      <c r="F30" s="1">
        <v>3.2308931390426761</v>
      </c>
      <c r="G30" s="22">
        <f t="shared" si="0"/>
        <v>27</v>
      </c>
      <c r="H30" s="1">
        <f t="shared" si="0"/>
        <v>0.93889879981109703</v>
      </c>
      <c r="I30" s="1">
        <f t="shared" si="0"/>
        <v>2.7625092224358951</v>
      </c>
      <c r="J30" s="1">
        <f t="shared" si="1"/>
        <v>0</v>
      </c>
      <c r="K30" s="1">
        <f t="shared" si="1"/>
        <v>4.4857399909029221E-3</v>
      </c>
      <c r="L30" s="1">
        <f t="shared" si="1"/>
        <v>0.6623948872627381</v>
      </c>
      <c r="M30" s="22">
        <v>27</v>
      </c>
      <c r="N30" s="1">
        <v>0.95154876701104207</v>
      </c>
      <c r="O30" s="1">
        <v>3.3455994043341368</v>
      </c>
      <c r="P30" s="22">
        <v>27</v>
      </c>
      <c r="Q30" s="1">
        <v>0.95181976536885327</v>
      </c>
      <c r="R30" s="1">
        <v>3.0397160302235933</v>
      </c>
      <c r="S30" s="22">
        <f t="shared" si="2"/>
        <v>27</v>
      </c>
      <c r="T30" s="1">
        <f t="shared" si="2"/>
        <v>0.95168426618994761</v>
      </c>
      <c r="U30" s="1">
        <f t="shared" si="2"/>
        <v>3.1926577172788653</v>
      </c>
      <c r="V30" s="1">
        <f t="shared" si="3"/>
        <v>0</v>
      </c>
      <c r="W30" s="1">
        <f t="shared" si="3"/>
        <v>1.9162477649871214E-4</v>
      </c>
      <c r="X30" s="1">
        <f t="shared" si="3"/>
        <v>0.21629220808578697</v>
      </c>
      <c r="Y30" s="22">
        <v>27</v>
      </c>
      <c r="Z30" s="1">
        <v>0.97736540991722776</v>
      </c>
      <c r="AA30" s="1">
        <v>2.9382484416733301</v>
      </c>
      <c r="AB30" s="22">
        <v>27</v>
      </c>
      <c r="AC30" s="1">
        <v>0.95848449681100201</v>
      </c>
      <c r="AD30" s="23">
        <v>1.2808866290879026</v>
      </c>
      <c r="AE30" s="1">
        <f t="shared" si="4"/>
        <v>27</v>
      </c>
      <c r="AF30" s="1">
        <f t="shared" si="4"/>
        <v>0.96792495336411488</v>
      </c>
      <c r="AG30" s="1">
        <f t="shared" si="4"/>
        <v>2.1095675353806165</v>
      </c>
      <c r="AH30" s="1">
        <f t="shared" si="5"/>
        <v>0</v>
      </c>
      <c r="AI30" s="1">
        <f t="shared" si="5"/>
        <v>1.3350821692406189E-2</v>
      </c>
      <c r="AJ30" s="1">
        <f t="shared" si="5"/>
        <v>1.1719317765587836</v>
      </c>
      <c r="AK30" s="22">
        <v>27</v>
      </c>
      <c r="AL30" s="1">
        <v>1.004634725812144</v>
      </c>
      <c r="AM30" s="1">
        <v>2.4470669928843995</v>
      </c>
      <c r="AN30" s="22">
        <v>27</v>
      </c>
      <c r="AO30" s="1">
        <v>0.9946389058018178</v>
      </c>
      <c r="AP30" s="1">
        <v>2.7338326561130506</v>
      </c>
      <c r="AQ30" s="22">
        <f t="shared" si="6"/>
        <v>27</v>
      </c>
      <c r="AR30" s="1">
        <f t="shared" si="6"/>
        <v>0.99963681580698083</v>
      </c>
      <c r="AS30" s="1">
        <f t="shared" si="6"/>
        <v>2.5904498244987249</v>
      </c>
      <c r="AT30" s="1">
        <f t="shared" si="7"/>
        <v>0</v>
      </c>
      <c r="AU30" s="1">
        <f t="shared" si="7"/>
        <v>7.0681121128218219E-3</v>
      </c>
      <c r="AV30" s="23">
        <f t="shared" si="7"/>
        <v>0.20277394508043695</v>
      </c>
      <c r="AW30" s="22">
        <v>27</v>
      </c>
      <c r="AX30" s="1">
        <v>1.0667232395120232</v>
      </c>
      <c r="AY30" s="1">
        <v>2.3897138602386692</v>
      </c>
      <c r="AZ30" s="22">
        <v>27</v>
      </c>
      <c r="BA30" s="1">
        <v>1.059009909250421</v>
      </c>
      <c r="BB30" s="23">
        <v>3.7279536219723295</v>
      </c>
      <c r="BC30" s="22">
        <f t="shared" si="8"/>
        <v>27</v>
      </c>
      <c r="BD30" s="1">
        <f t="shared" si="8"/>
        <v>1.0628665743812222</v>
      </c>
      <c r="BE30" s="1">
        <f t="shared" si="8"/>
        <v>3.0588337411054995</v>
      </c>
      <c r="BF30" s="1">
        <f t="shared" si="9"/>
        <v>0</v>
      </c>
      <c r="BG30" s="1">
        <f t="shared" si="9"/>
        <v>5.4541481335102851E-3</v>
      </c>
      <c r="BH30" s="23">
        <f t="shared" si="9"/>
        <v>0.94627841037534077</v>
      </c>
    </row>
    <row r="31" spans="1:62" x14ac:dyDescent="0.25">
      <c r="A31" s="22">
        <v>28</v>
      </c>
      <c r="B31" s="1">
        <v>0.93726738545637456</v>
      </c>
      <c r="C31" s="1">
        <v>3.0779514519874049</v>
      </c>
      <c r="D31" s="22">
        <v>28</v>
      </c>
      <c r="E31" s="1">
        <v>0.94404486011896471</v>
      </c>
      <c r="F31" s="1">
        <v>3.8617775981456952</v>
      </c>
      <c r="G31" s="22">
        <f t="shared" si="0"/>
        <v>28</v>
      </c>
      <c r="H31" s="1">
        <f t="shared" si="0"/>
        <v>0.94065612278766964</v>
      </c>
      <c r="I31" s="1">
        <f t="shared" si="0"/>
        <v>3.4698645250665501</v>
      </c>
      <c r="J31" s="1">
        <f t="shared" si="1"/>
        <v>0</v>
      </c>
      <c r="K31" s="1">
        <f t="shared" si="1"/>
        <v>4.792398293237507E-3</v>
      </c>
      <c r="L31" s="1">
        <f t="shared" si="1"/>
        <v>0.55424878321984483</v>
      </c>
      <c r="M31" s="22">
        <v>28</v>
      </c>
      <c r="N31" s="1">
        <v>0.95387497849267777</v>
      </c>
      <c r="O31" s="1">
        <v>3.4794233805075026</v>
      </c>
      <c r="P31" s="22">
        <v>28</v>
      </c>
      <c r="Q31" s="1">
        <v>0.95372571758920954</v>
      </c>
      <c r="R31" s="1">
        <v>2.8294212105225784</v>
      </c>
      <c r="S31" s="22">
        <f t="shared" si="2"/>
        <v>28</v>
      </c>
      <c r="T31" s="1">
        <f t="shared" si="2"/>
        <v>0.9538003480409436</v>
      </c>
      <c r="U31" s="1">
        <f t="shared" si="2"/>
        <v>3.1544222955150403</v>
      </c>
      <c r="V31" s="1">
        <f t="shared" si="3"/>
        <v>0</v>
      </c>
      <c r="W31" s="1">
        <f t="shared" si="3"/>
        <v>1.0554339700841544E-4</v>
      </c>
      <c r="X31" s="1">
        <f t="shared" si="3"/>
        <v>0.45962094218231786</v>
      </c>
      <c r="Y31" s="22">
        <v>28</v>
      </c>
      <c r="Z31" s="1">
        <v>0.98065631200804826</v>
      </c>
      <c r="AA31" s="1">
        <v>3.3073639825703256</v>
      </c>
      <c r="AB31" s="22">
        <v>28</v>
      </c>
      <c r="AC31" s="1">
        <v>0.96160400121083978</v>
      </c>
      <c r="AD31" s="23">
        <v>3.2691285608065144</v>
      </c>
      <c r="AE31" s="1">
        <f t="shared" si="4"/>
        <v>28</v>
      </c>
      <c r="AF31" s="1">
        <f t="shared" si="4"/>
        <v>0.97113015660944402</v>
      </c>
      <c r="AG31" s="1">
        <f t="shared" si="4"/>
        <v>3.2882462716884202</v>
      </c>
      <c r="AH31" s="1">
        <f t="shared" si="5"/>
        <v>0</v>
      </c>
      <c r="AI31" s="1">
        <f t="shared" si="5"/>
        <v>1.3472018161979795E-2</v>
      </c>
      <c r="AJ31" s="1">
        <f t="shared" si="5"/>
        <v>2.7036526010718626E-2</v>
      </c>
      <c r="AK31" s="22">
        <v>28</v>
      </c>
      <c r="AL31" s="1">
        <v>1.0099916689150379</v>
      </c>
      <c r="AM31" s="1">
        <v>3.4603056696255976</v>
      </c>
      <c r="AN31" s="22">
        <v>28</v>
      </c>
      <c r="AO31" s="1">
        <v>0.99937927052298692</v>
      </c>
      <c r="AP31" s="1">
        <v>3.154422295515027</v>
      </c>
      <c r="AQ31" s="22">
        <f t="shared" si="6"/>
        <v>28</v>
      </c>
      <c r="AR31" s="1">
        <f t="shared" si="6"/>
        <v>1.0046854697190124</v>
      </c>
      <c r="AS31" s="1">
        <f t="shared" si="6"/>
        <v>3.3073639825703123</v>
      </c>
      <c r="AT31" s="1">
        <f t="shared" si="7"/>
        <v>0</v>
      </c>
      <c r="AU31" s="1">
        <f t="shared" si="7"/>
        <v>7.5040988676724537E-3</v>
      </c>
      <c r="AV31" s="23">
        <f t="shared" si="7"/>
        <v>0.21629220808580613</v>
      </c>
      <c r="AW31" s="22">
        <v>28</v>
      </c>
      <c r="AX31" s="1">
        <v>1.071955861622637</v>
      </c>
      <c r="AY31" s="1">
        <v>2.3897138602386692</v>
      </c>
      <c r="AZ31" s="22">
        <v>28</v>
      </c>
      <c r="BA31" s="1">
        <v>1.0628421954633618</v>
      </c>
      <c r="BB31" s="23">
        <v>1.7779471120175694</v>
      </c>
      <c r="BC31" s="22">
        <f t="shared" si="8"/>
        <v>28</v>
      </c>
      <c r="BD31" s="1">
        <f t="shared" si="8"/>
        <v>1.0673990285429995</v>
      </c>
      <c r="BE31" s="1">
        <f t="shared" si="8"/>
        <v>2.0838304861281194</v>
      </c>
      <c r="BF31" s="1">
        <f t="shared" si="9"/>
        <v>0</v>
      </c>
      <c r="BG31" s="1">
        <f t="shared" si="9"/>
        <v>6.4443351426938696E-3</v>
      </c>
      <c r="BH31" s="23">
        <f t="shared" si="9"/>
        <v>0.43258441617158339</v>
      </c>
    </row>
    <row r="32" spans="1:62" x14ac:dyDescent="0.25">
      <c r="A32" s="22">
        <v>29</v>
      </c>
      <c r="B32" s="1">
        <v>0.93875092574235941</v>
      </c>
      <c r="C32" s="1">
        <v>2.9632451866959579</v>
      </c>
      <c r="D32" s="22">
        <v>29</v>
      </c>
      <c r="E32" s="1">
        <v>0.94547688956433495</v>
      </c>
      <c r="F32" s="1">
        <v>2.7911857887587672</v>
      </c>
      <c r="G32" s="22">
        <f t="shared" si="0"/>
        <v>29</v>
      </c>
      <c r="H32" s="1">
        <f t="shared" si="0"/>
        <v>0.94211390765334713</v>
      </c>
      <c r="I32" s="1">
        <f t="shared" si="0"/>
        <v>2.8772154877273626</v>
      </c>
      <c r="J32" s="1">
        <f t="shared" si="1"/>
        <v>0</v>
      </c>
      <c r="K32" s="1">
        <f t="shared" si="1"/>
        <v>4.7559746285342963E-3</v>
      </c>
      <c r="L32" s="1">
        <f t="shared" si="1"/>
        <v>0.12166436704826222</v>
      </c>
      <c r="M32" s="22">
        <v>29</v>
      </c>
      <c r="N32" s="1">
        <v>0.9553383160327058</v>
      </c>
      <c r="O32" s="1">
        <v>2.1794190405376672</v>
      </c>
      <c r="P32" s="22">
        <v>29</v>
      </c>
      <c r="Q32" s="1">
        <v>0.95524829949716183</v>
      </c>
      <c r="R32" s="1">
        <v>2.294125305829128</v>
      </c>
      <c r="S32" s="22">
        <f t="shared" si="2"/>
        <v>29</v>
      </c>
      <c r="T32" s="1">
        <f t="shared" si="2"/>
        <v>0.95529330776493382</v>
      </c>
      <c r="U32" s="1">
        <f t="shared" si="2"/>
        <v>2.2367721731833976</v>
      </c>
      <c r="V32" s="1">
        <f t="shared" si="3"/>
        <v>0</v>
      </c>
      <c r="W32" s="1">
        <f t="shared" si="3"/>
        <v>6.3651302702060091E-5</v>
      </c>
      <c r="X32" s="1">
        <f t="shared" si="3"/>
        <v>8.1109578032175028E-2</v>
      </c>
      <c r="Y32" s="22">
        <v>29</v>
      </c>
      <c r="Z32" s="1">
        <v>0.98292017547580279</v>
      </c>
      <c r="AA32" s="1">
        <v>2.2941253058291005</v>
      </c>
      <c r="AB32" s="22">
        <v>29</v>
      </c>
      <c r="AC32" s="1">
        <v>0.96267324232839979</v>
      </c>
      <c r="AD32" s="23">
        <v>2.0132386767411998</v>
      </c>
      <c r="AE32" s="1">
        <f t="shared" si="4"/>
        <v>29</v>
      </c>
      <c r="AF32" s="1">
        <f t="shared" si="4"/>
        <v>0.97279670890210124</v>
      </c>
      <c r="AG32" s="1">
        <f t="shared" si="4"/>
        <v>2.1536819912851501</v>
      </c>
      <c r="AH32" s="1">
        <f t="shared" si="5"/>
        <v>0</v>
      </c>
      <c r="AI32" s="1">
        <f t="shared" si="5"/>
        <v>1.431674372675935E-2</v>
      </c>
      <c r="AJ32" s="1">
        <f t="shared" si="5"/>
        <v>0.19861684017268508</v>
      </c>
      <c r="AK32" s="22">
        <v>29</v>
      </c>
      <c r="AL32" s="1">
        <v>1.0128840437531941</v>
      </c>
      <c r="AM32" s="1">
        <v>1.8735356664271108</v>
      </c>
      <c r="AN32" s="22">
        <v>29</v>
      </c>
      <c r="AO32" s="1">
        <v>1.0029706828005089</v>
      </c>
      <c r="AP32" s="1">
        <v>2.3705961493567771</v>
      </c>
      <c r="AQ32" s="22">
        <f t="shared" si="6"/>
        <v>29</v>
      </c>
      <c r="AR32" s="1">
        <f t="shared" si="6"/>
        <v>1.0079273632768515</v>
      </c>
      <c r="AS32" s="1">
        <f t="shared" si="6"/>
        <v>2.1220659078919439</v>
      </c>
      <c r="AT32" s="1">
        <f t="shared" si="7"/>
        <v>0</v>
      </c>
      <c r="AU32" s="1">
        <f t="shared" si="7"/>
        <v>7.0098047539935921E-3</v>
      </c>
      <c r="AV32" s="23">
        <f t="shared" si="7"/>
        <v>0.35147483813942515</v>
      </c>
      <c r="AW32" s="22">
        <v>29</v>
      </c>
      <c r="AX32" s="1">
        <v>1.0752471087149547</v>
      </c>
      <c r="AY32" s="1">
        <v>1.4911814487889181</v>
      </c>
      <c r="AZ32" s="22">
        <v>29</v>
      </c>
      <c r="BA32" s="1">
        <v>1.068998409899055</v>
      </c>
      <c r="BB32" s="23">
        <v>2.8294212105225784</v>
      </c>
      <c r="BC32" s="22">
        <f t="shared" si="8"/>
        <v>29</v>
      </c>
      <c r="BD32" s="1">
        <f t="shared" si="8"/>
        <v>1.0721227593070048</v>
      </c>
      <c r="BE32" s="1">
        <f t="shared" si="8"/>
        <v>2.1603013296557485</v>
      </c>
      <c r="BF32" s="1">
        <f t="shared" si="9"/>
        <v>0</v>
      </c>
      <c r="BG32" s="1">
        <f t="shared" si="9"/>
        <v>4.4184973063149729E-3</v>
      </c>
      <c r="BH32" s="23">
        <f t="shared" si="9"/>
        <v>0.94627841037533988</v>
      </c>
    </row>
    <row r="33" spans="1:60" x14ac:dyDescent="0.25">
      <c r="A33" s="22">
        <v>30</v>
      </c>
      <c r="B33" s="1">
        <v>0.93983930011221339</v>
      </c>
      <c r="C33" s="1">
        <v>2.1603013296557481</v>
      </c>
      <c r="D33" s="22">
        <v>30</v>
      </c>
      <c r="E33" s="1">
        <v>0.94708080363958769</v>
      </c>
      <c r="F33" s="1">
        <v>3.1161868737512157</v>
      </c>
      <c r="G33" s="22">
        <f t="shared" si="0"/>
        <v>30</v>
      </c>
      <c r="H33" s="1">
        <f t="shared" si="0"/>
        <v>0.94346005187590054</v>
      </c>
      <c r="I33" s="1">
        <f t="shared" si="0"/>
        <v>2.6382441017034819</v>
      </c>
      <c r="J33" s="1">
        <f t="shared" si="1"/>
        <v>0</v>
      </c>
      <c r="K33" s="1">
        <f t="shared" si="1"/>
        <v>5.1205162501926664E-3</v>
      </c>
      <c r="L33" s="1">
        <f t="shared" si="1"/>
        <v>0.67591315026809795</v>
      </c>
      <c r="M33" s="22">
        <v>30</v>
      </c>
      <c r="N33" s="1">
        <v>0.95688861942464187</v>
      </c>
      <c r="O33" s="1">
        <v>2.2941253058291142</v>
      </c>
      <c r="P33" s="22">
        <v>30</v>
      </c>
      <c r="Q33" s="1">
        <v>0.95735986038178966</v>
      </c>
      <c r="R33" s="1">
        <v>3.1353045846331349</v>
      </c>
      <c r="S33" s="22">
        <f t="shared" si="2"/>
        <v>30</v>
      </c>
      <c r="T33" s="1">
        <f t="shared" si="2"/>
        <v>0.95712423990321582</v>
      </c>
      <c r="U33" s="1">
        <f t="shared" si="2"/>
        <v>2.7147149452311243</v>
      </c>
      <c r="V33" s="1">
        <f t="shared" si="3"/>
        <v>0</v>
      </c>
      <c r="W33" s="1">
        <f t="shared" si="3"/>
        <v>3.3321767637204113E-4</v>
      </c>
      <c r="X33" s="1">
        <f t="shared" si="3"/>
        <v>0.59480357223593372</v>
      </c>
      <c r="Y33" s="22">
        <v>30</v>
      </c>
      <c r="Z33" s="1">
        <v>0.98508236025165563</v>
      </c>
      <c r="AA33" s="1">
        <v>2.141183618773856</v>
      </c>
      <c r="AB33" s="22">
        <v>30</v>
      </c>
      <c r="AC33" s="1">
        <v>0.96628154089936691</v>
      </c>
      <c r="AD33" s="23">
        <v>2.7470713328542198</v>
      </c>
      <c r="AE33" s="1">
        <f t="shared" si="4"/>
        <v>30</v>
      </c>
      <c r="AF33" s="1">
        <f t="shared" si="4"/>
        <v>0.97568195057551121</v>
      </c>
      <c r="AG33" s="1">
        <f t="shared" si="4"/>
        <v>2.4441274758140379</v>
      </c>
      <c r="AH33" s="1">
        <f t="shared" si="5"/>
        <v>0</v>
      </c>
      <c r="AI33" s="1">
        <f t="shared" si="5"/>
        <v>1.3294186855866629E-2</v>
      </c>
      <c r="AJ33" s="1">
        <f t="shared" si="5"/>
        <v>0.42842731126384104</v>
      </c>
      <c r="AK33" s="22">
        <v>30</v>
      </c>
      <c r="AL33" s="1">
        <v>1.0162705754105488</v>
      </c>
      <c r="AM33" s="1">
        <v>2.141183618773856</v>
      </c>
      <c r="AN33" s="22">
        <v>30</v>
      </c>
      <c r="AO33" s="1">
        <v>1.0061642707679173</v>
      </c>
      <c r="AP33" s="1">
        <v>2.083830486128099</v>
      </c>
      <c r="AQ33" s="22">
        <f t="shared" si="6"/>
        <v>30</v>
      </c>
      <c r="AR33" s="1">
        <f t="shared" si="6"/>
        <v>1.011217423089233</v>
      </c>
      <c r="AS33" s="1">
        <f t="shared" si="6"/>
        <v>2.1125070524509777</v>
      </c>
      <c r="AT33" s="1">
        <f t="shared" si="7"/>
        <v>0</v>
      </c>
      <c r="AU33" s="1">
        <f t="shared" si="7"/>
        <v>7.1462365455418316E-3</v>
      </c>
      <c r="AV33" s="23">
        <f t="shared" si="7"/>
        <v>4.0554789016106353E-2</v>
      </c>
      <c r="AW33" s="22">
        <v>30</v>
      </c>
      <c r="AX33" s="1">
        <v>1.0828770494154212</v>
      </c>
      <c r="AY33" s="1">
        <v>3.4220702478617859</v>
      </c>
      <c r="AZ33" s="22">
        <v>30</v>
      </c>
      <c r="BA33" s="1">
        <v>1.0744227654410983</v>
      </c>
      <c r="BB33" s="23">
        <v>2.4661847037663045</v>
      </c>
      <c r="BC33" s="22">
        <f t="shared" si="8"/>
        <v>30</v>
      </c>
      <c r="BD33" s="1">
        <f t="shared" si="8"/>
        <v>1.0786499074282596</v>
      </c>
      <c r="BE33" s="1">
        <f t="shared" si="8"/>
        <v>2.944127475814045</v>
      </c>
      <c r="BF33" s="1">
        <f t="shared" si="9"/>
        <v>0</v>
      </c>
      <c r="BG33" s="1">
        <f t="shared" si="9"/>
        <v>5.9780815283204825E-3</v>
      </c>
      <c r="BH33" s="23">
        <f t="shared" si="9"/>
        <v>0.67591315026810839</v>
      </c>
    </row>
    <row r="34" spans="1:60" x14ac:dyDescent="0.25">
      <c r="A34" s="22">
        <v>31</v>
      </c>
      <c r="B34" s="1">
        <v>0.94134926230329408</v>
      </c>
      <c r="C34" s="1">
        <v>2.9823628975778638</v>
      </c>
      <c r="D34" s="22">
        <v>31</v>
      </c>
      <c r="E34" s="1">
        <v>0.94896717473799841</v>
      </c>
      <c r="F34" s="1">
        <v>3.6514827784446933</v>
      </c>
      <c r="G34" s="22">
        <f t="shared" si="0"/>
        <v>31</v>
      </c>
      <c r="H34" s="1">
        <f t="shared" si="0"/>
        <v>0.94515821852064619</v>
      </c>
      <c r="I34" s="1">
        <f t="shared" si="0"/>
        <v>3.3169228380112785</v>
      </c>
      <c r="J34" s="1">
        <f t="shared" si="1"/>
        <v>0</v>
      </c>
      <c r="K34" s="1">
        <f t="shared" si="1"/>
        <v>5.3866775410647558E-3</v>
      </c>
      <c r="L34" s="1">
        <f t="shared" si="1"/>
        <v>0.47313920518767039</v>
      </c>
      <c r="M34" s="22">
        <v>31</v>
      </c>
      <c r="N34" s="1">
        <v>0.95905398122563434</v>
      </c>
      <c r="O34" s="1">
        <v>3.1926577172788653</v>
      </c>
      <c r="P34" s="22">
        <v>31</v>
      </c>
      <c r="Q34" s="1">
        <v>0.95900388587075125</v>
      </c>
      <c r="R34" s="1">
        <v>2.4279492820024799</v>
      </c>
      <c r="S34" s="22">
        <f t="shared" si="2"/>
        <v>31</v>
      </c>
      <c r="T34" s="1">
        <f t="shared" si="2"/>
        <v>0.95902893354819274</v>
      </c>
      <c r="U34" s="1">
        <f t="shared" si="2"/>
        <v>2.8103034996406726</v>
      </c>
      <c r="V34" s="1">
        <f t="shared" si="3"/>
        <v>0</v>
      </c>
      <c r="W34" s="1">
        <f t="shared" si="3"/>
        <v>3.5422765143783192E-5</v>
      </c>
      <c r="X34" s="1">
        <f t="shared" si="3"/>
        <v>0.54073052021448653</v>
      </c>
      <c r="Y34" s="22">
        <v>31</v>
      </c>
      <c r="Z34" s="1">
        <v>0.98719496284366204</v>
      </c>
      <c r="AA34" s="1">
        <v>2.1029481970100177</v>
      </c>
      <c r="AB34" s="22">
        <v>31</v>
      </c>
      <c r="AC34" s="1">
        <v>0.96867118699154608</v>
      </c>
      <c r="AD34" s="23">
        <v>2.4661847037663183</v>
      </c>
      <c r="AE34" s="1">
        <f t="shared" si="4"/>
        <v>31</v>
      </c>
      <c r="AF34" s="1">
        <f t="shared" si="4"/>
        <v>0.97793307491760406</v>
      </c>
      <c r="AG34" s="1">
        <f t="shared" si="4"/>
        <v>2.284566450388168</v>
      </c>
      <c r="AH34" s="1">
        <f t="shared" si="5"/>
        <v>0</v>
      </c>
      <c r="AI34" s="1">
        <f t="shared" si="5"/>
        <v>1.3098287518210808E-2</v>
      </c>
      <c r="AJ34" s="1">
        <f t="shared" si="5"/>
        <v>0.25684699710189335</v>
      </c>
      <c r="AK34" s="22">
        <v>31</v>
      </c>
      <c r="AL34" s="1">
        <v>1.0203460431235862</v>
      </c>
      <c r="AM34" s="1">
        <v>2.5808909690577653</v>
      </c>
      <c r="AN34" s="22">
        <v>31</v>
      </c>
      <c r="AO34" s="1">
        <v>1.0090725110574805</v>
      </c>
      <c r="AP34" s="1">
        <v>1.8735356664271239</v>
      </c>
      <c r="AQ34" s="22">
        <f t="shared" si="6"/>
        <v>31</v>
      </c>
      <c r="AR34" s="1">
        <f t="shared" si="6"/>
        <v>1.0147092770905335</v>
      </c>
      <c r="AS34" s="1">
        <f t="shared" si="6"/>
        <v>2.2272133177424447</v>
      </c>
      <c r="AT34" s="1">
        <f t="shared" si="7"/>
        <v>0</v>
      </c>
      <c r="AU34" s="1">
        <f t="shared" si="7"/>
        <v>7.9715909718673355E-3</v>
      </c>
      <c r="AV34" s="23">
        <f t="shared" si="7"/>
        <v>0.50017573119838921</v>
      </c>
      <c r="AW34" s="22">
        <v>31</v>
      </c>
      <c r="AX34" s="1">
        <v>1.090616047925816</v>
      </c>
      <c r="AY34" s="1">
        <v>3.4220702478617722</v>
      </c>
      <c r="AZ34" s="22">
        <v>31</v>
      </c>
      <c r="BA34" s="1">
        <v>1.0812704157651383</v>
      </c>
      <c r="BB34" s="23">
        <v>3.0779514519874183</v>
      </c>
      <c r="BC34" s="22">
        <f t="shared" si="8"/>
        <v>31</v>
      </c>
      <c r="BD34" s="1">
        <f t="shared" si="8"/>
        <v>1.0859432318454771</v>
      </c>
      <c r="BE34" s="1">
        <f t="shared" si="8"/>
        <v>3.2500108499245952</v>
      </c>
      <c r="BF34" s="1">
        <f t="shared" si="9"/>
        <v>0</v>
      </c>
      <c r="BG34" s="1">
        <f t="shared" si="9"/>
        <v>6.6083598752903171E-3</v>
      </c>
      <c r="BH34" s="23">
        <f t="shared" si="9"/>
        <v>0.24332873409650499</v>
      </c>
    </row>
    <row r="35" spans="1:60" x14ac:dyDescent="0.25">
      <c r="A35" s="22">
        <v>32</v>
      </c>
      <c r="B35" s="1">
        <v>0.94262302136179921</v>
      </c>
      <c r="C35" s="1">
        <v>2.4853024146482103</v>
      </c>
      <c r="D35" s="22">
        <v>32</v>
      </c>
      <c r="E35" s="1">
        <v>0.95001730727600331</v>
      </c>
      <c r="F35" s="1">
        <v>2.0264773534823823</v>
      </c>
      <c r="G35" s="22">
        <f t="shared" ref="G35:I66" si="12">AVERAGE(A35,D35)</f>
        <v>32</v>
      </c>
      <c r="H35" s="1">
        <f t="shared" si="12"/>
        <v>0.9463201643189012</v>
      </c>
      <c r="I35" s="1">
        <f t="shared" si="12"/>
        <v>2.2558898840652963</v>
      </c>
      <c r="J35" s="1">
        <f t="shared" ref="J35:L66" si="13">STDEVA(A35,D35)</f>
        <v>0</v>
      </c>
      <c r="K35" s="1">
        <f t="shared" si="13"/>
        <v>5.2285497119658906E-3</v>
      </c>
      <c r="L35" s="1">
        <f t="shared" si="13"/>
        <v>0.32443831212869151</v>
      </c>
      <c r="M35" s="22">
        <v>32</v>
      </c>
      <c r="N35" s="1">
        <v>0.96076923464725883</v>
      </c>
      <c r="O35" s="1">
        <v>2.5235378364120349</v>
      </c>
      <c r="P35" s="22">
        <v>32</v>
      </c>
      <c r="Q35" s="1">
        <v>0.95983861751583954</v>
      </c>
      <c r="R35" s="1">
        <v>1.2044157855602939</v>
      </c>
      <c r="S35" s="22">
        <f t="shared" ref="S35:U66" si="14">AVERAGE(M35,P35)</f>
        <v>32</v>
      </c>
      <c r="T35" s="1">
        <f t="shared" si="14"/>
        <v>0.96030392608154913</v>
      </c>
      <c r="U35" s="1">
        <f t="shared" si="14"/>
        <v>1.8639768109861645</v>
      </c>
      <c r="V35" s="1">
        <f t="shared" ref="V35:X66" si="15">STDEVA(M35,P35)</f>
        <v>0</v>
      </c>
      <c r="W35" s="1">
        <f t="shared" si="15"/>
        <v>6.580456843149502E-4</v>
      </c>
      <c r="X35" s="1">
        <f t="shared" si="15"/>
        <v>0.93276014736997082</v>
      </c>
      <c r="Y35" s="22">
        <v>32</v>
      </c>
      <c r="Z35" s="1">
        <v>0.98839764933703167</v>
      </c>
      <c r="AA35" s="1">
        <v>1.2044157855603077</v>
      </c>
      <c r="AB35" s="22">
        <v>32</v>
      </c>
      <c r="AC35" s="1">
        <v>0.97075552470452775</v>
      </c>
      <c r="AD35" s="23">
        <v>2.141183618773856</v>
      </c>
      <c r="AE35" s="1">
        <f t="shared" ref="AE35:AG66" si="16">AVERAGE(Y35,AB35)</f>
        <v>32</v>
      </c>
      <c r="AF35" s="1">
        <f t="shared" si="16"/>
        <v>0.97957658702077977</v>
      </c>
      <c r="AG35" s="1">
        <f t="shared" si="16"/>
        <v>1.6727997021670817</v>
      </c>
      <c r="AH35" s="1">
        <f t="shared" ref="AH35:AJ66" si="17">STDEVA(Y35,AB35)</f>
        <v>0</v>
      </c>
      <c r="AI35" s="1">
        <f t="shared" si="17"/>
        <v>1.2474865962181749E-2</v>
      </c>
      <c r="AJ35" s="1">
        <f t="shared" si="17"/>
        <v>0.66239488726272944</v>
      </c>
      <c r="AK35" s="22">
        <v>32</v>
      </c>
      <c r="AL35" s="1">
        <v>1.024070663628081</v>
      </c>
      <c r="AM35" s="1">
        <v>2.3323607275929388</v>
      </c>
      <c r="AN35" s="22">
        <v>32</v>
      </c>
      <c r="AO35" s="1">
        <v>1.0139908456692139</v>
      </c>
      <c r="AP35" s="1">
        <v>3.154422295515054</v>
      </c>
      <c r="AQ35" s="22">
        <f t="shared" ref="AQ35:AS63" si="18">AVERAGE(AK35,AN35)</f>
        <v>32</v>
      </c>
      <c r="AR35" s="1">
        <f t="shared" si="18"/>
        <v>1.0190307546486475</v>
      </c>
      <c r="AS35" s="1">
        <f t="shared" si="18"/>
        <v>2.7433915115539964</v>
      </c>
      <c r="AT35" s="1">
        <f t="shared" ref="AT35:AV63" si="19">STDEVA(AK35,AN35)</f>
        <v>0</v>
      </c>
      <c r="AU35" s="1">
        <f t="shared" si="19"/>
        <v>7.1275076318408227E-3</v>
      </c>
      <c r="AV35" s="23">
        <f t="shared" si="19"/>
        <v>0.58128530923057387</v>
      </c>
      <c r="AW35" s="22">
        <v>32</v>
      </c>
      <c r="AX35" s="1">
        <v>1.0946368293617721</v>
      </c>
      <c r="AY35" s="1">
        <v>1.7588294011356502</v>
      </c>
      <c r="AZ35" s="22">
        <v>32</v>
      </c>
      <c r="BA35" s="1">
        <v>1.0851364648549953</v>
      </c>
      <c r="BB35" s="23">
        <v>1.720593979371839</v>
      </c>
      <c r="BC35" s="22">
        <f t="shared" ref="BC35:BE62" si="20">AVERAGE(AW35,AZ35)</f>
        <v>32</v>
      </c>
      <c r="BD35" s="1">
        <f t="shared" si="20"/>
        <v>1.0898866471083837</v>
      </c>
      <c r="BE35" s="1">
        <f t="shared" si="20"/>
        <v>1.7397116902537446</v>
      </c>
      <c r="BF35" s="1">
        <f t="shared" ref="BF35:BH62" si="21">STDEVA(AW35,AZ35)</f>
        <v>0</v>
      </c>
      <c r="BG35" s="1">
        <f t="shared" si="21"/>
        <v>6.7177721664858836E-3</v>
      </c>
      <c r="BH35" s="23">
        <f t="shared" si="21"/>
        <v>2.7036526010718622E-2</v>
      </c>
    </row>
    <row r="36" spans="1:60" x14ac:dyDescent="0.25">
      <c r="A36" s="22">
        <v>33</v>
      </c>
      <c r="B36" s="1">
        <v>0.94389823256961281</v>
      </c>
      <c r="C36" s="1">
        <v>2.5044201255301299</v>
      </c>
      <c r="D36" s="22">
        <v>33</v>
      </c>
      <c r="E36" s="1">
        <v>0.9515075831762122</v>
      </c>
      <c r="F36" s="1">
        <v>2.9441274758140521</v>
      </c>
      <c r="G36" s="22">
        <f t="shared" si="12"/>
        <v>33</v>
      </c>
      <c r="H36" s="1">
        <f t="shared" si="12"/>
        <v>0.94770290787291245</v>
      </c>
      <c r="I36" s="1">
        <f t="shared" si="12"/>
        <v>2.724273800672091</v>
      </c>
      <c r="J36" s="1">
        <f t="shared" si="13"/>
        <v>0</v>
      </c>
      <c r="K36" s="1">
        <f t="shared" si="13"/>
        <v>5.3806234143524024E-3</v>
      </c>
      <c r="L36" s="1">
        <f t="shared" si="13"/>
        <v>0.31092004912332993</v>
      </c>
      <c r="M36" s="22">
        <v>33</v>
      </c>
      <c r="N36" s="1">
        <v>0.9625936448187703</v>
      </c>
      <c r="O36" s="1">
        <v>2.6764795234673069</v>
      </c>
      <c r="P36" s="22">
        <v>33</v>
      </c>
      <c r="Q36" s="1">
        <v>0.96233886891288711</v>
      </c>
      <c r="R36" s="1">
        <v>3.6514827784446799</v>
      </c>
      <c r="S36" s="22">
        <f t="shared" si="14"/>
        <v>33</v>
      </c>
      <c r="T36" s="1">
        <f t="shared" si="14"/>
        <v>0.96246625686582865</v>
      </c>
      <c r="U36" s="1">
        <f t="shared" si="14"/>
        <v>3.1639811509559932</v>
      </c>
      <c r="V36" s="1">
        <f t="shared" si="15"/>
        <v>0</v>
      </c>
      <c r="W36" s="1">
        <f t="shared" si="15"/>
        <v>1.801537707329469E-4</v>
      </c>
      <c r="X36" s="1">
        <f t="shared" si="15"/>
        <v>0.68943141327345936</v>
      </c>
      <c r="Y36" s="22">
        <v>33</v>
      </c>
      <c r="Z36" s="1">
        <v>0.99047591295859461</v>
      </c>
      <c r="AA36" s="1">
        <v>2.0455950643642877</v>
      </c>
      <c r="AB36" s="22">
        <v>33</v>
      </c>
      <c r="AC36" s="1">
        <v>0.97342985090695633</v>
      </c>
      <c r="AD36" s="23">
        <v>2.7338326561130235</v>
      </c>
      <c r="AE36" s="1">
        <f t="shared" si="16"/>
        <v>33</v>
      </c>
      <c r="AF36" s="1">
        <f t="shared" si="16"/>
        <v>0.98195288193277541</v>
      </c>
      <c r="AG36" s="1">
        <f t="shared" si="16"/>
        <v>2.3897138602386558</v>
      </c>
      <c r="AH36" s="1">
        <f t="shared" si="17"/>
        <v>0</v>
      </c>
      <c r="AI36" s="1">
        <f t="shared" si="17"/>
        <v>1.2053386069240099E-2</v>
      </c>
      <c r="AJ36" s="1">
        <f t="shared" si="17"/>
        <v>0.48665746819302763</v>
      </c>
      <c r="AK36" s="22">
        <v>33</v>
      </c>
      <c r="AL36" s="1">
        <v>1.0285765463419572</v>
      </c>
      <c r="AM36" s="1">
        <v>2.7911857887587672</v>
      </c>
      <c r="AN36" s="22">
        <v>33</v>
      </c>
      <c r="AO36" s="1">
        <v>1.019828301881847</v>
      </c>
      <c r="AP36" s="1">
        <v>3.727953621972302</v>
      </c>
      <c r="AQ36" s="22">
        <f t="shared" si="18"/>
        <v>33</v>
      </c>
      <c r="AR36" s="1">
        <f t="shared" si="18"/>
        <v>1.0242024241119021</v>
      </c>
      <c r="AS36" s="1">
        <f t="shared" si="18"/>
        <v>3.2595697053655348</v>
      </c>
      <c r="AT36" s="1">
        <f t="shared" si="19"/>
        <v>0</v>
      </c>
      <c r="AU36" s="1">
        <f t="shared" si="19"/>
        <v>6.1859429812215223E-3</v>
      </c>
      <c r="AV36" s="23">
        <f t="shared" si="19"/>
        <v>0.66239488726271667</v>
      </c>
      <c r="AW36" s="22">
        <v>33</v>
      </c>
      <c r="AX36" s="1">
        <v>1.0980249094879242</v>
      </c>
      <c r="AY36" s="1">
        <v>1.4720637379070398</v>
      </c>
      <c r="AZ36" s="22">
        <v>33</v>
      </c>
      <c r="BA36" s="1">
        <v>1.0886830127815608</v>
      </c>
      <c r="BB36" s="23">
        <v>1.5676522923165674</v>
      </c>
      <c r="BC36" s="22">
        <f t="shared" si="20"/>
        <v>33</v>
      </c>
      <c r="BD36" s="1">
        <f t="shared" si="20"/>
        <v>1.0933539611347425</v>
      </c>
      <c r="BE36" s="1">
        <f t="shared" si="20"/>
        <v>1.5198580151118035</v>
      </c>
      <c r="BF36" s="1">
        <f t="shared" si="21"/>
        <v>0</v>
      </c>
      <c r="BG36" s="1">
        <f t="shared" si="21"/>
        <v>6.6057185102138538E-3</v>
      </c>
      <c r="BH36" s="23">
        <f t="shared" si="21"/>
        <v>6.7591315026796245E-2</v>
      </c>
    </row>
    <row r="37" spans="1:60" x14ac:dyDescent="0.25">
      <c r="A37" s="22">
        <v>34</v>
      </c>
      <c r="B37" s="1">
        <v>0.94548686267721138</v>
      </c>
      <c r="C37" s="1">
        <v>3.1161868737512295</v>
      </c>
      <c r="D37" s="22">
        <v>34</v>
      </c>
      <c r="E37" s="1">
        <v>0.95303228487815939</v>
      </c>
      <c r="F37" s="1">
        <v>2.9250097649321334</v>
      </c>
      <c r="G37" s="22">
        <f t="shared" si="12"/>
        <v>34</v>
      </c>
      <c r="H37" s="1">
        <f t="shared" si="12"/>
        <v>0.94925957377768544</v>
      </c>
      <c r="I37" s="1">
        <f t="shared" si="12"/>
        <v>3.0205983193416817</v>
      </c>
      <c r="J37" s="1">
        <f t="shared" si="13"/>
        <v>0</v>
      </c>
      <c r="K37" s="1">
        <f t="shared" si="13"/>
        <v>5.3354192052058585E-3</v>
      </c>
      <c r="L37" s="1">
        <f t="shared" si="13"/>
        <v>0.13518263005362138</v>
      </c>
      <c r="M37" s="22">
        <v>34</v>
      </c>
      <c r="N37" s="1">
        <v>0.96434686460925179</v>
      </c>
      <c r="O37" s="1">
        <v>2.5808909690577653</v>
      </c>
      <c r="P37" s="22">
        <v>34</v>
      </c>
      <c r="Q37" s="1">
        <v>0.96412867335383523</v>
      </c>
      <c r="R37" s="1">
        <v>2.6000086799396844</v>
      </c>
      <c r="S37" s="22">
        <f t="shared" si="14"/>
        <v>34</v>
      </c>
      <c r="T37" s="1">
        <f t="shared" si="14"/>
        <v>0.96423776898154356</v>
      </c>
      <c r="U37" s="1">
        <f t="shared" si="14"/>
        <v>2.5904498244987249</v>
      </c>
      <c r="V37" s="1">
        <f t="shared" si="15"/>
        <v>0</v>
      </c>
      <c r="W37" s="1">
        <f t="shared" si="15"/>
        <v>1.5428451630065241E-4</v>
      </c>
      <c r="X37" s="1">
        <f t="shared" si="15"/>
        <v>1.351826300536889E-2</v>
      </c>
      <c r="Y37" s="22">
        <v>34</v>
      </c>
      <c r="Z37" s="1">
        <v>0.99281592363160553</v>
      </c>
      <c r="AA37" s="1">
        <v>2.3132430167110467</v>
      </c>
      <c r="AB37" s="22">
        <v>34</v>
      </c>
      <c r="AC37" s="1">
        <v>0.97572311936302325</v>
      </c>
      <c r="AD37" s="23">
        <v>2.3323607275929388</v>
      </c>
      <c r="AE37" s="1">
        <f t="shared" si="16"/>
        <v>34</v>
      </c>
      <c r="AF37" s="1">
        <f t="shared" si="16"/>
        <v>0.98426952149731439</v>
      </c>
      <c r="AG37" s="1">
        <f t="shared" si="16"/>
        <v>2.3228018721519925</v>
      </c>
      <c r="AH37" s="1">
        <f t="shared" si="17"/>
        <v>0</v>
      </c>
      <c r="AI37" s="1">
        <f t="shared" si="17"/>
        <v>1.2086437807808898E-2</v>
      </c>
      <c r="AJ37" s="1">
        <f t="shared" si="17"/>
        <v>1.3518263005349734E-2</v>
      </c>
      <c r="AK37" s="22">
        <v>34</v>
      </c>
      <c r="AL37" s="1">
        <v>1.0331948087693366</v>
      </c>
      <c r="AM37" s="1">
        <v>2.8485389214044838</v>
      </c>
      <c r="AN37" s="22">
        <v>34</v>
      </c>
      <c r="AO37" s="1">
        <v>1.0225833018226265</v>
      </c>
      <c r="AP37" s="1">
        <v>1.7397116902537719</v>
      </c>
      <c r="AQ37" s="22">
        <f t="shared" si="18"/>
        <v>34</v>
      </c>
      <c r="AR37" s="1">
        <f t="shared" si="18"/>
        <v>1.0278890552959816</v>
      </c>
      <c r="AS37" s="1">
        <f t="shared" si="18"/>
        <v>2.294125305829128</v>
      </c>
      <c r="AT37" s="1">
        <f t="shared" si="19"/>
        <v>0</v>
      </c>
      <c r="AU37" s="1">
        <f t="shared" si="19"/>
        <v>7.5034685206268621E-3</v>
      </c>
      <c r="AV37" s="23">
        <f t="shared" si="19"/>
        <v>0.7840592543109709</v>
      </c>
      <c r="AW37" s="22">
        <v>34</v>
      </c>
      <c r="AX37" s="1">
        <v>1.1058036441364443</v>
      </c>
      <c r="AY37" s="1">
        <v>3.3455994043341368</v>
      </c>
      <c r="AZ37" s="22">
        <v>34</v>
      </c>
      <c r="BA37" s="1">
        <v>1.0933896022431604</v>
      </c>
      <c r="BB37" s="23">
        <v>2.0647127752462069</v>
      </c>
      <c r="BC37" s="22">
        <f t="shared" si="20"/>
        <v>34</v>
      </c>
      <c r="BD37" s="1">
        <f t="shared" si="20"/>
        <v>1.0995966231898024</v>
      </c>
      <c r="BE37" s="1">
        <f t="shared" si="20"/>
        <v>2.7051560897901719</v>
      </c>
      <c r="BF37" s="1">
        <f t="shared" si="21"/>
        <v>0</v>
      </c>
      <c r="BG37" s="1">
        <f t="shared" si="21"/>
        <v>8.7780532046749186E-3</v>
      </c>
      <c r="BH37" s="23">
        <f t="shared" si="21"/>
        <v>0.90572362135925411</v>
      </c>
    </row>
    <row r="38" spans="1:60" x14ac:dyDescent="0.25">
      <c r="A38" s="22">
        <v>35</v>
      </c>
      <c r="B38" s="1">
        <v>0.94653300697679033</v>
      </c>
      <c r="C38" s="1">
        <v>2.0647127752462069</v>
      </c>
      <c r="D38" s="22">
        <v>35</v>
      </c>
      <c r="E38" s="1">
        <v>0.954081479280525</v>
      </c>
      <c r="F38" s="1">
        <v>2.0073596426004765</v>
      </c>
      <c r="G38" s="22">
        <f t="shared" si="12"/>
        <v>35</v>
      </c>
      <c r="H38" s="1">
        <f t="shared" si="12"/>
        <v>0.95030724312865766</v>
      </c>
      <c r="I38" s="1">
        <f t="shared" si="12"/>
        <v>2.0360362089233419</v>
      </c>
      <c r="J38" s="1">
        <f t="shared" si="13"/>
        <v>0</v>
      </c>
      <c r="K38" s="1">
        <f t="shared" si="13"/>
        <v>5.3375759535696302E-3</v>
      </c>
      <c r="L38" s="1">
        <f t="shared" si="13"/>
        <v>4.0554789016087507E-2</v>
      </c>
      <c r="M38" s="22">
        <v>35</v>
      </c>
      <c r="N38" s="1">
        <v>0.96547603277331084</v>
      </c>
      <c r="O38" s="1">
        <v>1.6441231358442032</v>
      </c>
      <c r="P38" s="22">
        <v>35</v>
      </c>
      <c r="Q38" s="1">
        <v>0.96520234333375943</v>
      </c>
      <c r="R38" s="1">
        <v>1.5676522923165539</v>
      </c>
      <c r="S38" s="22">
        <f t="shared" si="14"/>
        <v>35</v>
      </c>
      <c r="T38" s="1">
        <f t="shared" si="14"/>
        <v>0.96533918805353514</v>
      </c>
      <c r="U38" s="1">
        <f t="shared" si="14"/>
        <v>1.6058877140803784</v>
      </c>
      <c r="V38" s="1">
        <f t="shared" si="15"/>
        <v>0</v>
      </c>
      <c r="W38" s="1">
        <f t="shared" si="15"/>
        <v>1.9352765864595243E-4</v>
      </c>
      <c r="X38" s="1">
        <f t="shared" si="15"/>
        <v>5.4073052021456243E-2</v>
      </c>
      <c r="Y38" s="22">
        <v>35</v>
      </c>
      <c r="Z38" s="1">
        <v>0.99604771869919295</v>
      </c>
      <c r="AA38" s="1">
        <v>3.1735400063969461</v>
      </c>
      <c r="AB38" s="22">
        <v>35</v>
      </c>
      <c r="AC38" s="1">
        <v>0.97693047172658698</v>
      </c>
      <c r="AD38" s="23">
        <v>1.2235334964421998</v>
      </c>
      <c r="AE38" s="1">
        <f t="shared" si="16"/>
        <v>35</v>
      </c>
      <c r="AF38" s="1">
        <f t="shared" si="16"/>
        <v>0.98648909521288997</v>
      </c>
      <c r="AG38" s="1">
        <f t="shared" si="16"/>
        <v>2.1985367514195731</v>
      </c>
      <c r="AH38" s="1">
        <f t="shared" si="17"/>
        <v>0</v>
      </c>
      <c r="AI38" s="1">
        <f t="shared" si="17"/>
        <v>1.3517934971947679E-2</v>
      </c>
      <c r="AJ38" s="1">
        <f t="shared" si="17"/>
        <v>1.3788628265469136</v>
      </c>
      <c r="AK38" s="22">
        <v>35</v>
      </c>
      <c r="AL38" s="1">
        <v>1.0382948454356467</v>
      </c>
      <c r="AM38" s="1">
        <v>3.1353045846331349</v>
      </c>
      <c r="AN38" s="22">
        <v>35</v>
      </c>
      <c r="AO38" s="1">
        <v>1.0267986767271533</v>
      </c>
      <c r="AP38" s="1">
        <v>2.6191263908215627</v>
      </c>
      <c r="AQ38" s="22">
        <f t="shared" si="18"/>
        <v>35</v>
      </c>
      <c r="AR38" s="1">
        <f t="shared" si="18"/>
        <v>1.0325467610814001</v>
      </c>
      <c r="AS38" s="1">
        <f t="shared" si="18"/>
        <v>2.8772154877273488</v>
      </c>
      <c r="AT38" s="1">
        <f t="shared" si="19"/>
        <v>0</v>
      </c>
      <c r="AU38" s="1">
        <f t="shared" si="19"/>
        <v>8.1290188514402412E-3</v>
      </c>
      <c r="AV38" s="23">
        <f t="shared" si="19"/>
        <v>0.36499310114478667</v>
      </c>
      <c r="AW38" s="22">
        <v>35</v>
      </c>
      <c r="AX38" s="1">
        <v>1.1135117850227776</v>
      </c>
      <c r="AY38" s="1">
        <v>3.2691285608064873</v>
      </c>
      <c r="AZ38" s="22">
        <v>35</v>
      </c>
      <c r="BA38" s="1">
        <v>1.1002159870427739</v>
      </c>
      <c r="BB38" s="23">
        <v>2.9632451866959442</v>
      </c>
      <c r="BC38" s="55">
        <f t="shared" si="20"/>
        <v>35</v>
      </c>
      <c r="BD38" s="56">
        <f t="shared" si="20"/>
        <v>1.1068638860327757</v>
      </c>
      <c r="BE38" s="56">
        <f t="shared" si="20"/>
        <v>3.1161868737512157</v>
      </c>
      <c r="BF38" s="56">
        <f t="shared" si="21"/>
        <v>0</v>
      </c>
      <c r="BG38" s="56">
        <f t="shared" si="21"/>
        <v>9.4015489129470071E-3</v>
      </c>
      <c r="BH38" s="57">
        <f t="shared" si="21"/>
        <v>0.21629220808578667</v>
      </c>
    </row>
    <row r="39" spans="1:60" x14ac:dyDescent="0.25">
      <c r="A39" s="22">
        <v>36</v>
      </c>
      <c r="B39" s="1">
        <v>0.94795030535389591</v>
      </c>
      <c r="C39" s="1">
        <v>2.7720680778768618</v>
      </c>
      <c r="D39" s="22">
        <v>36</v>
      </c>
      <c r="E39" s="1">
        <v>0.95577504261767954</v>
      </c>
      <c r="F39" s="1">
        <v>3.2308931390426761</v>
      </c>
      <c r="G39" s="22">
        <f t="shared" si="12"/>
        <v>36</v>
      </c>
      <c r="H39" s="1">
        <f t="shared" si="12"/>
        <v>0.95186267398578772</v>
      </c>
      <c r="I39" s="1">
        <f t="shared" si="12"/>
        <v>3.0014806084597687</v>
      </c>
      <c r="J39" s="1">
        <f t="shared" si="13"/>
        <v>0</v>
      </c>
      <c r="K39" s="1">
        <f t="shared" si="13"/>
        <v>5.5329247802244769E-3</v>
      </c>
      <c r="L39" s="1">
        <f t="shared" si="13"/>
        <v>0.32443831212867968</v>
      </c>
      <c r="M39" s="22">
        <v>36</v>
      </c>
      <c r="N39" s="1">
        <v>0.96774102339411117</v>
      </c>
      <c r="O39" s="1">
        <v>3.2882462716884064</v>
      </c>
      <c r="P39" s="22">
        <v>36</v>
      </c>
      <c r="Q39" s="1">
        <v>0.96708132659918722</v>
      </c>
      <c r="R39" s="1">
        <v>2.752950366994956</v>
      </c>
      <c r="S39" s="22">
        <f t="shared" si="14"/>
        <v>36</v>
      </c>
      <c r="T39" s="1">
        <f t="shared" si="14"/>
        <v>0.96741117499664919</v>
      </c>
      <c r="U39" s="1">
        <f t="shared" si="14"/>
        <v>3.0205983193416812</v>
      </c>
      <c r="V39" s="1">
        <f t="shared" si="15"/>
        <v>0</v>
      </c>
      <c r="W39" s="1">
        <f t="shared" si="15"/>
        <v>4.6647607721775439E-4</v>
      </c>
      <c r="X39" s="1">
        <f t="shared" si="15"/>
        <v>0.37851136415012665</v>
      </c>
      <c r="Y39" s="22">
        <v>36</v>
      </c>
      <c r="Z39" s="1">
        <v>0.99791248400759314</v>
      </c>
      <c r="AA39" s="1">
        <v>1.7970648228994748</v>
      </c>
      <c r="AB39" s="22">
        <v>36</v>
      </c>
      <c r="AC39" s="1">
        <v>0.97876607197545118</v>
      </c>
      <c r="AD39" s="23">
        <v>1.8544179555452049</v>
      </c>
      <c r="AE39" s="1">
        <f t="shared" si="16"/>
        <v>36</v>
      </c>
      <c r="AF39" s="1">
        <f t="shared" si="16"/>
        <v>0.9883392779915221</v>
      </c>
      <c r="AG39" s="1">
        <f t="shared" si="16"/>
        <v>1.82574138922234</v>
      </c>
      <c r="AH39" s="1">
        <f t="shared" si="17"/>
        <v>0</v>
      </c>
      <c r="AI39" s="1">
        <f t="shared" si="17"/>
        <v>1.3538557783319284E-2</v>
      </c>
      <c r="AJ39" s="1">
        <f t="shared" si="17"/>
        <v>4.0554789016087354E-2</v>
      </c>
      <c r="AK39" s="22">
        <v>36</v>
      </c>
      <c r="AL39" s="1">
        <v>1.0413938491033916</v>
      </c>
      <c r="AM39" s="1">
        <v>1.8926533773090297</v>
      </c>
      <c r="AN39" s="22">
        <v>36</v>
      </c>
      <c r="AO39" s="1">
        <v>1.032395713443458</v>
      </c>
      <c r="AP39" s="1">
        <v>3.4411879587437055</v>
      </c>
      <c r="AQ39" s="22">
        <f t="shared" si="18"/>
        <v>36</v>
      </c>
      <c r="AR39" s="1">
        <f t="shared" si="18"/>
        <v>1.0368947812734248</v>
      </c>
      <c r="AS39" s="1">
        <f t="shared" si="18"/>
        <v>2.6669206680263677</v>
      </c>
      <c r="AT39" s="1">
        <f t="shared" si="19"/>
        <v>0</v>
      </c>
      <c r="AU39" s="1">
        <f t="shared" si="19"/>
        <v>6.3626427431755176E-3</v>
      </c>
      <c r="AV39" s="23">
        <f t="shared" si="19"/>
        <v>1.0949793034343307</v>
      </c>
      <c r="AW39" s="22">
        <v>36</v>
      </c>
      <c r="AX39" s="1">
        <v>1.1199030079118095</v>
      </c>
      <c r="AY39" s="1">
        <v>2.6764795234673202</v>
      </c>
      <c r="AZ39" s="22">
        <v>36</v>
      </c>
      <c r="BA39" s="1">
        <v>1.1056492576663042</v>
      </c>
      <c r="BB39" s="23">
        <v>2.3323607275929388</v>
      </c>
      <c r="BC39" s="22">
        <f t="shared" si="20"/>
        <v>36</v>
      </c>
      <c r="BD39" s="1">
        <f t="shared" si="20"/>
        <v>1.1127761327890568</v>
      </c>
      <c r="BE39" s="1">
        <f t="shared" si="20"/>
        <v>2.5044201255301295</v>
      </c>
      <c r="BF39" s="1">
        <f t="shared" si="21"/>
        <v>0</v>
      </c>
      <c r="BG39" s="1">
        <f t="shared" si="21"/>
        <v>1.0078923455936247E-2</v>
      </c>
      <c r="BH39" s="23">
        <f t="shared" si="21"/>
        <v>0.24332873409652445</v>
      </c>
    </row>
    <row r="40" spans="1:60" x14ac:dyDescent="0.25">
      <c r="A40" s="22">
        <v>37</v>
      </c>
      <c r="B40" s="1">
        <v>0.94947405435233889</v>
      </c>
      <c r="C40" s="1">
        <v>2.9632451866959442</v>
      </c>
      <c r="D40" s="22">
        <v>37</v>
      </c>
      <c r="E40" s="1">
        <v>0.95750485381674688</v>
      </c>
      <c r="F40" s="1">
        <v>3.2882462716884064</v>
      </c>
      <c r="G40" s="22">
        <f t="shared" si="12"/>
        <v>37</v>
      </c>
      <c r="H40" s="1">
        <f t="shared" si="12"/>
        <v>0.95348945408454289</v>
      </c>
      <c r="I40" s="1">
        <f t="shared" si="12"/>
        <v>3.1257457291921753</v>
      </c>
      <c r="J40" s="1">
        <f t="shared" si="13"/>
        <v>0</v>
      </c>
      <c r="K40" s="1">
        <f t="shared" si="13"/>
        <v>5.678632759632183E-3</v>
      </c>
      <c r="L40" s="1">
        <f t="shared" si="13"/>
        <v>0.22981047109115557</v>
      </c>
      <c r="M40" s="22">
        <v>37</v>
      </c>
      <c r="N40" s="1">
        <v>0.96940511402719554</v>
      </c>
      <c r="O40" s="1">
        <v>2.4088315711206016</v>
      </c>
      <c r="P40" s="22">
        <v>37</v>
      </c>
      <c r="Q40" s="1">
        <v>0.96841420614310336</v>
      </c>
      <c r="R40" s="1">
        <v>1.9500065099547463</v>
      </c>
      <c r="S40" s="22">
        <f t="shared" si="14"/>
        <v>37</v>
      </c>
      <c r="T40" s="1">
        <f t="shared" si="14"/>
        <v>0.96890966008514945</v>
      </c>
      <c r="U40" s="1">
        <f t="shared" si="14"/>
        <v>2.1794190405376739</v>
      </c>
      <c r="V40" s="1">
        <f t="shared" si="15"/>
        <v>0</v>
      </c>
      <c r="W40" s="1">
        <f t="shared" si="15"/>
        <v>7.0067768437278948E-4</v>
      </c>
      <c r="X40" s="1">
        <f t="shared" si="15"/>
        <v>0.32443831212871066</v>
      </c>
      <c r="Y40" s="22">
        <v>37</v>
      </c>
      <c r="Z40" s="1">
        <v>0.99968186066751386</v>
      </c>
      <c r="AA40" s="1">
        <v>1.7205939793718528</v>
      </c>
      <c r="AB40" s="22">
        <v>37</v>
      </c>
      <c r="AC40" s="1">
        <v>0.98050478168151123</v>
      </c>
      <c r="AD40" s="23">
        <v>1.7205939793718528</v>
      </c>
      <c r="AE40" s="1">
        <f t="shared" si="16"/>
        <v>37</v>
      </c>
      <c r="AF40" s="1">
        <f t="shared" si="16"/>
        <v>0.99009332117451254</v>
      </c>
      <c r="AG40" s="1">
        <f t="shared" si="16"/>
        <v>1.7205939793718528</v>
      </c>
      <c r="AH40" s="1">
        <f t="shared" si="17"/>
        <v>0</v>
      </c>
      <c r="AI40" s="1">
        <f t="shared" si="17"/>
        <v>1.3560242594352498E-2</v>
      </c>
      <c r="AJ40" s="1">
        <f t="shared" si="17"/>
        <v>0</v>
      </c>
      <c r="AK40" s="22">
        <v>37</v>
      </c>
      <c r="AL40" s="1">
        <v>1.0468366119956671</v>
      </c>
      <c r="AM40" s="1">
        <v>3.269128560806501</v>
      </c>
      <c r="AN40" s="22">
        <v>37</v>
      </c>
      <c r="AO40" s="1">
        <v>1.0362683503381609</v>
      </c>
      <c r="AP40" s="1">
        <v>2.3514784384748308</v>
      </c>
      <c r="AQ40" s="22">
        <f t="shared" si="18"/>
        <v>37</v>
      </c>
      <c r="AR40" s="1">
        <f t="shared" si="18"/>
        <v>1.0415524811669141</v>
      </c>
      <c r="AS40" s="1">
        <f t="shared" si="18"/>
        <v>2.8103034996406659</v>
      </c>
      <c r="AT40" s="1">
        <f t="shared" si="19"/>
        <v>0</v>
      </c>
      <c r="AU40" s="1">
        <f t="shared" si="19"/>
        <v>7.4728894833764447E-3</v>
      </c>
      <c r="AV40" s="23">
        <f t="shared" si="19"/>
        <v>0.64887662425738712</v>
      </c>
      <c r="AW40" s="22">
        <v>37</v>
      </c>
      <c r="AX40" s="1">
        <v>1.1232647632675485</v>
      </c>
      <c r="AY40" s="1">
        <v>1.3955928943793632</v>
      </c>
      <c r="AZ40" s="22">
        <v>37</v>
      </c>
      <c r="BA40" s="1">
        <v>1.1100527093150379</v>
      </c>
      <c r="BB40" s="23">
        <v>1.8735356664271239</v>
      </c>
      <c r="BC40" s="22">
        <f t="shared" si="20"/>
        <v>37</v>
      </c>
      <c r="BD40" s="1">
        <f t="shared" si="20"/>
        <v>1.1166587362912932</v>
      </c>
      <c r="BE40" s="1">
        <f t="shared" si="20"/>
        <v>1.6345642804032434</v>
      </c>
      <c r="BF40" s="1">
        <f t="shared" si="21"/>
        <v>0</v>
      </c>
      <c r="BG40" s="1">
        <f t="shared" si="21"/>
        <v>9.3423329432228315E-3</v>
      </c>
      <c r="BH40" s="23">
        <f t="shared" si="21"/>
        <v>0.33795657513406868</v>
      </c>
    </row>
    <row r="41" spans="1:60" x14ac:dyDescent="0.25">
      <c r="A41" s="22">
        <v>38</v>
      </c>
      <c r="B41" s="1">
        <v>0.95076427685826548</v>
      </c>
      <c r="C41" s="1">
        <v>2.4470669928844133</v>
      </c>
      <c r="D41" s="22">
        <v>38</v>
      </c>
      <c r="E41" s="1">
        <v>0.95907917605973447</v>
      </c>
      <c r="F41" s="1">
        <v>2.9823628975778638</v>
      </c>
      <c r="G41" s="22">
        <f t="shared" si="12"/>
        <v>38</v>
      </c>
      <c r="H41" s="1">
        <f t="shared" si="12"/>
        <v>0.95492172645899998</v>
      </c>
      <c r="I41" s="1">
        <f t="shared" si="12"/>
        <v>2.7147149452311385</v>
      </c>
      <c r="J41" s="1">
        <f t="shared" si="13"/>
        <v>0</v>
      </c>
      <c r="K41" s="1">
        <f t="shared" si="13"/>
        <v>5.8795216102413353E-3</v>
      </c>
      <c r="L41" s="1">
        <f t="shared" si="13"/>
        <v>0.37851136415012665</v>
      </c>
      <c r="M41" s="22">
        <v>38</v>
      </c>
      <c r="N41" s="1">
        <v>0.97166559965457877</v>
      </c>
      <c r="O41" s="1">
        <v>3.2500108499245681</v>
      </c>
      <c r="P41" s="22">
        <v>38</v>
      </c>
      <c r="Q41" s="1">
        <v>0.97008237285816434</v>
      </c>
      <c r="R41" s="1">
        <v>2.4279492820025075</v>
      </c>
      <c r="S41" s="22">
        <f t="shared" si="14"/>
        <v>38</v>
      </c>
      <c r="T41" s="1">
        <f t="shared" si="14"/>
        <v>0.97087398625637156</v>
      </c>
      <c r="U41" s="1">
        <f t="shared" si="14"/>
        <v>2.838980065963538</v>
      </c>
      <c r="V41" s="1">
        <f t="shared" si="15"/>
        <v>0</v>
      </c>
      <c r="W41" s="1">
        <f t="shared" si="15"/>
        <v>1.1195104039008954E-3</v>
      </c>
      <c r="X41" s="1">
        <f t="shared" si="15"/>
        <v>0.58128530923053423</v>
      </c>
      <c r="Y41" s="22">
        <v>38</v>
      </c>
      <c r="Z41" s="1">
        <v>1.0027384678147877</v>
      </c>
      <c r="AA41" s="1">
        <v>2.9250097649321334</v>
      </c>
      <c r="AB41" s="22">
        <v>38</v>
      </c>
      <c r="AC41" s="1">
        <v>0.9827932447889266</v>
      </c>
      <c r="AD41" s="23">
        <v>2.294125305829128</v>
      </c>
      <c r="AE41" s="1">
        <f t="shared" si="16"/>
        <v>38</v>
      </c>
      <c r="AF41" s="1">
        <f t="shared" si="16"/>
        <v>0.9927658563018571</v>
      </c>
      <c r="AG41" s="1">
        <f t="shared" si="16"/>
        <v>2.6095675353806307</v>
      </c>
      <c r="AH41" s="1">
        <f t="shared" si="17"/>
        <v>0</v>
      </c>
      <c r="AI41" s="1">
        <f t="shared" si="17"/>
        <v>1.4103402453864456E-2</v>
      </c>
      <c r="AJ41" s="1">
        <f t="shared" si="17"/>
        <v>0.44610267917694252</v>
      </c>
      <c r="AK41" s="22">
        <v>38</v>
      </c>
      <c r="AL41" s="1">
        <v>1.0511169254910258</v>
      </c>
      <c r="AM41" s="1">
        <v>2.5426555472939407</v>
      </c>
      <c r="AN41" s="22">
        <v>38</v>
      </c>
      <c r="AO41" s="1">
        <v>1.0407600552823129</v>
      </c>
      <c r="AP41" s="1">
        <v>2.7338326561130506</v>
      </c>
      <c r="AQ41" s="22">
        <f t="shared" si="18"/>
        <v>38</v>
      </c>
      <c r="AR41" s="1">
        <f t="shared" si="18"/>
        <v>1.0459384903866693</v>
      </c>
      <c r="AS41" s="1">
        <f t="shared" si="18"/>
        <v>2.6382441017034957</v>
      </c>
      <c r="AT41" s="1">
        <f t="shared" si="19"/>
        <v>0</v>
      </c>
      <c r="AU41" s="1">
        <f t="shared" si="19"/>
        <v>7.3234131564498244E-3</v>
      </c>
      <c r="AV41" s="23">
        <f t="shared" si="19"/>
        <v>0.13518263005363113</v>
      </c>
      <c r="AW41" s="22">
        <v>38</v>
      </c>
      <c r="AX41" s="1">
        <v>1.1278562334994764</v>
      </c>
      <c r="AY41" s="1">
        <v>1.8926533773090433</v>
      </c>
      <c r="AZ41" s="22">
        <v>38</v>
      </c>
      <c r="BA41" s="1">
        <v>1.1141731518248295</v>
      </c>
      <c r="BB41" s="23">
        <v>1.7397116902537446</v>
      </c>
      <c r="BC41" s="22">
        <f t="shared" si="20"/>
        <v>38</v>
      </c>
      <c r="BD41" s="1">
        <f t="shared" si="20"/>
        <v>1.1210146926621529</v>
      </c>
      <c r="BE41" s="1">
        <f t="shared" si="20"/>
        <v>1.8161825337813939</v>
      </c>
      <c r="BF41" s="1">
        <f t="shared" si="21"/>
        <v>0</v>
      </c>
      <c r="BG41" s="1">
        <f t="shared" si="21"/>
        <v>9.6753998396722288E-3</v>
      </c>
      <c r="BH41" s="23">
        <f t="shared" si="21"/>
        <v>0.10814610404291249</v>
      </c>
    </row>
    <row r="42" spans="1:60" x14ac:dyDescent="0.25">
      <c r="A42" s="22">
        <v>39</v>
      </c>
      <c r="B42" s="1">
        <v>0.95185024379764005</v>
      </c>
      <c r="C42" s="1">
        <v>2.083830486128099</v>
      </c>
      <c r="D42" s="22">
        <v>39</v>
      </c>
      <c r="E42" s="1">
        <v>0.96080068893877946</v>
      </c>
      <c r="F42" s="1">
        <v>3.2500108499245957</v>
      </c>
      <c r="G42" s="22">
        <f t="shared" si="12"/>
        <v>39</v>
      </c>
      <c r="H42" s="1">
        <f t="shared" si="12"/>
        <v>0.9563254663682097</v>
      </c>
      <c r="I42" s="1">
        <f t="shared" si="12"/>
        <v>2.6669206680263473</v>
      </c>
      <c r="J42" s="1">
        <f t="shared" si="13"/>
        <v>0</v>
      </c>
      <c r="K42" s="1">
        <f t="shared" si="13"/>
        <v>6.3289204539378596E-3</v>
      </c>
      <c r="L42" s="1">
        <f t="shared" si="13"/>
        <v>0.8246140433270972</v>
      </c>
      <c r="M42" s="22">
        <v>39</v>
      </c>
      <c r="N42" s="1">
        <v>0.97289334702162256</v>
      </c>
      <c r="O42" s="1">
        <v>1.7588294011356636</v>
      </c>
      <c r="P42" s="22">
        <v>39</v>
      </c>
      <c r="Q42" s="1">
        <v>0.97177426431675695</v>
      </c>
      <c r="R42" s="1">
        <v>2.4279492820024533</v>
      </c>
      <c r="S42" s="22">
        <f t="shared" si="14"/>
        <v>39</v>
      </c>
      <c r="T42" s="1">
        <f t="shared" si="14"/>
        <v>0.9723338056691897</v>
      </c>
      <c r="U42" s="1">
        <f t="shared" si="14"/>
        <v>2.0933893415690585</v>
      </c>
      <c r="V42" s="1">
        <f t="shared" si="15"/>
        <v>0</v>
      </c>
      <c r="W42" s="1">
        <f t="shared" si="15"/>
        <v>7.9131096931905225E-4</v>
      </c>
      <c r="X42" s="1">
        <f t="shared" si="15"/>
        <v>0.47313920518764035</v>
      </c>
      <c r="Y42" s="22">
        <v>39</v>
      </c>
      <c r="Z42" s="1">
        <v>1.0041997654879053</v>
      </c>
      <c r="AA42" s="1">
        <v>1.3955928943793632</v>
      </c>
      <c r="AB42" s="22">
        <v>39</v>
      </c>
      <c r="AC42" s="1">
        <v>0.98461253473340726</v>
      </c>
      <c r="AD42" s="23">
        <v>1.8161825337813668</v>
      </c>
      <c r="AE42" s="1">
        <f t="shared" si="16"/>
        <v>39</v>
      </c>
      <c r="AF42" s="1">
        <f t="shared" si="16"/>
        <v>0.99440615011065625</v>
      </c>
      <c r="AG42" s="1">
        <f t="shared" si="16"/>
        <v>1.6058877140803651</v>
      </c>
      <c r="AH42" s="1">
        <f t="shared" si="17"/>
        <v>0</v>
      </c>
      <c r="AI42" s="1">
        <f t="shared" si="17"/>
        <v>1.3850263691171292E-2</v>
      </c>
      <c r="AJ42" s="1">
        <f t="shared" si="17"/>
        <v>0.29740178611795937</v>
      </c>
      <c r="AK42" s="22">
        <v>39</v>
      </c>
      <c r="AL42" s="1">
        <v>1.0566577205004508</v>
      </c>
      <c r="AM42" s="1">
        <v>3.269128560806501</v>
      </c>
      <c r="AN42" s="22">
        <v>39</v>
      </c>
      <c r="AO42" s="1">
        <v>1.0451811755270777</v>
      </c>
      <c r="AP42" s="1">
        <v>2.6764795234672931</v>
      </c>
      <c r="AQ42" s="22">
        <f t="shared" si="18"/>
        <v>39</v>
      </c>
      <c r="AR42" s="1">
        <f t="shared" si="18"/>
        <v>1.0509194480137642</v>
      </c>
      <c r="AS42" s="1">
        <f t="shared" si="18"/>
        <v>2.9728040421368971</v>
      </c>
      <c r="AT42" s="1">
        <f t="shared" si="19"/>
        <v>0</v>
      </c>
      <c r="AU42" s="1">
        <f t="shared" si="19"/>
        <v>8.1151427752645302E-3</v>
      </c>
      <c r="AV42" s="23">
        <f t="shared" si="19"/>
        <v>0.41906615316623336</v>
      </c>
      <c r="AW42" s="22">
        <v>39</v>
      </c>
      <c r="AX42" s="1">
        <v>1.1341781607223937</v>
      </c>
      <c r="AY42" s="1">
        <v>2.5808909690577515</v>
      </c>
      <c r="AZ42" s="22">
        <v>39</v>
      </c>
      <c r="BA42" s="1">
        <v>1.1196536978643381</v>
      </c>
      <c r="BB42" s="23">
        <v>2.294125305829128</v>
      </c>
      <c r="BC42" s="22">
        <f t="shared" si="20"/>
        <v>39</v>
      </c>
      <c r="BD42" s="1">
        <f t="shared" si="20"/>
        <v>1.1269159292933659</v>
      </c>
      <c r="BE42" s="1">
        <f t="shared" si="20"/>
        <v>2.43750813744344</v>
      </c>
      <c r="BF42" s="1">
        <f t="shared" si="21"/>
        <v>0</v>
      </c>
      <c r="BG42" s="1">
        <f t="shared" si="21"/>
        <v>1.0270346180023288E-2</v>
      </c>
      <c r="BH42" s="23">
        <f t="shared" si="21"/>
        <v>0.20277394508041746</v>
      </c>
    </row>
    <row r="43" spans="1:60" x14ac:dyDescent="0.25">
      <c r="A43" s="22">
        <v>40</v>
      </c>
      <c r="B43" s="1">
        <v>0.95331167963024632</v>
      </c>
      <c r="C43" s="1">
        <v>2.8103034996406726</v>
      </c>
      <c r="D43" s="22">
        <v>40</v>
      </c>
      <c r="E43" s="1">
        <v>0.96226375357292937</v>
      </c>
      <c r="F43" s="1">
        <v>2.7529503669949422</v>
      </c>
      <c r="G43" s="22">
        <f t="shared" si="12"/>
        <v>40</v>
      </c>
      <c r="H43" s="1">
        <f t="shared" si="12"/>
        <v>0.95778771660158779</v>
      </c>
      <c r="I43" s="1">
        <f t="shared" si="12"/>
        <v>2.7816269333178072</v>
      </c>
      <c r="J43" s="1">
        <f t="shared" si="13"/>
        <v>0</v>
      </c>
      <c r="K43" s="1">
        <f t="shared" si="13"/>
        <v>6.3300721905545755E-3</v>
      </c>
      <c r="L43" s="1">
        <f t="shared" si="13"/>
        <v>4.0554789016087507E-2</v>
      </c>
      <c r="M43" s="22">
        <v>40</v>
      </c>
      <c r="N43" s="1">
        <v>0.97448329672144718</v>
      </c>
      <c r="O43" s="1">
        <v>2.2750075949472084</v>
      </c>
      <c r="P43" s="22">
        <v>40</v>
      </c>
      <c r="Q43" s="1">
        <v>0.97343052497240345</v>
      </c>
      <c r="R43" s="1">
        <v>2.3897138602386692</v>
      </c>
      <c r="S43" s="22">
        <f t="shared" si="14"/>
        <v>40</v>
      </c>
      <c r="T43" s="1">
        <f t="shared" si="14"/>
        <v>0.97395691084692526</v>
      </c>
      <c r="U43" s="1">
        <f t="shared" si="14"/>
        <v>2.3323607275929388</v>
      </c>
      <c r="V43" s="1">
        <f t="shared" si="15"/>
        <v>0</v>
      </c>
      <c r="W43" s="1">
        <f t="shared" si="15"/>
        <v>7.4442204279043928E-4</v>
      </c>
      <c r="X43" s="1">
        <f t="shared" si="15"/>
        <v>8.1109578032175028E-2</v>
      </c>
      <c r="Y43" s="22">
        <v>40</v>
      </c>
      <c r="Z43" s="1">
        <v>1.0074733887709757</v>
      </c>
      <c r="AA43" s="1">
        <v>3.1353045846331349</v>
      </c>
      <c r="AB43" s="22">
        <v>40</v>
      </c>
      <c r="AC43" s="1">
        <v>0.98655412883234828</v>
      </c>
      <c r="AD43" s="23">
        <v>1.9308887990728543</v>
      </c>
      <c r="AE43" s="1">
        <f t="shared" si="16"/>
        <v>40</v>
      </c>
      <c r="AF43" s="1">
        <f t="shared" si="16"/>
        <v>0.99701375880166199</v>
      </c>
      <c r="AG43" s="1">
        <f t="shared" si="16"/>
        <v>2.5330966918529945</v>
      </c>
      <c r="AH43" s="1">
        <f t="shared" si="17"/>
        <v>0</v>
      </c>
      <c r="AI43" s="1">
        <f t="shared" si="17"/>
        <v>1.4792150560007529E-2</v>
      </c>
      <c r="AJ43" s="1">
        <f t="shared" si="17"/>
        <v>0.85165056933779726</v>
      </c>
      <c r="AK43" s="22">
        <v>40</v>
      </c>
      <c r="AL43" s="1">
        <v>1.0604495517361436</v>
      </c>
      <c r="AM43" s="1">
        <v>2.2176544623014784</v>
      </c>
      <c r="AN43" s="22">
        <v>40</v>
      </c>
      <c r="AO43" s="1">
        <v>1.0492249090588543</v>
      </c>
      <c r="AP43" s="1">
        <v>2.4088315711205879</v>
      </c>
      <c r="AQ43" s="22">
        <f t="shared" si="18"/>
        <v>40</v>
      </c>
      <c r="AR43" s="1">
        <f t="shared" si="18"/>
        <v>1.0548372303974989</v>
      </c>
      <c r="AS43" s="1">
        <f t="shared" si="18"/>
        <v>2.3132430167110334</v>
      </c>
      <c r="AT43" s="1">
        <f t="shared" si="19"/>
        <v>0</v>
      </c>
      <c r="AU43" s="1">
        <f t="shared" si="19"/>
        <v>7.937020953507179E-3</v>
      </c>
      <c r="AV43" s="23">
        <f t="shared" si="19"/>
        <v>0.13518263005363079</v>
      </c>
      <c r="AW43" s="22">
        <v>40</v>
      </c>
      <c r="AX43" s="1">
        <v>1.1395245936832097</v>
      </c>
      <c r="AY43" s="1">
        <v>2.1603013296557481</v>
      </c>
      <c r="AZ43" s="24">
        <v>40</v>
      </c>
      <c r="BA43" s="11">
        <v>1.1268595322513739</v>
      </c>
      <c r="BB43" s="25">
        <v>2.9823628975778638</v>
      </c>
      <c r="BC43" s="22">
        <f t="shared" si="20"/>
        <v>40</v>
      </c>
      <c r="BD43" s="1">
        <f t="shared" si="20"/>
        <v>1.1331920629672918</v>
      </c>
      <c r="BE43" s="1">
        <f t="shared" si="20"/>
        <v>2.5713321136168057</v>
      </c>
      <c r="BF43" s="1">
        <f t="shared" si="21"/>
        <v>0</v>
      </c>
      <c r="BG43" s="1">
        <f t="shared" si="21"/>
        <v>8.9555508225952762E-3</v>
      </c>
      <c r="BH43" s="23">
        <f t="shared" si="21"/>
        <v>0.58128530923057542</v>
      </c>
    </row>
    <row r="44" spans="1:60" x14ac:dyDescent="0.25">
      <c r="A44" s="22">
        <v>41</v>
      </c>
      <c r="B44" s="1">
        <v>0.95484894111598961</v>
      </c>
      <c r="C44" s="1">
        <v>2.9250097649321334</v>
      </c>
      <c r="D44" s="22">
        <v>41</v>
      </c>
      <c r="E44" s="1">
        <v>0.963670044452547</v>
      </c>
      <c r="F44" s="1">
        <v>2.6382441017034819</v>
      </c>
      <c r="G44" s="22">
        <f t="shared" si="12"/>
        <v>41</v>
      </c>
      <c r="H44" s="1">
        <f t="shared" si="12"/>
        <v>0.95925949278426836</v>
      </c>
      <c r="I44" s="1">
        <f t="shared" si="12"/>
        <v>2.7816269333178076</v>
      </c>
      <c r="J44" s="1">
        <f t="shared" si="13"/>
        <v>0</v>
      </c>
      <c r="K44" s="1">
        <f t="shared" si="13"/>
        <v>6.2374619868270104E-3</v>
      </c>
      <c r="L44" s="1">
        <f t="shared" si="13"/>
        <v>0.20277394508043725</v>
      </c>
      <c r="M44" s="22">
        <v>41</v>
      </c>
      <c r="N44" s="1">
        <v>0.97570927058469492</v>
      </c>
      <c r="O44" s="1">
        <v>1.7397116902537446</v>
      </c>
      <c r="P44" s="22">
        <v>41</v>
      </c>
      <c r="Q44" s="1">
        <v>0.97493134589590447</v>
      </c>
      <c r="R44" s="1">
        <v>2.141183618773856</v>
      </c>
      <c r="S44" s="22">
        <f t="shared" si="14"/>
        <v>41</v>
      </c>
      <c r="T44" s="1">
        <f t="shared" si="14"/>
        <v>0.97532030824029969</v>
      </c>
      <c r="U44" s="1">
        <f t="shared" si="14"/>
        <v>1.9404476545138003</v>
      </c>
      <c r="V44" s="1">
        <f t="shared" si="15"/>
        <v>0</v>
      </c>
      <c r="W44" s="1">
        <f t="shared" si="15"/>
        <v>5.5007582269616501E-4</v>
      </c>
      <c r="X44" s="1">
        <f t="shared" si="15"/>
        <v>0.28388352311261128</v>
      </c>
      <c r="Y44" s="22">
        <v>41</v>
      </c>
      <c r="Z44" s="1">
        <v>1.0090761131202735</v>
      </c>
      <c r="AA44" s="1">
        <v>1.52941687055277</v>
      </c>
      <c r="AB44" s="22">
        <v>41</v>
      </c>
      <c r="AC44" s="1">
        <v>0.98865812209978698</v>
      </c>
      <c r="AD44" s="23">
        <v>2.083830486128126</v>
      </c>
      <c r="AE44" s="1">
        <f t="shared" si="16"/>
        <v>41</v>
      </c>
      <c r="AF44" s="1">
        <f t="shared" si="16"/>
        <v>0.99886711761003022</v>
      </c>
      <c r="AG44" s="1">
        <f t="shared" si="16"/>
        <v>1.8066236783404479</v>
      </c>
      <c r="AH44" s="1">
        <f t="shared" si="17"/>
        <v>0</v>
      </c>
      <c r="AI44" s="1">
        <f t="shared" si="17"/>
        <v>1.4437699908792019E-2</v>
      </c>
      <c r="AJ44" s="1">
        <f t="shared" si="17"/>
        <v>0.39202962715548711</v>
      </c>
      <c r="AK44" s="22">
        <v>41</v>
      </c>
      <c r="AL44" s="1">
        <v>1.0657441381145012</v>
      </c>
      <c r="AM44" s="1">
        <v>3.0779514519874049</v>
      </c>
      <c r="AN44" s="22">
        <v>41</v>
      </c>
      <c r="AO44" s="1">
        <v>1.0528007116010163</v>
      </c>
      <c r="AP44" s="1">
        <v>2.1220659078919373</v>
      </c>
      <c r="AQ44" s="55">
        <f t="shared" si="18"/>
        <v>41</v>
      </c>
      <c r="AR44" s="56">
        <f t="shared" si="18"/>
        <v>1.0592724248577587</v>
      </c>
      <c r="AS44" s="56">
        <f t="shared" si="18"/>
        <v>2.6000086799396711</v>
      </c>
      <c r="AT44" s="56">
        <f t="shared" si="19"/>
        <v>0</v>
      </c>
      <c r="AU44" s="56">
        <f t="shared" si="19"/>
        <v>9.1523846594749256E-3</v>
      </c>
      <c r="AV44" s="57">
        <f t="shared" si="19"/>
        <v>0.67591315026809795</v>
      </c>
      <c r="AW44" s="22">
        <v>41</v>
      </c>
      <c r="AX44" s="1">
        <v>1.1440106251262776</v>
      </c>
      <c r="AY44" s="1">
        <v>1.7970648228995019</v>
      </c>
      <c r="AZ44" s="22">
        <v>41</v>
      </c>
      <c r="BA44" s="1">
        <v>1.1338291643104486</v>
      </c>
      <c r="BB44" s="23">
        <v>2.8485389214044838</v>
      </c>
      <c r="BC44" s="22">
        <f t="shared" si="20"/>
        <v>41</v>
      </c>
      <c r="BD44" s="1">
        <f t="shared" si="20"/>
        <v>1.138919894718363</v>
      </c>
      <c r="BE44" s="1">
        <f t="shared" si="20"/>
        <v>2.322801872151993</v>
      </c>
      <c r="BF44" s="1">
        <f t="shared" si="21"/>
        <v>0</v>
      </c>
      <c r="BG44" s="1">
        <f t="shared" si="21"/>
        <v>7.1993799852578368E-3</v>
      </c>
      <c r="BH44" s="23">
        <f t="shared" si="21"/>
        <v>0.74350446529488379</v>
      </c>
    </row>
    <row r="45" spans="1:60" x14ac:dyDescent="0.25">
      <c r="A45" s="22">
        <v>42</v>
      </c>
      <c r="B45" s="1">
        <v>0.95622763205433026</v>
      </c>
      <c r="C45" s="1">
        <v>2.6000086799396711</v>
      </c>
      <c r="D45" s="22">
        <v>42</v>
      </c>
      <c r="E45" s="1">
        <v>0.96477349039932336</v>
      </c>
      <c r="F45" s="1">
        <v>2.064712775246234</v>
      </c>
      <c r="G45" s="22">
        <f t="shared" si="12"/>
        <v>42</v>
      </c>
      <c r="H45" s="1">
        <f t="shared" si="12"/>
        <v>0.96050056122682681</v>
      </c>
      <c r="I45" s="1">
        <f t="shared" si="12"/>
        <v>2.3323607275929525</v>
      </c>
      <c r="J45" s="1">
        <f t="shared" si="13"/>
        <v>0</v>
      </c>
      <c r="K45" s="1">
        <f t="shared" si="13"/>
        <v>6.0428343868042722E-3</v>
      </c>
      <c r="L45" s="1">
        <f t="shared" si="13"/>
        <v>0.37851136415011782</v>
      </c>
      <c r="M45" s="22">
        <v>42</v>
      </c>
      <c r="N45" s="1">
        <v>0.97843041086301663</v>
      </c>
      <c r="O45" s="1">
        <v>3.8617775981457085</v>
      </c>
      <c r="P45" s="22">
        <v>42</v>
      </c>
      <c r="Q45" s="1">
        <v>0.97675774842068785</v>
      </c>
      <c r="R45" s="1">
        <v>2.5617732581758599</v>
      </c>
      <c r="S45" s="22">
        <f t="shared" si="14"/>
        <v>42</v>
      </c>
      <c r="T45" s="1">
        <f t="shared" si="14"/>
        <v>0.9775940796418523</v>
      </c>
      <c r="U45" s="1">
        <f t="shared" si="14"/>
        <v>3.2117754281607844</v>
      </c>
      <c r="V45" s="1">
        <f t="shared" si="15"/>
        <v>0</v>
      </c>
      <c r="W45" s="1">
        <f t="shared" si="15"/>
        <v>1.18275095560673E-3</v>
      </c>
      <c r="X45" s="1">
        <f t="shared" si="15"/>
        <v>0.91924188436462029</v>
      </c>
      <c r="Y45" s="22">
        <v>42</v>
      </c>
      <c r="Z45" s="1">
        <v>1.0125357394353611</v>
      </c>
      <c r="AA45" s="1">
        <v>3.2691285608064873</v>
      </c>
      <c r="AB45" s="22">
        <v>42</v>
      </c>
      <c r="AC45" s="1">
        <v>0.98962626205863935</v>
      </c>
      <c r="AD45" s="23">
        <v>1.9558855440954599</v>
      </c>
      <c r="AE45" s="1">
        <f t="shared" si="16"/>
        <v>42</v>
      </c>
      <c r="AF45" s="1">
        <f t="shared" si="16"/>
        <v>1.0010810007470003</v>
      </c>
      <c r="AG45" s="1">
        <f t="shared" si="16"/>
        <v>2.6125070524509737</v>
      </c>
      <c r="AH45" s="1">
        <f t="shared" si="17"/>
        <v>0</v>
      </c>
      <c r="AI45" s="1">
        <f t="shared" si="17"/>
        <v>1.6199446806519767E-2</v>
      </c>
      <c r="AJ45" s="1">
        <f t="shared" si="17"/>
        <v>0.92860304246224568</v>
      </c>
      <c r="AK45" s="22">
        <v>42</v>
      </c>
      <c r="AL45" s="1">
        <v>1.0694756763764854</v>
      </c>
      <c r="AM45" s="1">
        <v>2.141183618773856</v>
      </c>
      <c r="AN45" s="22">
        <v>42</v>
      </c>
      <c r="AO45" s="1">
        <v>1.0569559733921032</v>
      </c>
      <c r="AP45" s="1">
        <v>2.4470669928843995</v>
      </c>
      <c r="AQ45" s="22">
        <f t="shared" si="18"/>
        <v>42</v>
      </c>
      <c r="AR45" s="1">
        <f t="shared" si="18"/>
        <v>1.0632158248842942</v>
      </c>
      <c r="AS45" s="1">
        <f t="shared" si="18"/>
        <v>2.2941253058291275</v>
      </c>
      <c r="AT45" s="1">
        <f t="shared" si="19"/>
        <v>0</v>
      </c>
      <c r="AU45" s="1">
        <f t="shared" si="19"/>
        <v>8.8527668786981158E-3</v>
      </c>
      <c r="AV45" s="23">
        <f t="shared" si="19"/>
        <v>0.21629220808578697</v>
      </c>
      <c r="AW45" s="24">
        <v>42</v>
      </c>
      <c r="AX45" s="11">
        <v>1.1479046758178633</v>
      </c>
      <c r="AY45" s="11">
        <v>1.5485345814346347</v>
      </c>
      <c r="AZ45" s="22">
        <v>42</v>
      </c>
      <c r="BA45" s="1">
        <v>1.1388876258487506</v>
      </c>
      <c r="BB45" s="23">
        <v>2.0455950643643148</v>
      </c>
      <c r="BC45" s="22">
        <f t="shared" si="20"/>
        <v>42</v>
      </c>
      <c r="BD45" s="1">
        <f t="shared" si="20"/>
        <v>1.1433961508333068</v>
      </c>
      <c r="BE45" s="1">
        <f t="shared" si="20"/>
        <v>1.7970648228994748</v>
      </c>
      <c r="BF45" s="1">
        <f t="shared" si="21"/>
        <v>0</v>
      </c>
      <c r="BG45" s="1">
        <f t="shared" si="21"/>
        <v>6.3760171794575229E-3</v>
      </c>
      <c r="BH45" s="23">
        <f t="shared" si="21"/>
        <v>0.35147483813943653</v>
      </c>
    </row>
    <row r="46" spans="1:60" x14ac:dyDescent="0.25">
      <c r="A46" s="22">
        <v>43</v>
      </c>
      <c r="B46" s="1">
        <v>0.95806621091174038</v>
      </c>
      <c r="C46" s="1">
        <v>3.4794233805075163</v>
      </c>
      <c r="D46" s="22">
        <v>43</v>
      </c>
      <c r="E46" s="1">
        <v>0.96634103823686124</v>
      </c>
      <c r="F46" s="1">
        <v>2.9250097649321334</v>
      </c>
      <c r="G46" s="22">
        <f t="shared" si="12"/>
        <v>43</v>
      </c>
      <c r="H46" s="1">
        <f t="shared" si="12"/>
        <v>0.96220362457430086</v>
      </c>
      <c r="I46" s="1">
        <f t="shared" si="12"/>
        <v>3.2022165727198248</v>
      </c>
      <c r="J46" s="1">
        <f t="shared" si="13"/>
        <v>0</v>
      </c>
      <c r="K46" s="1">
        <f t="shared" si="13"/>
        <v>5.8511865147406993E-3</v>
      </c>
      <c r="L46" s="1">
        <f t="shared" si="13"/>
        <v>0.39202962715550499</v>
      </c>
      <c r="M46" s="22">
        <v>43</v>
      </c>
      <c r="N46" s="1">
        <v>0.97951283359546337</v>
      </c>
      <c r="O46" s="1">
        <v>1.5294168705527427</v>
      </c>
      <c r="P46" s="22">
        <v>43</v>
      </c>
      <c r="Q46" s="1">
        <v>0.97864293796640833</v>
      </c>
      <c r="R46" s="1">
        <v>2.6764795234673202</v>
      </c>
      <c r="S46" s="22">
        <f t="shared" si="14"/>
        <v>43</v>
      </c>
      <c r="T46" s="1">
        <f t="shared" si="14"/>
        <v>0.97907788578093591</v>
      </c>
      <c r="U46" s="1">
        <f t="shared" si="14"/>
        <v>2.1029481970100314</v>
      </c>
      <c r="V46" s="1">
        <f t="shared" si="15"/>
        <v>0</v>
      </c>
      <c r="W46" s="1">
        <f t="shared" si="15"/>
        <v>6.1510909822935604E-4</v>
      </c>
      <c r="X46" s="1">
        <f t="shared" si="15"/>
        <v>0.81109578032172958</v>
      </c>
      <c r="Y46" s="22">
        <v>43</v>
      </c>
      <c r="Z46" s="1">
        <v>1.0143329305528275</v>
      </c>
      <c r="AA46" s="1">
        <v>1.7014762684899336</v>
      </c>
      <c r="AB46" s="22">
        <v>43</v>
      </c>
      <c r="AC46" s="1">
        <v>0.99166554048016842</v>
      </c>
      <c r="AD46" s="23">
        <v>2.0073596426004765</v>
      </c>
      <c r="AE46" s="1">
        <f t="shared" si="16"/>
        <v>43</v>
      </c>
      <c r="AF46" s="1">
        <f t="shared" si="16"/>
        <v>1.0029992355164978</v>
      </c>
      <c r="AG46" s="1">
        <f t="shared" si="16"/>
        <v>1.8544179555452049</v>
      </c>
      <c r="AH46" s="1">
        <f t="shared" si="17"/>
        <v>0</v>
      </c>
      <c r="AI46" s="1">
        <f t="shared" si="17"/>
        <v>1.6028265232177846E-2</v>
      </c>
      <c r="AJ46" s="1">
        <f t="shared" si="17"/>
        <v>0.2162922080857865</v>
      </c>
      <c r="AK46" s="22">
        <v>43</v>
      </c>
      <c r="AL46" s="1">
        <v>1.0736065532806758</v>
      </c>
      <c r="AM46" s="1">
        <v>2.3705961493567771</v>
      </c>
      <c r="AN46" s="22">
        <v>43</v>
      </c>
      <c r="AO46" s="1">
        <v>1.0613693790006833</v>
      </c>
      <c r="AP46" s="1">
        <v>2.5617732581758599</v>
      </c>
      <c r="AQ46" s="22">
        <f t="shared" si="18"/>
        <v>43</v>
      </c>
      <c r="AR46" s="1">
        <f t="shared" si="18"/>
        <v>1.0674879661406795</v>
      </c>
      <c r="AS46" s="1">
        <f t="shared" si="18"/>
        <v>2.4661847037663183</v>
      </c>
      <c r="AT46" s="1">
        <f t="shared" si="19"/>
        <v>0</v>
      </c>
      <c r="AU46" s="1">
        <f t="shared" si="19"/>
        <v>8.6529889159442982E-3</v>
      </c>
      <c r="AV46" s="23">
        <f t="shared" si="19"/>
        <v>0.13518263005361195</v>
      </c>
      <c r="AW46" s="22">
        <v>43</v>
      </c>
      <c r="AX46" s="1">
        <v>1.1549909501455238</v>
      </c>
      <c r="AY46" s="1">
        <v>2.7911857887587805</v>
      </c>
      <c r="AZ46" s="22">
        <v>43</v>
      </c>
      <c r="BA46" s="1">
        <v>1.1453825866660077</v>
      </c>
      <c r="BB46" s="23">
        <v>2.6000086799396711</v>
      </c>
      <c r="BC46" s="22">
        <f t="shared" si="20"/>
        <v>43</v>
      </c>
      <c r="BD46" s="1">
        <f t="shared" si="20"/>
        <v>1.1501867684057658</v>
      </c>
      <c r="BE46" s="1">
        <f t="shared" si="20"/>
        <v>2.6955972343492256</v>
      </c>
      <c r="BF46" s="1">
        <f t="shared" si="21"/>
        <v>0</v>
      </c>
      <c r="BG46" s="1">
        <f t="shared" si="21"/>
        <v>6.7941389724710073E-3</v>
      </c>
      <c r="BH46" s="23">
        <f t="shared" si="21"/>
        <v>0.13518263005363079</v>
      </c>
    </row>
    <row r="47" spans="1:60" x14ac:dyDescent="0.25">
      <c r="A47" s="22">
        <v>44</v>
      </c>
      <c r="B47" s="1">
        <v>0.95918440152427931</v>
      </c>
      <c r="C47" s="1">
        <v>2.1029481970100177</v>
      </c>
      <c r="D47" s="22">
        <v>44</v>
      </c>
      <c r="E47" s="1">
        <v>0.96795487191140894</v>
      </c>
      <c r="F47" s="1">
        <v>3.0014806084597554</v>
      </c>
      <c r="G47" s="22">
        <f t="shared" si="12"/>
        <v>44</v>
      </c>
      <c r="H47" s="1">
        <f t="shared" si="12"/>
        <v>0.96356963671784412</v>
      </c>
      <c r="I47" s="1">
        <f t="shared" si="12"/>
        <v>2.5522144027348865</v>
      </c>
      <c r="J47" s="1">
        <f t="shared" si="13"/>
        <v>0</v>
      </c>
      <c r="K47" s="1">
        <f t="shared" si="13"/>
        <v>6.2016590849351709E-3</v>
      </c>
      <c r="L47" s="1">
        <f t="shared" si="13"/>
        <v>0.63535836125201028</v>
      </c>
      <c r="M47" s="22">
        <v>44</v>
      </c>
      <c r="N47" s="1">
        <v>0.98089576740380002</v>
      </c>
      <c r="O47" s="1">
        <v>1.9500065099547463</v>
      </c>
      <c r="P47" s="22">
        <v>44</v>
      </c>
      <c r="Q47" s="1">
        <v>0.98036267522376053</v>
      </c>
      <c r="R47" s="1">
        <v>2.4088315711205612</v>
      </c>
      <c r="S47" s="22">
        <f t="shared" si="14"/>
        <v>44</v>
      </c>
      <c r="T47" s="1">
        <f t="shared" si="14"/>
        <v>0.98062922131378027</v>
      </c>
      <c r="U47" s="1">
        <f t="shared" si="14"/>
        <v>2.1794190405376539</v>
      </c>
      <c r="V47" s="1">
        <f t="shared" si="15"/>
        <v>0</v>
      </c>
      <c r="W47" s="1">
        <f t="shared" si="15"/>
        <v>3.7695309550344757E-4</v>
      </c>
      <c r="X47" s="1">
        <f t="shared" si="15"/>
        <v>0.3244383121286778</v>
      </c>
      <c r="Y47" s="22">
        <v>44</v>
      </c>
      <c r="Z47" s="1">
        <v>1.0158860412492743</v>
      </c>
      <c r="AA47" s="1">
        <v>1.4529460270251207</v>
      </c>
      <c r="AB47" s="22">
        <v>44</v>
      </c>
      <c r="AC47" s="1">
        <v>0.99250310127620989</v>
      </c>
      <c r="AD47" s="23">
        <v>1.82206156792208</v>
      </c>
      <c r="AE47" s="1">
        <f t="shared" si="16"/>
        <v>44</v>
      </c>
      <c r="AF47" s="1">
        <f t="shared" si="16"/>
        <v>1.004194571262742</v>
      </c>
      <c r="AG47" s="1">
        <f t="shared" si="16"/>
        <v>1.6375037974736002</v>
      </c>
      <c r="AH47" s="1">
        <f t="shared" si="17"/>
        <v>0</v>
      </c>
      <c r="AI47" s="1">
        <f t="shared" si="17"/>
        <v>1.6534235419031821E-2</v>
      </c>
      <c r="AJ47" s="1">
        <f t="shared" si="17"/>
        <v>0.26100410200958202</v>
      </c>
      <c r="AK47" s="22">
        <v>44</v>
      </c>
      <c r="AL47" s="1">
        <v>1.0765632831134875</v>
      </c>
      <c r="AM47" s="1">
        <v>1.6823585576080144</v>
      </c>
      <c r="AN47" s="22">
        <v>44</v>
      </c>
      <c r="AO47" s="1">
        <v>1.0659523324089142</v>
      </c>
      <c r="AP47" s="1">
        <v>2.6382441017034819</v>
      </c>
      <c r="AQ47" s="22">
        <f t="shared" si="18"/>
        <v>44</v>
      </c>
      <c r="AR47" s="1">
        <f t="shared" si="18"/>
        <v>1.0712578077612007</v>
      </c>
      <c r="AS47" s="1">
        <f t="shared" si="18"/>
        <v>2.1603013296557481</v>
      </c>
      <c r="AT47" s="1">
        <f t="shared" si="19"/>
        <v>0</v>
      </c>
      <c r="AU47" s="1">
        <f t="shared" si="19"/>
        <v>7.5030751980399522E-3</v>
      </c>
      <c r="AV47" s="23">
        <f t="shared" si="19"/>
        <v>0.67591315026809917</v>
      </c>
      <c r="AW47" s="22">
        <v>44</v>
      </c>
      <c r="AX47" s="1">
        <v>1.1612759414129132</v>
      </c>
      <c r="AY47" s="1">
        <v>2.4470669928843995</v>
      </c>
      <c r="AZ47" s="22">
        <v>44</v>
      </c>
      <c r="BA47" s="1">
        <v>1.1521464131914625</v>
      </c>
      <c r="BB47" s="23">
        <v>2.6764795234672931</v>
      </c>
      <c r="BC47" s="22">
        <f t="shared" si="20"/>
        <v>44</v>
      </c>
      <c r="BD47" s="1">
        <f t="shared" si="20"/>
        <v>1.1567111773021879</v>
      </c>
      <c r="BE47" s="1">
        <f t="shared" si="20"/>
        <v>2.5617732581758466</v>
      </c>
      <c r="BF47" s="1">
        <f t="shared" si="21"/>
        <v>0</v>
      </c>
      <c r="BG47" s="1">
        <f t="shared" si="21"/>
        <v>6.4555513144217815E-3</v>
      </c>
      <c r="BH47" s="23">
        <f t="shared" si="21"/>
        <v>0.16221915606433027</v>
      </c>
    </row>
    <row r="48" spans="1:60" x14ac:dyDescent="0.25">
      <c r="A48" s="22">
        <v>45</v>
      </c>
      <c r="B48" s="1">
        <v>0.96060149528870664</v>
      </c>
      <c r="C48" s="1">
        <v>2.6573618125854011</v>
      </c>
      <c r="D48" s="22">
        <v>45</v>
      </c>
      <c r="E48" s="1">
        <v>0.96935720586342766</v>
      </c>
      <c r="F48" s="1">
        <v>2.6000086799396436</v>
      </c>
      <c r="G48" s="22">
        <f t="shared" si="12"/>
        <v>45</v>
      </c>
      <c r="H48" s="1">
        <f t="shared" si="12"/>
        <v>0.9649793505760671</v>
      </c>
      <c r="I48" s="1">
        <f t="shared" si="12"/>
        <v>2.6286852462625223</v>
      </c>
      <c r="J48" s="1">
        <f t="shared" si="13"/>
        <v>0</v>
      </c>
      <c r="K48" s="1">
        <f t="shared" si="13"/>
        <v>6.1912223214919968E-3</v>
      </c>
      <c r="L48" s="1">
        <f t="shared" si="13"/>
        <v>4.0554789016106665E-2</v>
      </c>
      <c r="M48" s="22">
        <v>45</v>
      </c>
      <c r="N48" s="1">
        <v>0.98336814697594677</v>
      </c>
      <c r="O48" s="1">
        <v>3.4603056696255976</v>
      </c>
      <c r="P48" s="22">
        <v>45</v>
      </c>
      <c r="Q48" s="1">
        <v>0.98229187785928274</v>
      </c>
      <c r="R48" s="1">
        <v>2.6955972343492123</v>
      </c>
      <c r="S48" s="22">
        <f t="shared" si="14"/>
        <v>45</v>
      </c>
      <c r="T48" s="1">
        <f t="shared" si="14"/>
        <v>0.98283001241761481</v>
      </c>
      <c r="U48" s="1">
        <f t="shared" si="14"/>
        <v>3.0779514519874049</v>
      </c>
      <c r="V48" s="1">
        <f t="shared" si="15"/>
        <v>0</v>
      </c>
      <c r="W48" s="1">
        <f t="shared" si="15"/>
        <v>7.6103719077479136E-4</v>
      </c>
      <c r="X48" s="1">
        <f t="shared" si="15"/>
        <v>0.54073052021448487</v>
      </c>
      <c r="Y48" s="22">
        <v>45</v>
      </c>
      <c r="Z48" s="1">
        <v>1.0160364893842748</v>
      </c>
      <c r="AA48" s="1">
        <v>2.1720593979371601</v>
      </c>
      <c r="AB48" s="22">
        <v>45</v>
      </c>
      <c r="AC48" s="1">
        <v>0.99584791388439386</v>
      </c>
      <c r="AD48" s="23">
        <v>2.2691285608065099</v>
      </c>
      <c r="AE48" s="1">
        <f t="shared" si="16"/>
        <v>45</v>
      </c>
      <c r="AF48" s="1">
        <f t="shared" si="16"/>
        <v>1.0059422016343342</v>
      </c>
      <c r="AG48" s="1">
        <f t="shared" si="16"/>
        <v>2.2205939793718352</v>
      </c>
      <c r="AH48" s="1">
        <f t="shared" si="17"/>
        <v>0</v>
      </c>
      <c r="AI48" s="1">
        <f t="shared" si="17"/>
        <v>1.4275478638462418E-2</v>
      </c>
      <c r="AJ48" s="1">
        <f t="shared" si="17"/>
        <v>6.8638263309018704E-2</v>
      </c>
      <c r="AK48" s="22">
        <v>45</v>
      </c>
      <c r="AL48" s="1">
        <v>1.080119906302172</v>
      </c>
      <c r="AM48" s="1">
        <v>2.0264773534823686</v>
      </c>
      <c r="AN48" s="22">
        <v>45</v>
      </c>
      <c r="AO48" s="1">
        <v>1.0697120836272276</v>
      </c>
      <c r="AP48" s="1">
        <v>2.1603013296557481</v>
      </c>
      <c r="AQ48" s="22">
        <f t="shared" si="18"/>
        <v>45</v>
      </c>
      <c r="AR48" s="1">
        <f t="shared" si="18"/>
        <v>1.0749159949646998</v>
      </c>
      <c r="AS48" s="1">
        <f t="shared" si="18"/>
        <v>2.0933893415690585</v>
      </c>
      <c r="AT48" s="1">
        <f t="shared" si="19"/>
        <v>0</v>
      </c>
      <c r="AU48" s="1">
        <f t="shared" si="19"/>
        <v>7.3594419908403295E-3</v>
      </c>
      <c r="AV48" s="23">
        <f t="shared" si="19"/>
        <v>9.4627841037543597E-2</v>
      </c>
      <c r="AW48" s="22">
        <v>45</v>
      </c>
      <c r="AX48" s="1">
        <v>1.1655869616439603</v>
      </c>
      <c r="AY48" s="1">
        <v>1.6632408467260953</v>
      </c>
      <c r="AZ48" s="22">
        <v>45</v>
      </c>
      <c r="BA48" s="1">
        <v>1.1590889623445286</v>
      </c>
      <c r="BB48" s="23">
        <v>2.7147149452311314</v>
      </c>
      <c r="BC48" s="22">
        <f t="shared" si="20"/>
        <v>45</v>
      </c>
      <c r="BD48" s="1">
        <f t="shared" si="20"/>
        <v>1.1623379619942444</v>
      </c>
      <c r="BE48" s="1">
        <f t="shared" si="20"/>
        <v>2.1889778959786135</v>
      </c>
      <c r="BF48" s="1">
        <f t="shared" si="21"/>
        <v>0</v>
      </c>
      <c r="BG48" s="1">
        <f t="shared" si="21"/>
        <v>4.5947793687735354E-3</v>
      </c>
      <c r="BH48" s="23">
        <f t="shared" si="21"/>
        <v>0.74350446529492198</v>
      </c>
    </row>
    <row r="49" spans="1:60" x14ac:dyDescent="0.25">
      <c r="A49" s="22">
        <v>46</v>
      </c>
      <c r="B49" s="1">
        <v>0.96189167026001188</v>
      </c>
      <c r="C49" s="1">
        <v>2.4088315711205879</v>
      </c>
      <c r="D49" s="22">
        <v>46</v>
      </c>
      <c r="E49" s="1">
        <v>0.97124022823951683</v>
      </c>
      <c r="F49" s="1">
        <v>3.4794233805075439</v>
      </c>
      <c r="G49" s="22">
        <f t="shared" si="12"/>
        <v>46</v>
      </c>
      <c r="H49" s="1">
        <f t="shared" si="12"/>
        <v>0.96656594924976436</v>
      </c>
      <c r="I49" s="1">
        <f t="shared" si="12"/>
        <v>2.9441274758140659</v>
      </c>
      <c r="J49" s="1">
        <f t="shared" si="13"/>
        <v>0</v>
      </c>
      <c r="K49" s="1">
        <f t="shared" si="13"/>
        <v>6.6104287416235644E-3</v>
      </c>
      <c r="L49" s="1">
        <f t="shared" si="13"/>
        <v>0.75702272830029194</v>
      </c>
      <c r="M49" s="22">
        <v>46</v>
      </c>
      <c r="N49" s="1">
        <v>0.98571484717898217</v>
      </c>
      <c r="O49" s="1">
        <v>3.2691285608064873</v>
      </c>
      <c r="P49" s="22">
        <v>46</v>
      </c>
      <c r="Q49" s="1">
        <v>0.98369785774260121</v>
      </c>
      <c r="R49" s="1">
        <v>1.9500065099547736</v>
      </c>
      <c r="S49" s="22">
        <f t="shared" si="14"/>
        <v>46</v>
      </c>
      <c r="T49" s="1">
        <f t="shared" si="14"/>
        <v>0.98470635246079175</v>
      </c>
      <c r="U49" s="1">
        <f t="shared" si="14"/>
        <v>2.6095675353806307</v>
      </c>
      <c r="V49" s="1">
        <f t="shared" si="15"/>
        <v>0</v>
      </c>
      <c r="W49" s="1">
        <f t="shared" si="15"/>
        <v>1.4262269080466065E-3</v>
      </c>
      <c r="X49" s="1">
        <f t="shared" si="15"/>
        <v>0.93276014736995139</v>
      </c>
      <c r="Y49" s="22">
        <v>46</v>
      </c>
      <c r="Z49" s="1">
        <v>1.0184686030194425</v>
      </c>
      <c r="AA49" s="1">
        <v>2.2750075949472084</v>
      </c>
      <c r="AB49" s="22">
        <v>46</v>
      </c>
      <c r="AC49" s="1">
        <v>0.9978555794964914</v>
      </c>
      <c r="AD49" s="23">
        <v>1.9691242208366657</v>
      </c>
      <c r="AE49" s="1">
        <f t="shared" si="16"/>
        <v>46</v>
      </c>
      <c r="AF49" s="1">
        <f t="shared" si="16"/>
        <v>1.008162091257967</v>
      </c>
      <c r="AG49" s="1">
        <f t="shared" si="16"/>
        <v>2.1220659078919368</v>
      </c>
      <c r="AH49" s="1">
        <f t="shared" si="17"/>
        <v>0</v>
      </c>
      <c r="AI49" s="1">
        <f t="shared" si="17"/>
        <v>1.4575608713836565E-2</v>
      </c>
      <c r="AJ49" s="1">
        <f t="shared" si="17"/>
        <v>0.21629220808578634</v>
      </c>
      <c r="AK49" s="22">
        <v>46</v>
      </c>
      <c r="AL49" s="1">
        <v>1.0843238489069742</v>
      </c>
      <c r="AM49" s="1">
        <v>2.3705961493567771</v>
      </c>
      <c r="AN49" s="22">
        <v>46</v>
      </c>
      <c r="AO49" s="1">
        <v>1.0736524899591808</v>
      </c>
      <c r="AP49" s="1">
        <v>2.2750075949472359</v>
      </c>
      <c r="AQ49" s="22">
        <f t="shared" si="18"/>
        <v>46</v>
      </c>
      <c r="AR49" s="1">
        <f t="shared" si="18"/>
        <v>1.0789881694330776</v>
      </c>
      <c r="AS49" s="1">
        <f t="shared" si="18"/>
        <v>2.3228018721520067</v>
      </c>
      <c r="AT49" s="1">
        <f t="shared" si="19"/>
        <v>0</v>
      </c>
      <c r="AU49" s="1">
        <f t="shared" si="19"/>
        <v>7.5457902764604276E-3</v>
      </c>
      <c r="AV49" s="23">
        <f t="shared" si="19"/>
        <v>6.759131502680582E-2</v>
      </c>
      <c r="AW49" s="22">
        <v>46</v>
      </c>
      <c r="AX49" s="1">
        <v>1.1707825527031868</v>
      </c>
      <c r="AY49" s="1">
        <v>1.9882419317185847</v>
      </c>
      <c r="AZ49" s="22">
        <v>46</v>
      </c>
      <c r="BA49" s="1">
        <v>1.1637805262651482</v>
      </c>
      <c r="BB49" s="23">
        <v>1.8161825337813939</v>
      </c>
      <c r="BC49" s="22">
        <f t="shared" si="20"/>
        <v>46</v>
      </c>
      <c r="BD49" s="1">
        <f t="shared" si="20"/>
        <v>1.1672815394841676</v>
      </c>
      <c r="BE49" s="1">
        <f t="shared" si="20"/>
        <v>1.9022122327499893</v>
      </c>
      <c r="BF49" s="1">
        <f t="shared" si="21"/>
        <v>0</v>
      </c>
      <c r="BG49" s="1">
        <f t="shared" si="21"/>
        <v>4.951180376384581E-3</v>
      </c>
      <c r="BH49" s="23">
        <f t="shared" si="21"/>
        <v>0.12166436704826222</v>
      </c>
    </row>
    <row r="50" spans="1:60" x14ac:dyDescent="0.25">
      <c r="A50" s="22">
        <v>47</v>
      </c>
      <c r="B50" s="1">
        <v>0.963215742203959</v>
      </c>
      <c r="C50" s="1">
        <v>2.4661847037662916</v>
      </c>
      <c r="D50" s="22">
        <v>47</v>
      </c>
      <c r="E50" s="1">
        <v>0.97291208753783698</v>
      </c>
      <c r="F50" s="1">
        <v>3.0779514519873774</v>
      </c>
      <c r="G50" s="22">
        <f t="shared" si="12"/>
        <v>47</v>
      </c>
      <c r="H50" s="1">
        <f t="shared" si="12"/>
        <v>0.96806391487089805</v>
      </c>
      <c r="I50" s="1">
        <f t="shared" si="12"/>
        <v>2.7720680778768347</v>
      </c>
      <c r="J50" s="1">
        <f t="shared" si="13"/>
        <v>0</v>
      </c>
      <c r="K50" s="1">
        <f t="shared" si="13"/>
        <v>6.8563515383116549E-3</v>
      </c>
      <c r="L50" s="1">
        <f t="shared" si="13"/>
        <v>0.43258441617157106</v>
      </c>
      <c r="M50" s="22">
        <v>47</v>
      </c>
      <c r="N50" s="1">
        <v>0.98756284910850656</v>
      </c>
      <c r="O50" s="1">
        <v>2.580890969057779</v>
      </c>
      <c r="P50" s="22">
        <v>47</v>
      </c>
      <c r="Q50" s="1">
        <v>0.98548298323535433</v>
      </c>
      <c r="R50" s="1">
        <v>2.4661847037662916</v>
      </c>
      <c r="S50" s="22">
        <f t="shared" si="14"/>
        <v>47</v>
      </c>
      <c r="T50" s="1">
        <f t="shared" si="14"/>
        <v>0.98652291617193044</v>
      </c>
      <c r="U50" s="1">
        <f t="shared" si="14"/>
        <v>2.5235378364120353</v>
      </c>
      <c r="V50" s="1">
        <f t="shared" si="15"/>
        <v>0</v>
      </c>
      <c r="W50" s="1">
        <f t="shared" si="15"/>
        <v>1.4706872628644225E-3</v>
      </c>
      <c r="X50" s="1">
        <f t="shared" si="15"/>
        <v>8.1109578032193874E-2</v>
      </c>
      <c r="Y50" s="22">
        <v>47</v>
      </c>
      <c r="Z50" s="1">
        <v>1.0213309651229476</v>
      </c>
      <c r="AA50" s="1">
        <v>2.6573618125854011</v>
      </c>
      <c r="AB50" s="22">
        <v>47</v>
      </c>
      <c r="AC50" s="1">
        <v>1.0008598785437257</v>
      </c>
      <c r="AD50" s="23">
        <v>2.9058920540502138</v>
      </c>
      <c r="AE50" s="1">
        <f t="shared" si="16"/>
        <v>47</v>
      </c>
      <c r="AF50" s="1">
        <f t="shared" si="16"/>
        <v>1.0110954218333368</v>
      </c>
      <c r="AG50" s="1">
        <f t="shared" si="16"/>
        <v>2.7816269333178072</v>
      </c>
      <c r="AH50" s="1">
        <f t="shared" si="17"/>
        <v>0</v>
      </c>
      <c r="AI50" s="1">
        <f t="shared" si="17"/>
        <v>1.4475244138424744E-2</v>
      </c>
      <c r="AJ50" s="1">
        <f t="shared" si="17"/>
        <v>0.17573741906969917</v>
      </c>
      <c r="AK50" s="22">
        <v>47</v>
      </c>
      <c r="AL50" s="1">
        <v>1.0904093928455891</v>
      </c>
      <c r="AM50" s="1">
        <v>3.3838348260979476</v>
      </c>
      <c r="AN50" s="22">
        <v>47</v>
      </c>
      <c r="AO50" s="1">
        <v>1.0791593860782682</v>
      </c>
      <c r="AP50" s="1">
        <v>3.1353045846331349</v>
      </c>
      <c r="AQ50" s="22">
        <f t="shared" si="18"/>
        <v>47</v>
      </c>
      <c r="AR50" s="1">
        <f t="shared" si="18"/>
        <v>1.0847843894619287</v>
      </c>
      <c r="AS50" s="1">
        <f t="shared" si="18"/>
        <v>3.259569705365541</v>
      </c>
      <c r="AT50" s="1">
        <f t="shared" si="19"/>
        <v>0</v>
      </c>
      <c r="AU50" s="1">
        <f t="shared" si="19"/>
        <v>7.9549560735671637E-3</v>
      </c>
      <c r="AV50" s="23">
        <f t="shared" si="19"/>
        <v>0.17573741906969917</v>
      </c>
      <c r="AW50" s="22">
        <v>47</v>
      </c>
      <c r="AX50" s="1">
        <v>1.1749118492873398</v>
      </c>
      <c r="AY50" s="1">
        <v>1.5676522923165539</v>
      </c>
      <c r="AZ50" s="22">
        <v>47</v>
      </c>
      <c r="BA50" s="1">
        <v>1.1687102127028759</v>
      </c>
      <c r="BB50" s="23">
        <v>1.8926533773090159</v>
      </c>
      <c r="BC50" s="22">
        <f t="shared" si="20"/>
        <v>47</v>
      </c>
      <c r="BD50" s="1">
        <f t="shared" si="20"/>
        <v>1.1718110309951077</v>
      </c>
      <c r="BE50" s="1">
        <f t="shared" si="20"/>
        <v>1.730152834812785</v>
      </c>
      <c r="BF50" s="1">
        <f t="shared" si="21"/>
        <v>0</v>
      </c>
      <c r="BG50" s="1">
        <f t="shared" si="21"/>
        <v>4.3852192833290253E-3</v>
      </c>
      <c r="BH50" s="23">
        <f t="shared" si="21"/>
        <v>0.2298104710911554</v>
      </c>
    </row>
    <row r="51" spans="1:60" x14ac:dyDescent="0.25">
      <c r="A51" s="22">
        <v>48</v>
      </c>
      <c r="B51" s="1">
        <v>0.96426685549657154</v>
      </c>
      <c r="C51" s="1">
        <v>1.9308887990728543</v>
      </c>
      <c r="D51" s="22">
        <v>48</v>
      </c>
      <c r="E51" s="1">
        <v>0.97449577958961531</v>
      </c>
      <c r="F51" s="1">
        <v>2.9058920540502413</v>
      </c>
      <c r="G51" s="22">
        <f t="shared" si="12"/>
        <v>48</v>
      </c>
      <c r="H51" s="1">
        <f t="shared" si="12"/>
        <v>0.96938131754309342</v>
      </c>
      <c r="I51" s="1">
        <f t="shared" si="12"/>
        <v>2.4183904265615479</v>
      </c>
      <c r="J51" s="1">
        <f t="shared" si="13"/>
        <v>0</v>
      </c>
      <c r="K51" s="1">
        <f t="shared" si="13"/>
        <v>7.2329415904337033E-3</v>
      </c>
      <c r="L51" s="1">
        <f t="shared" si="13"/>
        <v>0.6894314132734658</v>
      </c>
      <c r="M51" s="22">
        <v>48</v>
      </c>
      <c r="N51" s="1">
        <v>0.99011009984945775</v>
      </c>
      <c r="O51" s="1">
        <v>3.5367765131532192</v>
      </c>
      <c r="P51" s="22">
        <v>48</v>
      </c>
      <c r="Q51" s="1">
        <v>0.98793650628291896</v>
      </c>
      <c r="R51" s="1">
        <v>3.3838348260979751</v>
      </c>
      <c r="S51" s="22">
        <f t="shared" si="14"/>
        <v>48</v>
      </c>
      <c r="T51" s="1">
        <f t="shared" si="14"/>
        <v>0.98902330306618835</v>
      </c>
      <c r="U51" s="1">
        <f t="shared" si="14"/>
        <v>3.4603056696255972</v>
      </c>
      <c r="V51" s="1">
        <f t="shared" si="15"/>
        <v>0</v>
      </c>
      <c r="W51" s="1">
        <f t="shared" si="15"/>
        <v>1.5369627504430313E-3</v>
      </c>
      <c r="X51" s="1">
        <f t="shared" si="15"/>
        <v>0.10814610404287386</v>
      </c>
      <c r="Y51" s="22">
        <v>48</v>
      </c>
      <c r="Z51" s="1">
        <v>1.0249247428026367</v>
      </c>
      <c r="AA51" s="1">
        <v>3.3073639825703256</v>
      </c>
      <c r="AB51" s="22">
        <v>48</v>
      </c>
      <c r="AC51" s="1">
        <v>1.0032245837600045</v>
      </c>
      <c r="AD51" s="23">
        <v>2.2750075949472084</v>
      </c>
      <c r="AE51" s="1">
        <f t="shared" si="16"/>
        <v>48</v>
      </c>
      <c r="AF51" s="1">
        <f t="shared" si="16"/>
        <v>1.0140746632813205</v>
      </c>
      <c r="AG51" s="1">
        <f t="shared" si="16"/>
        <v>2.7911857887587672</v>
      </c>
      <c r="AH51" s="1">
        <f t="shared" si="17"/>
        <v>0</v>
      </c>
      <c r="AI51" s="1">
        <f t="shared" si="17"/>
        <v>1.5344329611871828E-2</v>
      </c>
      <c r="AJ51" s="1">
        <f t="shared" si="17"/>
        <v>0.72998620228955335</v>
      </c>
      <c r="AK51" s="22">
        <v>48</v>
      </c>
      <c r="AL51" s="1">
        <v>1.0952232927730485</v>
      </c>
      <c r="AM51" s="1">
        <v>2.6573618125854011</v>
      </c>
      <c r="AN51" s="22">
        <v>48</v>
      </c>
      <c r="AO51" s="1">
        <v>1.0825484012515716</v>
      </c>
      <c r="AP51" s="1">
        <v>1.9308887990728274</v>
      </c>
      <c r="AQ51" s="22">
        <f t="shared" si="18"/>
        <v>48</v>
      </c>
      <c r="AR51" s="1">
        <f t="shared" si="18"/>
        <v>1.0888858470123099</v>
      </c>
      <c r="AS51" s="1">
        <f t="shared" si="18"/>
        <v>2.2941253058291142</v>
      </c>
      <c r="AT51" s="1">
        <f t="shared" si="19"/>
        <v>0</v>
      </c>
      <c r="AU51" s="1">
        <f t="shared" si="19"/>
        <v>8.9625017456402192E-3</v>
      </c>
      <c r="AV51" s="23">
        <f t="shared" si="19"/>
        <v>0.51369399420376682</v>
      </c>
      <c r="AW51" s="22">
        <v>48</v>
      </c>
      <c r="AX51" s="1">
        <v>1.178561663763608</v>
      </c>
      <c r="AY51" s="1">
        <v>1.3764751834974984</v>
      </c>
      <c r="AZ51" s="22">
        <v>48</v>
      </c>
      <c r="BA51" s="1">
        <v>1.1728251206812024</v>
      </c>
      <c r="BB51" s="23">
        <v>1.567652292316581</v>
      </c>
      <c r="BC51" s="22">
        <f t="shared" si="20"/>
        <v>48</v>
      </c>
      <c r="BD51" s="1">
        <f t="shared" si="20"/>
        <v>1.1756933922224051</v>
      </c>
      <c r="BE51" s="1">
        <f t="shared" si="20"/>
        <v>1.4720637379070398</v>
      </c>
      <c r="BF51" s="1">
        <f t="shared" si="21"/>
        <v>0</v>
      </c>
      <c r="BG51" s="1">
        <f t="shared" si="21"/>
        <v>4.0563485141378334E-3</v>
      </c>
      <c r="BH51" s="23">
        <f t="shared" si="21"/>
        <v>0.13518263005361181</v>
      </c>
    </row>
    <row r="52" spans="1:60" x14ac:dyDescent="0.25">
      <c r="A52" s="22">
        <v>49</v>
      </c>
      <c r="B52" s="1">
        <v>0.96603669332254594</v>
      </c>
      <c r="C52" s="1">
        <v>3.2882462716884064</v>
      </c>
      <c r="D52" s="22">
        <v>49</v>
      </c>
      <c r="E52" s="1">
        <v>0.97549866534451757</v>
      </c>
      <c r="F52" s="1">
        <v>1.8353002446633131</v>
      </c>
      <c r="G52" s="22">
        <f t="shared" si="12"/>
        <v>49</v>
      </c>
      <c r="H52" s="1">
        <f t="shared" si="12"/>
        <v>0.97076767933353181</v>
      </c>
      <c r="I52" s="1">
        <f t="shared" si="12"/>
        <v>2.5617732581758599</v>
      </c>
      <c r="J52" s="1">
        <f t="shared" si="13"/>
        <v>0</v>
      </c>
      <c r="K52" s="1">
        <f t="shared" si="13"/>
        <v>6.6906245801335289E-3</v>
      </c>
      <c r="L52" s="1">
        <f t="shared" si="13"/>
        <v>1.0273879884074955</v>
      </c>
      <c r="M52" s="22">
        <v>49</v>
      </c>
      <c r="N52" s="1">
        <v>0.99171972922526397</v>
      </c>
      <c r="O52" s="1">
        <v>2.2176544623014784</v>
      </c>
      <c r="P52" s="22">
        <v>49</v>
      </c>
      <c r="Q52" s="1">
        <v>0.98981705105333251</v>
      </c>
      <c r="R52" s="1">
        <v>2.6000086799396436</v>
      </c>
      <c r="S52" s="22">
        <f t="shared" si="14"/>
        <v>49</v>
      </c>
      <c r="T52" s="1">
        <f t="shared" si="14"/>
        <v>0.99076839013929829</v>
      </c>
      <c r="U52" s="1">
        <f t="shared" si="14"/>
        <v>2.4088315711205608</v>
      </c>
      <c r="V52" s="1">
        <f t="shared" si="15"/>
        <v>0</v>
      </c>
      <c r="W52" s="1">
        <f t="shared" si="15"/>
        <v>1.3453966377883592E-3</v>
      </c>
      <c r="X52" s="1">
        <f t="shared" si="15"/>
        <v>0.27036526010722362</v>
      </c>
      <c r="Y52" s="22">
        <v>49</v>
      </c>
      <c r="Z52" s="1">
        <v>1.0269934395306557</v>
      </c>
      <c r="AA52" s="1">
        <v>1.8926533773090433</v>
      </c>
      <c r="AB52" s="22">
        <v>49</v>
      </c>
      <c r="AC52" s="1">
        <v>1.0063014284716798</v>
      </c>
      <c r="AD52" s="23">
        <v>2.9441274758140521</v>
      </c>
      <c r="AE52" s="1">
        <f t="shared" si="16"/>
        <v>49</v>
      </c>
      <c r="AF52" s="1">
        <f t="shared" si="16"/>
        <v>1.0166474340011677</v>
      </c>
      <c r="AG52" s="1">
        <f t="shared" si="16"/>
        <v>2.4183904265615475</v>
      </c>
      <c r="AH52" s="1">
        <f t="shared" si="17"/>
        <v>0</v>
      </c>
      <c r="AI52" s="1">
        <f t="shared" si="17"/>
        <v>1.4631461336188886E-2</v>
      </c>
      <c r="AJ52" s="1">
        <f t="shared" si="17"/>
        <v>0.74350446529490533</v>
      </c>
      <c r="AK52" s="22">
        <v>49</v>
      </c>
      <c r="AL52" s="1">
        <v>1.0981075112554488</v>
      </c>
      <c r="AM52" s="1">
        <v>1.5867700031984731</v>
      </c>
      <c r="AN52" s="22">
        <v>49</v>
      </c>
      <c r="AO52" s="1">
        <v>1.0874730320585868</v>
      </c>
      <c r="AP52" s="1">
        <v>2.7720680778768618</v>
      </c>
      <c r="AQ52" s="22">
        <f t="shared" si="18"/>
        <v>49</v>
      </c>
      <c r="AR52" s="1">
        <f t="shared" si="18"/>
        <v>1.0927902716570177</v>
      </c>
      <c r="AS52" s="1">
        <f t="shared" si="18"/>
        <v>2.1794190405376677</v>
      </c>
      <c r="AT52" s="1">
        <f t="shared" si="19"/>
        <v>0</v>
      </c>
      <c r="AU52" s="1">
        <f t="shared" si="19"/>
        <v>7.5197123544883905E-3</v>
      </c>
      <c r="AV52" s="23">
        <f t="shared" si="19"/>
        <v>0.83813230633244684</v>
      </c>
      <c r="AW52" s="22">
        <v>49</v>
      </c>
      <c r="AX52" s="1">
        <v>1.1830022245871663</v>
      </c>
      <c r="AY52" s="1">
        <v>1.6632408467260953</v>
      </c>
      <c r="AZ52" s="22">
        <v>49</v>
      </c>
      <c r="BA52" s="1">
        <v>1.1762595256374808</v>
      </c>
      <c r="BB52" s="23">
        <v>1.3000043399698218</v>
      </c>
      <c r="BC52" s="22">
        <f t="shared" si="20"/>
        <v>49</v>
      </c>
      <c r="BD52" s="1">
        <f t="shared" si="20"/>
        <v>1.1796308751123235</v>
      </c>
      <c r="BE52" s="1">
        <f t="shared" si="20"/>
        <v>1.4816225933479585</v>
      </c>
      <c r="BF52" s="1">
        <f t="shared" si="21"/>
        <v>0</v>
      </c>
      <c r="BG52" s="1">
        <f t="shared" si="21"/>
        <v>4.7678081508220199E-3</v>
      </c>
      <c r="BH52" s="23">
        <f t="shared" si="21"/>
        <v>0.25684699710187386</v>
      </c>
    </row>
    <row r="53" spans="1:60" x14ac:dyDescent="0.25">
      <c r="A53" s="22">
        <v>50</v>
      </c>
      <c r="B53" s="1">
        <v>0.96719601508878483</v>
      </c>
      <c r="C53" s="1">
        <v>2.1603013296557481</v>
      </c>
      <c r="D53" s="22">
        <v>50</v>
      </c>
      <c r="E53" s="1">
        <v>0.97729017812794172</v>
      </c>
      <c r="F53" s="1">
        <v>3.2691285608064602</v>
      </c>
      <c r="G53" s="22">
        <f t="shared" si="12"/>
        <v>50</v>
      </c>
      <c r="H53" s="1">
        <f t="shared" si="12"/>
        <v>0.97224309660836328</v>
      </c>
      <c r="I53" s="1">
        <f t="shared" si="12"/>
        <v>2.7147149452311039</v>
      </c>
      <c r="J53" s="1">
        <f t="shared" si="13"/>
        <v>0</v>
      </c>
      <c r="K53" s="1">
        <f t="shared" si="13"/>
        <v>7.1376511353904463E-3</v>
      </c>
      <c r="L53" s="1">
        <f t="shared" si="13"/>
        <v>0.78405925431097312</v>
      </c>
      <c r="M53" s="22">
        <v>50</v>
      </c>
      <c r="N53" s="1">
        <v>0.994031799959323</v>
      </c>
      <c r="O53" s="1">
        <v>3.1735400063969732</v>
      </c>
      <c r="P53" s="22">
        <v>50</v>
      </c>
      <c r="Q53" s="1">
        <v>0.99111544327898027</v>
      </c>
      <c r="R53" s="1">
        <v>1.7588294011356911</v>
      </c>
      <c r="S53" s="22">
        <f t="shared" si="14"/>
        <v>50</v>
      </c>
      <c r="T53" s="1">
        <f t="shared" si="14"/>
        <v>0.99257362161915164</v>
      </c>
      <c r="U53" s="1">
        <f t="shared" si="14"/>
        <v>2.466184703766332</v>
      </c>
      <c r="V53" s="1">
        <f t="shared" si="15"/>
        <v>0</v>
      </c>
      <c r="W53" s="1">
        <f t="shared" si="15"/>
        <v>2.0621755850290368E-3</v>
      </c>
      <c r="X53" s="1">
        <f t="shared" si="15"/>
        <v>1.0003514623967784</v>
      </c>
      <c r="Y53" s="22">
        <v>50</v>
      </c>
      <c r="Z53" s="1">
        <v>1.0296470372774422</v>
      </c>
      <c r="AA53" s="1">
        <v>2.447066992884372</v>
      </c>
      <c r="AB53" s="22">
        <v>50</v>
      </c>
      <c r="AC53" s="1">
        <v>1.0102044206939256</v>
      </c>
      <c r="AD53" s="23">
        <v>2.7088359110904099</v>
      </c>
      <c r="AE53" s="56">
        <f t="shared" si="16"/>
        <v>50</v>
      </c>
      <c r="AF53" s="56">
        <f t="shared" si="16"/>
        <v>1.019925728985684</v>
      </c>
      <c r="AG53" s="56">
        <f t="shared" si="16"/>
        <v>2.5779514519873912</v>
      </c>
      <c r="AH53" s="56">
        <f t="shared" si="17"/>
        <v>0</v>
      </c>
      <c r="AI53" s="56">
        <f t="shared" si="17"/>
        <v>1.3748006030214647E-2</v>
      </c>
      <c r="AJ53" s="56">
        <f t="shared" si="17"/>
        <v>0.18509857716735609</v>
      </c>
      <c r="AK53" s="22">
        <v>50</v>
      </c>
      <c r="AL53" s="1">
        <v>1.1023659806250248</v>
      </c>
      <c r="AM53" s="1">
        <v>2.3323607275929388</v>
      </c>
      <c r="AN53" s="22">
        <v>50</v>
      </c>
      <c r="AO53" s="1">
        <v>1.0923814933154812</v>
      </c>
      <c r="AP53" s="1">
        <v>2.7147149452311314</v>
      </c>
      <c r="AQ53" s="22">
        <f t="shared" si="18"/>
        <v>50</v>
      </c>
      <c r="AR53" s="1">
        <f t="shared" si="18"/>
        <v>1.097373736970253</v>
      </c>
      <c r="AS53" s="1">
        <f t="shared" si="18"/>
        <v>2.5235378364120349</v>
      </c>
      <c r="AT53" s="1">
        <f t="shared" si="19"/>
        <v>0</v>
      </c>
      <c r="AU53" s="1">
        <f t="shared" si="19"/>
        <v>7.060098683249306E-3</v>
      </c>
      <c r="AV53" s="23">
        <f t="shared" si="19"/>
        <v>0.27036526010724304</v>
      </c>
      <c r="AW53" s="22">
        <v>50</v>
      </c>
      <c r="AX53" s="1">
        <v>1.190893196639659</v>
      </c>
      <c r="AY53" s="1">
        <v>2.9250097649321334</v>
      </c>
      <c r="AZ53" s="22">
        <v>50</v>
      </c>
      <c r="BA53" s="1">
        <v>1.1802238421039946</v>
      </c>
      <c r="BB53" s="23">
        <v>1.4911814487889319</v>
      </c>
      <c r="BC53" s="22">
        <f t="shared" si="20"/>
        <v>50</v>
      </c>
      <c r="BD53" s="1">
        <f t="shared" si="20"/>
        <v>1.1855585193718268</v>
      </c>
      <c r="BE53" s="1">
        <f t="shared" si="20"/>
        <v>2.2080956068605326</v>
      </c>
      <c r="BF53" s="1">
        <f t="shared" si="21"/>
        <v>0</v>
      </c>
      <c r="BG53" s="1">
        <f t="shared" si="21"/>
        <v>7.5443729430517605E-3</v>
      </c>
      <c r="BH53" s="23">
        <f t="shared" si="21"/>
        <v>1.013869725402146</v>
      </c>
    </row>
    <row r="54" spans="1:60" x14ac:dyDescent="0.25">
      <c r="A54" s="22">
        <v>51</v>
      </c>
      <c r="B54" s="1">
        <v>0.96841336107837694</v>
      </c>
      <c r="C54" s="1">
        <v>2.2367721731833976</v>
      </c>
      <c r="D54" s="22">
        <v>51</v>
      </c>
      <c r="E54" s="1">
        <v>0.97900401387989944</v>
      </c>
      <c r="F54" s="1">
        <v>3.1161868737512157</v>
      </c>
      <c r="G54" s="22">
        <f t="shared" si="12"/>
        <v>51</v>
      </c>
      <c r="H54" s="1">
        <f t="shared" si="12"/>
        <v>0.97370868747913819</v>
      </c>
      <c r="I54" s="1">
        <f t="shared" si="12"/>
        <v>2.6764795234673064</v>
      </c>
      <c r="J54" s="1">
        <f t="shared" si="13"/>
        <v>0</v>
      </c>
      <c r="K54" s="1">
        <f t="shared" si="13"/>
        <v>7.4887224131488621E-3</v>
      </c>
      <c r="L54" s="1">
        <f t="shared" si="13"/>
        <v>0.62184009824664332</v>
      </c>
      <c r="M54" s="22">
        <v>51</v>
      </c>
      <c r="N54" s="1">
        <v>0.9963430676380084</v>
      </c>
      <c r="O54" s="1">
        <v>3.154422295515027</v>
      </c>
      <c r="P54" s="22">
        <v>51</v>
      </c>
      <c r="Q54" s="1">
        <v>0.99214841724823</v>
      </c>
      <c r="R54" s="1">
        <v>1.3955928943793632</v>
      </c>
      <c r="S54" s="22">
        <f t="shared" si="14"/>
        <v>51</v>
      </c>
      <c r="T54" s="1">
        <f t="shared" si="14"/>
        <v>0.99424574244311925</v>
      </c>
      <c r="U54" s="1">
        <f t="shared" si="14"/>
        <v>2.2750075949471951</v>
      </c>
      <c r="V54" s="1">
        <f t="shared" si="15"/>
        <v>0</v>
      </c>
      <c r="W54" s="1">
        <f t="shared" si="15"/>
        <v>2.9660657353191002E-3</v>
      </c>
      <c r="X54" s="1">
        <f t="shared" si="15"/>
        <v>1.2436801964933022</v>
      </c>
      <c r="Y54" s="22">
        <v>51</v>
      </c>
      <c r="Z54" s="1">
        <v>1.0317794929774096</v>
      </c>
      <c r="AA54" s="1">
        <v>1.9500065099547736</v>
      </c>
      <c r="AB54" s="22">
        <v>51</v>
      </c>
      <c r="AC54" s="1">
        <v>1.0122483992687366</v>
      </c>
      <c r="AD54" s="23">
        <v>1.9308887990728543</v>
      </c>
      <c r="AE54" s="1">
        <f t="shared" si="16"/>
        <v>51</v>
      </c>
      <c r="AF54" s="1">
        <f t="shared" si="16"/>
        <v>1.0220139461230731</v>
      </c>
      <c r="AG54" s="1">
        <f t="shared" si="16"/>
        <v>1.9404476545138141</v>
      </c>
      <c r="AH54" s="1">
        <f t="shared" si="17"/>
        <v>0</v>
      </c>
      <c r="AI54" s="1">
        <f t="shared" si="17"/>
        <v>1.38105688053926E-2</v>
      </c>
      <c r="AJ54" s="1">
        <f t="shared" si="17"/>
        <v>1.3518263005369046E-2</v>
      </c>
      <c r="AK54" s="22">
        <v>51</v>
      </c>
      <c r="AL54" s="1">
        <v>1.1093619859474311</v>
      </c>
      <c r="AM54" s="1">
        <v>3.7661890437361398</v>
      </c>
      <c r="AN54" s="24">
        <v>51</v>
      </c>
      <c r="AO54" s="11">
        <v>1.0963054275811481</v>
      </c>
      <c r="AP54" s="11">
        <v>2.141183618773856</v>
      </c>
      <c r="AQ54" s="22">
        <f t="shared" si="18"/>
        <v>51</v>
      </c>
      <c r="AR54" s="1">
        <f t="shared" si="18"/>
        <v>1.1028337067642897</v>
      </c>
      <c r="AS54" s="1">
        <f t="shared" si="18"/>
        <v>2.9536863312549979</v>
      </c>
      <c r="AT54" s="1">
        <f t="shared" si="19"/>
        <v>0</v>
      </c>
      <c r="AU54" s="1">
        <f t="shared" si="19"/>
        <v>9.2323809597566198E-3</v>
      </c>
      <c r="AV54" s="23">
        <f t="shared" si="19"/>
        <v>1.1490523554557595</v>
      </c>
      <c r="AW54" s="22">
        <v>51</v>
      </c>
      <c r="AX54" s="1">
        <v>1.1961078308178184</v>
      </c>
      <c r="AY54" s="1">
        <v>1.9117710881909353</v>
      </c>
      <c r="AZ54" s="22">
        <v>51</v>
      </c>
      <c r="BA54" s="1">
        <v>1.182574323603043</v>
      </c>
      <c r="BB54" s="23">
        <v>0.87941470056784554</v>
      </c>
      <c r="BC54" s="22">
        <f t="shared" si="20"/>
        <v>51</v>
      </c>
      <c r="BD54" s="1">
        <f t="shared" si="20"/>
        <v>1.1893410772104307</v>
      </c>
      <c r="BE54" s="1">
        <f t="shared" si="20"/>
        <v>1.3955928943793905</v>
      </c>
      <c r="BF54" s="1">
        <f t="shared" si="21"/>
        <v>0</v>
      </c>
      <c r="BG54" s="1">
        <f t="shared" si="21"/>
        <v>9.5696347248046855E-3</v>
      </c>
      <c r="BH54" s="23">
        <f t="shared" si="21"/>
        <v>0.72998620228953481</v>
      </c>
    </row>
    <row r="55" spans="1:60" x14ac:dyDescent="0.25">
      <c r="A55" s="22">
        <v>52</v>
      </c>
      <c r="B55" s="1">
        <v>0.96975803203607835</v>
      </c>
      <c r="C55" s="1">
        <v>2.4853024146482103</v>
      </c>
      <c r="D55" s="22">
        <v>52</v>
      </c>
      <c r="E55" s="1">
        <v>0.98067102497571101</v>
      </c>
      <c r="F55" s="1">
        <v>3.0205983193417016</v>
      </c>
      <c r="G55" s="22">
        <f t="shared" si="12"/>
        <v>52</v>
      </c>
      <c r="H55" s="1">
        <f t="shared" si="12"/>
        <v>0.97521452850589463</v>
      </c>
      <c r="I55" s="1">
        <f t="shared" si="12"/>
        <v>2.752950366994956</v>
      </c>
      <c r="J55" s="1">
        <f t="shared" si="13"/>
        <v>0</v>
      </c>
      <c r="K55" s="1">
        <f t="shared" si="13"/>
        <v>7.7166513106551697E-3</v>
      </c>
      <c r="L55" s="1">
        <f t="shared" si="13"/>
        <v>0.37851136415015557</v>
      </c>
      <c r="M55" s="22">
        <v>52</v>
      </c>
      <c r="N55" s="1">
        <v>0.99856049082819343</v>
      </c>
      <c r="O55" s="1">
        <v>3.0397160302235933</v>
      </c>
      <c r="P55" s="22">
        <v>52</v>
      </c>
      <c r="Q55" s="1">
        <v>0.99527822450327141</v>
      </c>
      <c r="R55" s="1">
        <v>3.2632495266658199</v>
      </c>
      <c r="S55" s="22">
        <f t="shared" si="14"/>
        <v>52</v>
      </c>
      <c r="T55" s="1">
        <f t="shared" si="14"/>
        <v>0.99691935766573248</v>
      </c>
      <c r="U55" s="1">
        <f t="shared" si="14"/>
        <v>3.1514827784447066</v>
      </c>
      <c r="V55" s="1">
        <f t="shared" si="15"/>
        <v>0</v>
      </c>
      <c r="W55" s="1">
        <f t="shared" si="15"/>
        <v>2.3209127760126023E-3</v>
      </c>
      <c r="X55" s="1">
        <f t="shared" si="15"/>
        <v>0.15806205115663746</v>
      </c>
      <c r="Y55" s="22">
        <v>52</v>
      </c>
      <c r="Z55" s="1">
        <v>1.0340689414887743</v>
      </c>
      <c r="AA55" s="1">
        <v>2.0647127752462069</v>
      </c>
      <c r="AB55" s="22">
        <v>52</v>
      </c>
      <c r="AC55" s="1">
        <v>1.0149730133338311</v>
      </c>
      <c r="AD55" s="23">
        <v>2.5617732581758328</v>
      </c>
      <c r="AE55" s="1">
        <f t="shared" si="16"/>
        <v>52</v>
      </c>
      <c r="AF55" s="1">
        <f t="shared" si="16"/>
        <v>1.0245209774113027</v>
      </c>
      <c r="AG55" s="1">
        <f t="shared" si="16"/>
        <v>2.3132430167110201</v>
      </c>
      <c r="AH55" s="1">
        <f t="shared" si="17"/>
        <v>0</v>
      </c>
      <c r="AI55" s="1">
        <f t="shared" si="17"/>
        <v>1.3502860291411459E-2</v>
      </c>
      <c r="AJ55" s="1">
        <f t="shared" si="17"/>
        <v>0.35147483813939484</v>
      </c>
      <c r="AK55" s="22">
        <v>52</v>
      </c>
      <c r="AL55" s="1">
        <v>1.1135149728396203</v>
      </c>
      <c r="AM55" s="1">
        <v>2.2367721731833976</v>
      </c>
      <c r="AN55" s="22">
        <v>52</v>
      </c>
      <c r="AO55" s="1">
        <v>1.1000304179389016</v>
      </c>
      <c r="AP55" s="1">
        <v>2.0264773534823686</v>
      </c>
      <c r="AQ55" s="22">
        <f t="shared" si="18"/>
        <v>52</v>
      </c>
      <c r="AR55" s="1">
        <f t="shared" si="18"/>
        <v>1.1067726953892609</v>
      </c>
      <c r="AS55" s="1">
        <f t="shared" si="18"/>
        <v>2.1316247633328831</v>
      </c>
      <c r="AT55" s="1">
        <f t="shared" si="19"/>
        <v>0</v>
      </c>
      <c r="AU55" s="1">
        <f t="shared" si="19"/>
        <v>9.5350202115805274E-3</v>
      </c>
      <c r="AV55" s="23">
        <f t="shared" si="19"/>
        <v>0.148700893059</v>
      </c>
      <c r="AW55" s="22">
        <v>52</v>
      </c>
      <c r="AX55" s="1">
        <v>1.2018969293756527</v>
      </c>
      <c r="AY55" s="1">
        <v>2.1029481970100452</v>
      </c>
      <c r="AZ55" s="22">
        <v>52</v>
      </c>
      <c r="BA55" s="1">
        <v>1.1860146486520251</v>
      </c>
      <c r="BB55" s="23">
        <v>1.2808866290879299</v>
      </c>
      <c r="BC55" s="22">
        <f t="shared" si="20"/>
        <v>52</v>
      </c>
      <c r="BD55" s="1">
        <f t="shared" si="20"/>
        <v>1.193955789013839</v>
      </c>
      <c r="BE55" s="1">
        <f t="shared" si="20"/>
        <v>1.6919174130489876</v>
      </c>
      <c r="BF55" s="1">
        <f t="shared" si="21"/>
        <v>0</v>
      </c>
      <c r="BG55" s="1">
        <f t="shared" si="21"/>
        <v>1.1230468400385484E-2</v>
      </c>
      <c r="BH55" s="23">
        <f t="shared" si="21"/>
        <v>0.58128530923057387</v>
      </c>
    </row>
    <row r="56" spans="1:60" x14ac:dyDescent="0.25">
      <c r="A56" s="22">
        <v>53</v>
      </c>
      <c r="B56" s="1">
        <v>0.97115778491668348</v>
      </c>
      <c r="C56" s="1">
        <v>2.580890969057779</v>
      </c>
      <c r="D56" s="22">
        <v>53</v>
      </c>
      <c r="E56" s="1">
        <v>0.98215287434231546</v>
      </c>
      <c r="F56" s="1">
        <v>2.6764795234673202</v>
      </c>
      <c r="G56" s="22">
        <f t="shared" si="12"/>
        <v>53</v>
      </c>
      <c r="H56" s="1">
        <f t="shared" si="12"/>
        <v>0.97665532962949952</v>
      </c>
      <c r="I56" s="1">
        <f t="shared" si="12"/>
        <v>2.6286852462625498</v>
      </c>
      <c r="J56" s="1">
        <f t="shared" si="13"/>
        <v>0</v>
      </c>
      <c r="K56" s="1">
        <f t="shared" si="13"/>
        <v>7.77470229261688E-3</v>
      </c>
      <c r="L56" s="1">
        <f t="shared" si="13"/>
        <v>6.759131502680582E-2</v>
      </c>
      <c r="M56" s="22">
        <v>53</v>
      </c>
      <c r="N56" s="1">
        <v>0.99986495530191177</v>
      </c>
      <c r="O56" s="1">
        <v>1.7588294011356636</v>
      </c>
      <c r="P56" s="22">
        <v>53</v>
      </c>
      <c r="Q56" s="1">
        <v>0.99751681975851503</v>
      </c>
      <c r="R56" s="1">
        <v>3.0588337411054853</v>
      </c>
      <c r="S56" s="22">
        <f t="shared" si="14"/>
        <v>53</v>
      </c>
      <c r="T56" s="1">
        <f t="shared" si="14"/>
        <v>0.9986908875302134</v>
      </c>
      <c r="U56" s="1">
        <f t="shared" si="14"/>
        <v>2.4088315711205746</v>
      </c>
      <c r="V56" s="1">
        <f t="shared" si="15"/>
        <v>0</v>
      </c>
      <c r="W56" s="1">
        <f t="shared" si="15"/>
        <v>1.6603825658809974E-3</v>
      </c>
      <c r="X56" s="1">
        <f t="shared" si="15"/>
        <v>0.91924188436460286</v>
      </c>
      <c r="Y56" s="22">
        <v>53</v>
      </c>
      <c r="Z56" s="1">
        <v>1.0360088946247581</v>
      </c>
      <c r="AA56" s="1">
        <v>1.7588294011356365</v>
      </c>
      <c r="AB56" s="22">
        <v>53</v>
      </c>
      <c r="AC56" s="1">
        <v>1.0181224569298908</v>
      </c>
      <c r="AD56" s="23">
        <v>2.9441274758140521</v>
      </c>
      <c r="AE56" s="1">
        <f t="shared" si="16"/>
        <v>53</v>
      </c>
      <c r="AF56" s="1">
        <f t="shared" si="16"/>
        <v>1.0270656757773244</v>
      </c>
      <c r="AG56" s="1">
        <f t="shared" si="16"/>
        <v>2.3514784384748442</v>
      </c>
      <c r="AH56" s="1">
        <f t="shared" si="17"/>
        <v>0</v>
      </c>
      <c r="AI56" s="1">
        <f t="shared" si="17"/>
        <v>1.2647621385311354E-2</v>
      </c>
      <c r="AJ56" s="1">
        <f t="shared" si="17"/>
        <v>0.83813230633246805</v>
      </c>
      <c r="AK56" s="24">
        <v>53</v>
      </c>
      <c r="AL56" s="11">
        <v>1.1184569501629853</v>
      </c>
      <c r="AM56" s="11">
        <v>2.6000086799396711</v>
      </c>
      <c r="AN56" s="22">
        <v>53</v>
      </c>
      <c r="AO56" s="1">
        <v>1.1054268914568559</v>
      </c>
      <c r="AP56" s="1">
        <v>2.9058920540502138</v>
      </c>
      <c r="AQ56" s="22">
        <f t="shared" si="18"/>
        <v>53</v>
      </c>
      <c r="AR56" s="1">
        <f t="shared" si="18"/>
        <v>1.1119419208099206</v>
      </c>
      <c r="AS56" s="1">
        <f t="shared" si="18"/>
        <v>2.7529503669949422</v>
      </c>
      <c r="AT56" s="1">
        <f t="shared" si="19"/>
        <v>0</v>
      </c>
      <c r="AU56" s="1">
        <f t="shared" si="19"/>
        <v>9.2136428703629009E-3</v>
      </c>
      <c r="AV56" s="23">
        <f t="shared" si="19"/>
        <v>0.21629220808578634</v>
      </c>
      <c r="AW56" s="22">
        <v>53</v>
      </c>
      <c r="AX56" s="1">
        <v>1.2065687123118765</v>
      </c>
      <c r="AY56" s="1">
        <v>1.6823585576080144</v>
      </c>
      <c r="AZ56" s="22">
        <v>53</v>
      </c>
      <c r="BA56" s="1">
        <v>1.1902373271508471</v>
      </c>
      <c r="BB56" s="23">
        <v>1.2044157855602806</v>
      </c>
      <c r="BC56" s="22">
        <f t="shared" si="20"/>
        <v>53</v>
      </c>
      <c r="BD56" s="1">
        <f t="shared" si="20"/>
        <v>1.1984030197313618</v>
      </c>
      <c r="BE56" s="1">
        <f t="shared" si="20"/>
        <v>1.4433871715841475</v>
      </c>
      <c r="BF56" s="1">
        <f t="shared" si="21"/>
        <v>0</v>
      </c>
      <c r="BG56" s="1">
        <f t="shared" si="21"/>
        <v>1.1548033193533237E-2</v>
      </c>
      <c r="BH56" s="23">
        <f t="shared" si="21"/>
        <v>0.33795657513404898</v>
      </c>
    </row>
    <row r="57" spans="1:60" x14ac:dyDescent="0.25">
      <c r="A57" s="22">
        <v>54</v>
      </c>
      <c r="B57" s="1">
        <v>0.97287066325965099</v>
      </c>
      <c r="C57" s="1">
        <v>3.154422295515027</v>
      </c>
      <c r="D57" s="22">
        <v>54</v>
      </c>
      <c r="E57" s="1">
        <v>0.9836498416588314</v>
      </c>
      <c r="F57" s="1">
        <v>2.6955972343492123</v>
      </c>
      <c r="G57" s="22">
        <f t="shared" si="12"/>
        <v>54</v>
      </c>
      <c r="H57" s="1">
        <f t="shared" si="12"/>
        <v>0.9782602524592412</v>
      </c>
      <c r="I57" s="1">
        <f t="shared" si="12"/>
        <v>2.9250097649321196</v>
      </c>
      <c r="J57" s="1">
        <f t="shared" si="13"/>
        <v>0</v>
      </c>
      <c r="K57" s="1">
        <f t="shared" si="13"/>
        <v>7.6220301416800229E-3</v>
      </c>
      <c r="L57" s="1">
        <f t="shared" si="13"/>
        <v>0.32443831212868002</v>
      </c>
      <c r="M57" s="22">
        <v>54</v>
      </c>
      <c r="N57" s="1">
        <v>1.0021905235664668</v>
      </c>
      <c r="O57" s="1">
        <v>3.1353045846331349</v>
      </c>
      <c r="P57" s="22">
        <v>54</v>
      </c>
      <c r="Q57" s="1">
        <v>0.9997299108091291</v>
      </c>
      <c r="R57" s="1">
        <v>3.020598319341647</v>
      </c>
      <c r="S57" s="22">
        <f t="shared" si="14"/>
        <v>54</v>
      </c>
      <c r="T57" s="1">
        <f t="shared" si="14"/>
        <v>1.000960217187798</v>
      </c>
      <c r="U57" s="1">
        <f t="shared" si="14"/>
        <v>3.0779514519873912</v>
      </c>
      <c r="V57" s="1">
        <f t="shared" si="15"/>
        <v>0</v>
      </c>
      <c r="W57" s="1">
        <f t="shared" si="15"/>
        <v>1.7399159665875922E-3</v>
      </c>
      <c r="X57" s="1">
        <f t="shared" si="15"/>
        <v>8.1109578032194179E-2</v>
      </c>
      <c r="Y57" s="22">
        <v>54</v>
      </c>
      <c r="Z57" s="1">
        <v>1.0375754126775631</v>
      </c>
      <c r="AA57" s="1">
        <v>1.4147106052613094</v>
      </c>
      <c r="AB57" s="22">
        <v>54</v>
      </c>
      <c r="AC57" s="1">
        <v>1.0198897570226793</v>
      </c>
      <c r="AD57" s="23">
        <v>1.6441231358442032</v>
      </c>
      <c r="AE57" s="1">
        <f t="shared" si="16"/>
        <v>54</v>
      </c>
      <c r="AF57" s="1">
        <f t="shared" si="16"/>
        <v>1.0287325848501212</v>
      </c>
      <c r="AG57" s="1">
        <f t="shared" si="16"/>
        <v>1.5294168705527564</v>
      </c>
      <c r="AH57" s="1">
        <f t="shared" si="17"/>
        <v>0</v>
      </c>
      <c r="AI57" s="1">
        <f t="shared" si="17"/>
        <v>1.2505647043298611E-2</v>
      </c>
      <c r="AJ57" s="1">
        <f t="shared" si="17"/>
        <v>0.16221915606433043</v>
      </c>
      <c r="AK57" s="22">
        <v>54</v>
      </c>
      <c r="AL57" s="1">
        <v>1.1217829289315215</v>
      </c>
      <c r="AM57" s="1">
        <v>1.7397116902537446</v>
      </c>
      <c r="AN57" s="22">
        <v>54</v>
      </c>
      <c r="AO57" s="1">
        <v>1.1102142918479065</v>
      </c>
      <c r="AP57" s="1">
        <v>2.5426555472939678</v>
      </c>
      <c r="AQ57" s="22">
        <f t="shared" si="18"/>
        <v>54</v>
      </c>
      <c r="AR57" s="1">
        <f t="shared" si="18"/>
        <v>1.1159986103897142</v>
      </c>
      <c r="AS57" s="1">
        <f t="shared" si="18"/>
        <v>2.141183618773856</v>
      </c>
      <c r="AT57" s="1">
        <f t="shared" si="19"/>
        <v>0</v>
      </c>
      <c r="AU57" s="1">
        <f t="shared" si="19"/>
        <v>8.1802617309103282E-3</v>
      </c>
      <c r="AV57" s="23">
        <f t="shared" si="19"/>
        <v>0.56776704622522567</v>
      </c>
      <c r="AW57" s="22">
        <v>54</v>
      </c>
      <c r="AX57" s="1">
        <v>1.2105791077374388</v>
      </c>
      <c r="AY57" s="1">
        <v>1.4338283161432015</v>
      </c>
      <c r="AZ57" s="22">
        <v>54</v>
      </c>
      <c r="BA57" s="1">
        <v>1.1933027367885891</v>
      </c>
      <c r="BB57" s="23">
        <v>1.1279449420326584</v>
      </c>
      <c r="BC57" s="22">
        <f t="shared" si="20"/>
        <v>54</v>
      </c>
      <c r="BD57" s="1">
        <f t="shared" si="20"/>
        <v>1.201940922263014</v>
      </c>
      <c r="BE57" s="1">
        <f t="shared" si="20"/>
        <v>1.2808866290879299</v>
      </c>
      <c r="BF57" s="1">
        <f t="shared" si="21"/>
        <v>0</v>
      </c>
      <c r="BG57" s="1">
        <f t="shared" si="21"/>
        <v>1.2216239052225896E-2</v>
      </c>
      <c r="BH57" s="23">
        <f t="shared" si="21"/>
        <v>0.21629220808578656</v>
      </c>
    </row>
    <row r="58" spans="1:60" x14ac:dyDescent="0.25">
      <c r="A58" s="22">
        <v>55</v>
      </c>
      <c r="B58" s="1">
        <v>0.97421471681254845</v>
      </c>
      <c r="C58" s="1">
        <v>2.5044201255301299</v>
      </c>
      <c r="D58" s="22">
        <v>55</v>
      </c>
      <c r="E58" s="1">
        <v>0.98497009977517491</v>
      </c>
      <c r="F58" s="1">
        <v>2.3705961493567771</v>
      </c>
      <c r="G58" s="22">
        <f t="shared" si="12"/>
        <v>55</v>
      </c>
      <c r="H58" s="1">
        <f t="shared" si="12"/>
        <v>0.97959240829386163</v>
      </c>
      <c r="I58" s="1">
        <f t="shared" si="12"/>
        <v>2.4375081374434533</v>
      </c>
      <c r="J58" s="1">
        <f t="shared" si="13"/>
        <v>0</v>
      </c>
      <c r="K58" s="1">
        <f t="shared" si="13"/>
        <v>7.6052042271314282E-3</v>
      </c>
      <c r="L58" s="1">
        <f t="shared" si="13"/>
        <v>9.4627841037524751E-2</v>
      </c>
      <c r="M58" s="22">
        <v>55</v>
      </c>
      <c r="N58" s="1">
        <v>1.0037540963165756</v>
      </c>
      <c r="O58" s="1">
        <v>2.1029481970100177</v>
      </c>
      <c r="P58" s="22">
        <v>55</v>
      </c>
      <c r="Q58" s="1">
        <v>1.0009056791313695</v>
      </c>
      <c r="R58" s="1">
        <v>1.6058877140803922</v>
      </c>
      <c r="S58" s="22">
        <f t="shared" si="14"/>
        <v>55</v>
      </c>
      <c r="T58" s="1">
        <f t="shared" si="14"/>
        <v>1.0023298877239726</v>
      </c>
      <c r="U58" s="1">
        <f t="shared" si="14"/>
        <v>1.8544179555452049</v>
      </c>
      <c r="V58" s="1">
        <f t="shared" si="15"/>
        <v>0</v>
      </c>
      <c r="W58" s="1">
        <f t="shared" si="15"/>
        <v>2.0141351073075459E-3</v>
      </c>
      <c r="X58" s="1">
        <f t="shared" si="15"/>
        <v>0.35147483813939734</v>
      </c>
      <c r="Y58" s="22">
        <v>55</v>
      </c>
      <c r="Z58" s="1">
        <v>1.0399948991932961</v>
      </c>
      <c r="AA58" s="1">
        <v>2.1603013296557481</v>
      </c>
      <c r="AB58" s="22">
        <v>55</v>
      </c>
      <c r="AC58" s="1">
        <v>1.0217251790306905</v>
      </c>
      <c r="AD58" s="23">
        <v>1.7014762684899336</v>
      </c>
      <c r="AE58" s="1">
        <f t="shared" si="16"/>
        <v>55</v>
      </c>
      <c r="AF58" s="1">
        <f t="shared" si="16"/>
        <v>1.0308600391119933</v>
      </c>
      <c r="AG58" s="1">
        <f t="shared" si="16"/>
        <v>1.9308887990728407</v>
      </c>
      <c r="AH58" s="1">
        <f t="shared" si="17"/>
        <v>0</v>
      </c>
      <c r="AI58" s="1">
        <f t="shared" si="17"/>
        <v>1.2918643017359042E-2</v>
      </c>
      <c r="AJ58" s="1">
        <f t="shared" si="17"/>
        <v>0.3244383121286819</v>
      </c>
      <c r="AK58" s="22">
        <v>55</v>
      </c>
      <c r="AL58" s="1">
        <v>1.1266128947881564</v>
      </c>
      <c r="AM58" s="1">
        <v>2.5044201255301299</v>
      </c>
      <c r="AN58" s="22">
        <v>55</v>
      </c>
      <c r="AO58" s="1">
        <v>1.1142113358233003</v>
      </c>
      <c r="AP58" s="1">
        <v>2.1411836187738289</v>
      </c>
      <c r="AQ58" s="22">
        <f t="shared" si="18"/>
        <v>55</v>
      </c>
      <c r="AR58" s="1">
        <f t="shared" si="18"/>
        <v>1.1204121153057285</v>
      </c>
      <c r="AS58" s="1">
        <f t="shared" si="18"/>
        <v>2.3228018721519792</v>
      </c>
      <c r="AT58" s="1">
        <f t="shared" si="19"/>
        <v>0</v>
      </c>
      <c r="AU58" s="1">
        <f t="shared" si="19"/>
        <v>8.7692264413345433E-3</v>
      </c>
      <c r="AV58" s="23">
        <f t="shared" si="19"/>
        <v>0.25684699710189368</v>
      </c>
      <c r="AW58" s="22">
        <v>55</v>
      </c>
      <c r="AX58" s="1">
        <v>1.2151565728134484</v>
      </c>
      <c r="AY58" s="1">
        <v>1.6250054249622841</v>
      </c>
      <c r="AZ58" s="22">
        <v>55</v>
      </c>
      <c r="BA58" s="1">
        <v>1.1957559955912305</v>
      </c>
      <c r="BB58" s="23">
        <v>0.89853241144973739</v>
      </c>
      <c r="BC58" s="22">
        <f t="shared" si="20"/>
        <v>55</v>
      </c>
      <c r="BD58" s="1">
        <f t="shared" si="20"/>
        <v>1.2054562842023393</v>
      </c>
      <c r="BE58" s="1">
        <f t="shared" si="20"/>
        <v>1.2617689182060108</v>
      </c>
      <c r="BF58" s="1">
        <f t="shared" si="21"/>
        <v>0</v>
      </c>
      <c r="BG58" s="1">
        <f t="shared" si="21"/>
        <v>1.3718279712763539E-2</v>
      </c>
      <c r="BH58" s="23">
        <f t="shared" si="21"/>
        <v>0.51369399420374773</v>
      </c>
    </row>
    <row r="59" spans="1:60" x14ac:dyDescent="0.25">
      <c r="A59" s="22">
        <v>56</v>
      </c>
      <c r="B59" s="1">
        <v>0.97553772787078585</v>
      </c>
      <c r="C59" s="1">
        <v>2.4470669928843995</v>
      </c>
      <c r="D59" s="22">
        <v>56</v>
      </c>
      <c r="E59" s="1">
        <v>0.9865933235483707</v>
      </c>
      <c r="F59" s="1">
        <v>2.9058920540501871</v>
      </c>
      <c r="G59" s="22">
        <f t="shared" si="12"/>
        <v>56</v>
      </c>
      <c r="H59" s="1">
        <f t="shared" si="12"/>
        <v>0.98106552570957828</v>
      </c>
      <c r="I59" s="1">
        <f t="shared" si="12"/>
        <v>2.6764795234672931</v>
      </c>
      <c r="J59" s="1">
        <f t="shared" si="13"/>
        <v>0</v>
      </c>
      <c r="K59" s="1">
        <f t="shared" si="13"/>
        <v>7.8174866736769322E-3</v>
      </c>
      <c r="L59" s="1">
        <f t="shared" si="13"/>
        <v>0.32443831212866087</v>
      </c>
      <c r="M59" s="22">
        <v>56</v>
      </c>
      <c r="N59" s="1">
        <v>1.0057952551600606</v>
      </c>
      <c r="O59" s="1">
        <v>2.7338326561130506</v>
      </c>
      <c r="P59" s="22">
        <v>56</v>
      </c>
      <c r="Q59" s="1">
        <v>1.0029218611484829</v>
      </c>
      <c r="R59" s="1">
        <v>2.7147149452311585</v>
      </c>
      <c r="S59" s="22">
        <f t="shared" si="14"/>
        <v>56</v>
      </c>
      <c r="T59" s="1">
        <f t="shared" si="14"/>
        <v>1.0043585581542718</v>
      </c>
      <c r="U59" s="1">
        <f t="shared" si="14"/>
        <v>2.7242738006721048</v>
      </c>
      <c r="V59" s="1">
        <f t="shared" si="15"/>
        <v>0</v>
      </c>
      <c r="W59" s="1">
        <f t="shared" si="15"/>
        <v>2.0317963906074173E-3</v>
      </c>
      <c r="X59" s="1">
        <f t="shared" si="15"/>
        <v>1.3518263005349734E-2</v>
      </c>
      <c r="Y59" s="22">
        <v>56</v>
      </c>
      <c r="Z59" s="1">
        <v>1.0427265343535921</v>
      </c>
      <c r="AA59" s="1">
        <v>2.4279492820024799</v>
      </c>
      <c r="AB59" s="22">
        <v>56</v>
      </c>
      <c r="AC59" s="1">
        <v>1.0246465444934356</v>
      </c>
      <c r="AD59" s="23">
        <v>2.6955972343492123</v>
      </c>
      <c r="AE59" s="1">
        <f t="shared" si="16"/>
        <v>56</v>
      </c>
      <c r="AF59" s="1">
        <f t="shared" si="16"/>
        <v>1.0336865394235137</v>
      </c>
      <c r="AG59" s="1">
        <f t="shared" si="16"/>
        <v>2.5617732581758461</v>
      </c>
      <c r="AH59" s="1">
        <f t="shared" si="17"/>
        <v>0</v>
      </c>
      <c r="AI59" s="1">
        <f t="shared" si="17"/>
        <v>1.2784483433900656E-2</v>
      </c>
      <c r="AJ59" s="1">
        <f t="shared" si="17"/>
        <v>0.18925568207506835</v>
      </c>
      <c r="AK59" s="22">
        <v>56</v>
      </c>
      <c r="AL59" s="1">
        <v>1.1301267931929899</v>
      </c>
      <c r="AM59" s="1">
        <v>1.8161825337813939</v>
      </c>
      <c r="AN59" s="22">
        <v>56</v>
      </c>
      <c r="AO59" s="1">
        <v>1.1199367966559124</v>
      </c>
      <c r="AP59" s="1">
        <v>3.0588337411055129</v>
      </c>
      <c r="AQ59" s="22">
        <f t="shared" si="18"/>
        <v>56</v>
      </c>
      <c r="AR59" s="1">
        <f t="shared" si="18"/>
        <v>1.125031794924451</v>
      </c>
      <c r="AS59" s="1">
        <f t="shared" si="18"/>
        <v>2.4375081374434533</v>
      </c>
      <c r="AT59" s="1">
        <f t="shared" si="19"/>
        <v>0</v>
      </c>
      <c r="AU59" s="1">
        <f t="shared" si="19"/>
        <v>7.2054156516349567E-3</v>
      </c>
      <c r="AV59" s="23">
        <f t="shared" si="19"/>
        <v>0.8786870953485344</v>
      </c>
      <c r="AW59" s="22">
        <v>56</v>
      </c>
      <c r="AX59" s="1">
        <v>1.2223341324498427</v>
      </c>
      <c r="AY59" s="1">
        <v>1.52353783641205</v>
      </c>
      <c r="AZ59" s="22">
        <v>56</v>
      </c>
      <c r="BA59" s="1">
        <v>1.1978518348201068</v>
      </c>
      <c r="BB59" s="23">
        <v>0.76470843527635779</v>
      </c>
      <c r="BC59" s="22">
        <f t="shared" si="20"/>
        <v>56</v>
      </c>
      <c r="BD59" s="1">
        <f t="shared" si="20"/>
        <v>1.2100929836349748</v>
      </c>
      <c r="BE59" s="1">
        <f t="shared" si="20"/>
        <v>1.1441231358442039</v>
      </c>
      <c r="BF59" s="1">
        <f t="shared" si="21"/>
        <v>0</v>
      </c>
      <c r="BG59" s="1">
        <f t="shared" si="21"/>
        <v>1.7311598673013566E-2</v>
      </c>
      <c r="BH59" s="23">
        <f t="shared" si="21"/>
        <v>0.5365734153067746</v>
      </c>
    </row>
    <row r="60" spans="1:60" x14ac:dyDescent="0.25">
      <c r="A60" s="22">
        <v>57</v>
      </c>
      <c r="B60" s="1">
        <v>0.97702449607339892</v>
      </c>
      <c r="C60" s="1">
        <v>2.7529503669949422</v>
      </c>
      <c r="D60" s="22">
        <v>57</v>
      </c>
      <c r="E60" s="1">
        <v>0.98795367793980038</v>
      </c>
      <c r="F60" s="1">
        <v>2.4279492820025075</v>
      </c>
      <c r="G60" s="22">
        <f t="shared" si="12"/>
        <v>57</v>
      </c>
      <c r="H60" s="1">
        <f t="shared" si="12"/>
        <v>0.98248908700659965</v>
      </c>
      <c r="I60" s="1">
        <f t="shared" si="12"/>
        <v>2.5904498244987249</v>
      </c>
      <c r="J60" s="1">
        <f t="shared" si="13"/>
        <v>0</v>
      </c>
      <c r="K60" s="1">
        <f t="shared" si="13"/>
        <v>7.728098610553521E-3</v>
      </c>
      <c r="L60" s="1">
        <f t="shared" si="13"/>
        <v>0.22981047109113609</v>
      </c>
      <c r="M60" s="22">
        <v>57</v>
      </c>
      <c r="N60" s="1">
        <v>1.0070512182575972</v>
      </c>
      <c r="O60" s="1">
        <v>1.6823585576080144</v>
      </c>
      <c r="P60" s="22">
        <v>57</v>
      </c>
      <c r="Q60" s="1">
        <v>1.0052964547446492</v>
      </c>
      <c r="R60" s="1">
        <v>3.1735400063969461</v>
      </c>
      <c r="S60" s="22">
        <f t="shared" si="14"/>
        <v>57</v>
      </c>
      <c r="T60" s="1">
        <f t="shared" si="14"/>
        <v>1.0061738365011232</v>
      </c>
      <c r="U60" s="1">
        <f t="shared" si="14"/>
        <v>2.4279492820024804</v>
      </c>
      <c r="V60" s="1">
        <f t="shared" si="15"/>
        <v>0</v>
      </c>
      <c r="W60" s="1">
        <f t="shared" si="15"/>
        <v>1.2408051793842659E-3</v>
      </c>
      <c r="X60" s="1">
        <f t="shared" si="15"/>
        <v>1.0544245144182343</v>
      </c>
      <c r="Y60" s="22">
        <v>57</v>
      </c>
      <c r="Z60" s="1">
        <v>1.0450535609547624</v>
      </c>
      <c r="AA60" s="1">
        <v>2.064712775246234</v>
      </c>
      <c r="AB60" s="22">
        <v>57</v>
      </c>
      <c r="AC60" s="1">
        <v>1.026624278210597</v>
      </c>
      <c r="AD60" s="23">
        <v>1.8161825337813939</v>
      </c>
      <c r="AE60" s="1">
        <f t="shared" si="16"/>
        <v>57</v>
      </c>
      <c r="AF60" s="1">
        <f t="shared" si="16"/>
        <v>1.0358389195826798</v>
      </c>
      <c r="AG60" s="1">
        <f t="shared" si="16"/>
        <v>1.9404476545138141</v>
      </c>
      <c r="AH60" s="1">
        <f t="shared" si="17"/>
        <v>0</v>
      </c>
      <c r="AI60" s="1">
        <f t="shared" si="17"/>
        <v>1.3031470800803611E-2</v>
      </c>
      <c r="AJ60" s="1">
        <f t="shared" si="17"/>
        <v>0.17573741906971846</v>
      </c>
      <c r="AK60" s="22">
        <v>57</v>
      </c>
      <c r="AL60" s="1">
        <v>1.134693325392893</v>
      </c>
      <c r="AM60" s="1">
        <v>2.37059614935675</v>
      </c>
      <c r="AN60" s="22">
        <v>57</v>
      </c>
      <c r="AO60" s="1">
        <v>1.1226572945501641</v>
      </c>
      <c r="AP60" s="1">
        <v>1.4911814487889319</v>
      </c>
      <c r="AQ60" s="22">
        <f t="shared" si="18"/>
        <v>57</v>
      </c>
      <c r="AR60" s="1">
        <f t="shared" si="18"/>
        <v>1.1286753099715285</v>
      </c>
      <c r="AS60" s="1">
        <f t="shared" si="18"/>
        <v>1.9308887990728409</v>
      </c>
      <c r="AT60" s="1">
        <f t="shared" si="19"/>
        <v>0</v>
      </c>
      <c r="AU60" s="1">
        <f t="shared" si="19"/>
        <v>8.5107590274640932E-3</v>
      </c>
      <c r="AV60" s="23">
        <f t="shared" si="19"/>
        <v>0.62184009824664188</v>
      </c>
      <c r="AW60" s="22">
        <v>57</v>
      </c>
      <c r="AX60" s="1">
        <v>1.2280491785281631</v>
      </c>
      <c r="AY60" s="1">
        <v>1.68824193171856</v>
      </c>
      <c r="AZ60" s="22">
        <v>57</v>
      </c>
      <c r="BA60" s="1">
        <v>1.200534708983976</v>
      </c>
      <c r="BB60" s="23">
        <v>0.97500325497738682</v>
      </c>
      <c r="BC60" s="22">
        <f t="shared" si="20"/>
        <v>57</v>
      </c>
      <c r="BD60" s="1">
        <f t="shared" si="20"/>
        <v>1.2142919437560695</v>
      </c>
      <c r="BE60" s="1">
        <f t="shared" si="20"/>
        <v>1.3316225933479733</v>
      </c>
      <c r="BF60" s="1">
        <f t="shared" si="21"/>
        <v>0</v>
      </c>
      <c r="BG60" s="1">
        <f t="shared" si="21"/>
        <v>1.9455667995445451E-2</v>
      </c>
      <c r="BH60" s="23">
        <f t="shared" si="21"/>
        <v>0.5043359049282039</v>
      </c>
    </row>
    <row r="61" spans="1:60" x14ac:dyDescent="0.25">
      <c r="A61" s="22">
        <v>58</v>
      </c>
      <c r="B61" s="1">
        <v>0.97852038146627041</v>
      </c>
      <c r="C61" s="1">
        <v>2.7720680778768618</v>
      </c>
      <c r="D61" s="22">
        <v>58</v>
      </c>
      <c r="E61" s="1">
        <v>0.9893393011251046</v>
      </c>
      <c r="F61" s="1">
        <v>2.4661847037662916</v>
      </c>
      <c r="G61" s="22">
        <f t="shared" si="12"/>
        <v>58</v>
      </c>
      <c r="H61" s="1">
        <f t="shared" si="12"/>
        <v>0.9839298412956875</v>
      </c>
      <c r="I61" s="1">
        <f t="shared" si="12"/>
        <v>2.6191263908215765</v>
      </c>
      <c r="J61" s="1">
        <f t="shared" si="13"/>
        <v>0</v>
      </c>
      <c r="K61" s="1">
        <f t="shared" si="13"/>
        <v>7.6501314558741059E-3</v>
      </c>
      <c r="L61" s="1">
        <f t="shared" si="13"/>
        <v>0.21629220808580582</v>
      </c>
      <c r="M61" s="22">
        <v>58</v>
      </c>
      <c r="N61" s="1">
        <v>1.0082679623512112</v>
      </c>
      <c r="O61" s="1">
        <v>1.6441231358442032</v>
      </c>
      <c r="P61" s="22">
        <v>58</v>
      </c>
      <c r="Q61" s="1">
        <v>1.0073978203308915</v>
      </c>
      <c r="R61" s="1">
        <v>2.8103034996406726</v>
      </c>
      <c r="S61" s="22">
        <f t="shared" si="14"/>
        <v>58</v>
      </c>
      <c r="T61" s="1">
        <f t="shared" si="14"/>
        <v>1.0078328913410513</v>
      </c>
      <c r="U61" s="1">
        <f t="shared" si="14"/>
        <v>2.227213317742438</v>
      </c>
      <c r="V61" s="1">
        <f t="shared" si="15"/>
        <v>0</v>
      </c>
      <c r="W61" s="1">
        <f t="shared" si="15"/>
        <v>6.1528332316338928E-4</v>
      </c>
      <c r="X61" s="1">
        <f t="shared" si="15"/>
        <v>0.82461404332707777</v>
      </c>
      <c r="Y61" s="22">
        <v>58</v>
      </c>
      <c r="Z61" s="1">
        <v>1.0470733425870562</v>
      </c>
      <c r="AA61" s="1">
        <v>1.7970648228994748</v>
      </c>
      <c r="AB61" s="22">
        <v>58</v>
      </c>
      <c r="AC61" s="1">
        <v>1.0276891616790895</v>
      </c>
      <c r="AD61" s="23">
        <v>1.97500325497736</v>
      </c>
      <c r="AE61" s="1">
        <f t="shared" si="16"/>
        <v>58</v>
      </c>
      <c r="AF61" s="1">
        <f t="shared" si="16"/>
        <v>1.037381252133073</v>
      </c>
      <c r="AG61" s="1">
        <f t="shared" si="16"/>
        <v>1.8860340389384174</v>
      </c>
      <c r="AH61" s="1">
        <f t="shared" si="17"/>
        <v>0</v>
      </c>
      <c r="AI61" s="1">
        <f t="shared" si="17"/>
        <v>1.3706685767770043E-2</v>
      </c>
      <c r="AJ61" s="1">
        <f t="shared" si="17"/>
        <v>0.12582147195597451</v>
      </c>
      <c r="AK61" s="22">
        <v>58</v>
      </c>
      <c r="AL61" s="1">
        <v>1.1364009275992151</v>
      </c>
      <c r="AM61" s="1">
        <v>0.89853241144976459</v>
      </c>
      <c r="AN61" s="22">
        <v>58</v>
      </c>
      <c r="AO61" s="1">
        <v>1.1264598092939797</v>
      </c>
      <c r="AP61" s="1">
        <v>2.0455950643642877</v>
      </c>
      <c r="AQ61" s="22">
        <f t="shared" si="18"/>
        <v>58</v>
      </c>
      <c r="AR61" s="1">
        <f t="shared" si="18"/>
        <v>1.1314303684465974</v>
      </c>
      <c r="AS61" s="1">
        <f t="shared" si="18"/>
        <v>1.472063737907026</v>
      </c>
      <c r="AT61" s="1">
        <f t="shared" si="19"/>
        <v>0</v>
      </c>
      <c r="AU61" s="1">
        <f t="shared" si="19"/>
        <v>7.0294321662096445E-3</v>
      </c>
      <c r="AV61" s="23">
        <f t="shared" si="19"/>
        <v>0.81109578032169061</v>
      </c>
      <c r="AW61" s="22">
        <v>58</v>
      </c>
      <c r="AX61" s="1">
        <v>1.2346544220752864</v>
      </c>
      <c r="AY61" s="1">
        <v>1.2750075949472099</v>
      </c>
      <c r="AZ61" s="22">
        <v>58</v>
      </c>
      <c r="BA61" s="1">
        <v>1.2020656314732949</v>
      </c>
      <c r="BB61" s="23">
        <v>0.55441361557538316</v>
      </c>
      <c r="BC61" s="22">
        <f t="shared" si="20"/>
        <v>58</v>
      </c>
      <c r="BD61" s="1">
        <f t="shared" si="20"/>
        <v>1.2183600267742907</v>
      </c>
      <c r="BE61" s="1">
        <f t="shared" si="20"/>
        <v>0.91471060526129655</v>
      </c>
      <c r="BF61" s="1">
        <f t="shared" si="21"/>
        <v>0</v>
      </c>
      <c r="BG61" s="1">
        <f t="shared" si="21"/>
        <v>2.3043754825336615E-2</v>
      </c>
      <c r="BH61" s="23">
        <f t="shared" si="21"/>
        <v>0.50953688929601781</v>
      </c>
    </row>
    <row r="62" spans="1:60" x14ac:dyDescent="0.25">
      <c r="A62" s="22">
        <v>59</v>
      </c>
      <c r="B62" s="1">
        <v>0.97998558406933689</v>
      </c>
      <c r="C62" s="1">
        <v>2.6955972343492123</v>
      </c>
      <c r="D62" s="22">
        <v>59</v>
      </c>
      <c r="E62" s="1">
        <v>0.99069645785417848</v>
      </c>
      <c r="F62" s="1">
        <v>2.4088315711205612</v>
      </c>
      <c r="G62" s="22">
        <f t="shared" si="12"/>
        <v>59</v>
      </c>
      <c r="H62" s="1">
        <f t="shared" si="12"/>
        <v>0.98534102096175769</v>
      </c>
      <c r="I62" s="1">
        <f t="shared" si="12"/>
        <v>2.5522144027348865</v>
      </c>
      <c r="J62" s="1">
        <f t="shared" si="13"/>
        <v>0</v>
      </c>
      <c r="K62" s="1">
        <f t="shared" si="13"/>
        <v>7.5737314856947104E-3</v>
      </c>
      <c r="L62" s="1">
        <f t="shared" si="13"/>
        <v>0.20277394508043695</v>
      </c>
      <c r="M62" s="22">
        <v>59</v>
      </c>
      <c r="N62" s="1">
        <v>1.010312653164656</v>
      </c>
      <c r="O62" s="1">
        <v>2.7147149452311314</v>
      </c>
      <c r="P62" s="22">
        <v>59</v>
      </c>
      <c r="Q62" s="1">
        <v>1.008996131231656</v>
      </c>
      <c r="R62" s="1">
        <v>2.141183618773856</v>
      </c>
      <c r="S62" s="22">
        <f t="shared" si="14"/>
        <v>59</v>
      </c>
      <c r="T62" s="1">
        <f t="shared" si="14"/>
        <v>1.009654392198156</v>
      </c>
      <c r="U62" s="1">
        <f t="shared" si="14"/>
        <v>2.4279492820024937</v>
      </c>
      <c r="V62" s="1">
        <f t="shared" si="15"/>
        <v>0</v>
      </c>
      <c r="W62" s="1">
        <f t="shared" si="15"/>
        <v>9.3092158640513964E-4</v>
      </c>
      <c r="X62" s="1">
        <f t="shared" si="15"/>
        <v>0.40554789016085657</v>
      </c>
      <c r="Y62" s="22">
        <v>59</v>
      </c>
      <c r="Z62" s="1">
        <v>1.0492328582298318</v>
      </c>
      <c r="AA62" s="1">
        <v>1.8926533773090159</v>
      </c>
      <c r="AB62" s="22">
        <v>59</v>
      </c>
      <c r="AC62" s="1">
        <v>1.0319076540654768</v>
      </c>
      <c r="AD62" s="23">
        <v>1.84265988726379</v>
      </c>
      <c r="AE62" s="1">
        <f t="shared" si="16"/>
        <v>59</v>
      </c>
      <c r="AF62" s="1">
        <f t="shared" si="16"/>
        <v>1.0405702561476544</v>
      </c>
      <c r="AG62" s="1">
        <f t="shared" si="16"/>
        <v>1.867656632286403</v>
      </c>
      <c r="AH62" s="1">
        <f t="shared" si="17"/>
        <v>0</v>
      </c>
      <c r="AI62" s="1">
        <f t="shared" si="17"/>
        <v>1.2250769350056843E-2</v>
      </c>
      <c r="AJ62" s="1">
        <f t="shared" si="17"/>
        <v>3.5350735826161397E-2</v>
      </c>
      <c r="AK62" s="22">
        <v>59</v>
      </c>
      <c r="AL62" s="1">
        <v>1.1396257399690606</v>
      </c>
      <c r="AM62" s="1">
        <v>1.6823585576080144</v>
      </c>
      <c r="AN62" s="22">
        <v>59</v>
      </c>
      <c r="AO62" s="1">
        <v>1.129178889468291</v>
      </c>
      <c r="AP62" s="1">
        <v>1.4147106052612823</v>
      </c>
      <c r="AQ62" s="22">
        <f t="shared" si="18"/>
        <v>59</v>
      </c>
      <c r="AR62" s="1">
        <f t="shared" si="18"/>
        <v>1.1344023147186757</v>
      </c>
      <c r="AS62" s="1">
        <f t="shared" si="18"/>
        <v>1.5485345814346485</v>
      </c>
      <c r="AT62" s="1">
        <f t="shared" si="19"/>
        <v>0</v>
      </c>
      <c r="AU62" s="1">
        <f t="shared" si="19"/>
        <v>7.3870388311362244E-3</v>
      </c>
      <c r="AV62" s="23">
        <f t="shared" si="19"/>
        <v>0.18925568207506818</v>
      </c>
      <c r="AW62" s="22">
        <v>59</v>
      </c>
      <c r="AX62" s="1">
        <v>1.2397536320627724</v>
      </c>
      <c r="AY62" s="1">
        <v>0.73971169025377004</v>
      </c>
      <c r="AZ62" s="22">
        <v>59</v>
      </c>
      <c r="BA62" s="1">
        <v>1.2044489461870607</v>
      </c>
      <c r="BB62" s="23">
        <v>0.86029698968589918</v>
      </c>
      <c r="BC62" s="22">
        <f t="shared" si="20"/>
        <v>59</v>
      </c>
      <c r="BD62" s="1">
        <f t="shared" si="20"/>
        <v>1.2221012891249166</v>
      </c>
      <c r="BE62" s="1">
        <f t="shared" si="20"/>
        <v>0.80000433996983467</v>
      </c>
      <c r="BF62" s="1">
        <f t="shared" si="21"/>
        <v>0</v>
      </c>
      <c r="BG62" s="1">
        <f t="shared" si="21"/>
        <v>2.4964182790376727E-2</v>
      </c>
      <c r="BH62" s="23">
        <f t="shared" si="21"/>
        <v>8.526668293986886E-2</v>
      </c>
    </row>
    <row r="63" spans="1:60" x14ac:dyDescent="0.25">
      <c r="A63" s="22">
        <v>60</v>
      </c>
      <c r="B63" s="1">
        <v>0.98123476420548028</v>
      </c>
      <c r="C63" s="1">
        <v>2.2750075949472084</v>
      </c>
      <c r="D63" s="22">
        <v>60</v>
      </c>
      <c r="E63" s="1">
        <v>0.99227370058425701</v>
      </c>
      <c r="F63" s="1">
        <v>2.7911857887587805</v>
      </c>
      <c r="G63" s="22">
        <f t="shared" si="12"/>
        <v>60</v>
      </c>
      <c r="H63" s="1">
        <f t="shared" si="12"/>
        <v>0.98675423239486859</v>
      </c>
      <c r="I63" s="1">
        <f t="shared" si="12"/>
        <v>2.5330966918529945</v>
      </c>
      <c r="J63" s="1">
        <f t="shared" si="13"/>
        <v>0</v>
      </c>
      <c r="K63" s="1">
        <f t="shared" si="13"/>
        <v>7.8057067705198978E-3</v>
      </c>
      <c r="L63" s="1">
        <f t="shared" si="13"/>
        <v>0.36499310114478639</v>
      </c>
      <c r="M63" s="22">
        <v>60</v>
      </c>
      <c r="N63" s="1">
        <v>1.0123326143758398</v>
      </c>
      <c r="O63" s="1">
        <v>2.6573618125854011</v>
      </c>
      <c r="P63" s="22">
        <v>60</v>
      </c>
      <c r="Q63" s="1">
        <v>1.0116220255001516</v>
      </c>
      <c r="R63" s="1">
        <v>3.4603056696255976</v>
      </c>
      <c r="S63" s="22">
        <f t="shared" si="14"/>
        <v>60</v>
      </c>
      <c r="T63" s="1">
        <f t="shared" si="14"/>
        <v>1.0119773199379956</v>
      </c>
      <c r="U63" s="1">
        <f t="shared" si="14"/>
        <v>3.0588337411054995</v>
      </c>
      <c r="V63" s="1">
        <f t="shared" si="15"/>
        <v>0</v>
      </c>
      <c r="W63" s="1">
        <f t="shared" si="15"/>
        <v>5.0246221263485131E-4</v>
      </c>
      <c r="X63" s="1">
        <f t="shared" si="15"/>
        <v>0.56776704622520369</v>
      </c>
      <c r="Y63" s="22">
        <v>60</v>
      </c>
      <c r="Z63" s="1">
        <v>1.0517148809480821</v>
      </c>
      <c r="AA63" s="1">
        <v>1.1794190405376701</v>
      </c>
      <c r="AB63" s="22">
        <v>60</v>
      </c>
      <c r="AC63" s="1">
        <v>1.0326457602537986</v>
      </c>
      <c r="AD63" s="23">
        <v>0.66911988086681651</v>
      </c>
      <c r="AE63" s="1">
        <f t="shared" si="16"/>
        <v>60</v>
      </c>
      <c r="AF63" s="1">
        <f t="shared" si="16"/>
        <v>1.0421803206009403</v>
      </c>
      <c r="AG63" s="1">
        <f t="shared" si="16"/>
        <v>0.92426946070224325</v>
      </c>
      <c r="AH63" s="1">
        <f t="shared" si="17"/>
        <v>0</v>
      </c>
      <c r="AI63" s="1">
        <f t="shared" si="17"/>
        <v>1.348390455419256E-2</v>
      </c>
      <c r="AJ63" s="1">
        <f t="shared" si="17"/>
        <v>0.36083599623705748</v>
      </c>
      <c r="AK63" s="22">
        <v>60</v>
      </c>
      <c r="AL63" s="1">
        <v>1.1420347273781923</v>
      </c>
      <c r="AM63" s="1">
        <v>1.2808866290879299</v>
      </c>
      <c r="AN63" s="22">
        <v>60</v>
      </c>
      <c r="AO63" s="1">
        <v>1.1306356374138045</v>
      </c>
      <c r="AP63" s="1">
        <v>0.76470843527638499</v>
      </c>
      <c r="AQ63" s="22">
        <f t="shared" si="18"/>
        <v>60</v>
      </c>
      <c r="AR63" s="1">
        <f t="shared" si="18"/>
        <v>1.1363351823959984</v>
      </c>
      <c r="AS63" s="1">
        <f t="shared" si="18"/>
        <v>1.0227975321821574</v>
      </c>
      <c r="AT63" s="1">
        <f t="shared" si="19"/>
        <v>0</v>
      </c>
      <c r="AU63" s="1">
        <f t="shared" si="19"/>
        <v>8.0603738131741869E-3</v>
      </c>
      <c r="AV63" s="23">
        <f t="shared" si="19"/>
        <v>0.36499310114476813</v>
      </c>
    </row>
    <row r="64" spans="1:60" x14ac:dyDescent="0.25">
      <c r="A64" s="22">
        <v>61</v>
      </c>
      <c r="B64" s="1">
        <v>0.98268823340094924</v>
      </c>
      <c r="C64" s="1">
        <v>2.6573618125854011</v>
      </c>
      <c r="D64" s="22">
        <v>61</v>
      </c>
      <c r="E64" s="1">
        <v>0.99370402993511098</v>
      </c>
      <c r="F64" s="1">
        <v>2.5235378364120216</v>
      </c>
      <c r="G64" s="22">
        <f t="shared" si="12"/>
        <v>61</v>
      </c>
      <c r="H64" s="1">
        <f t="shared" si="12"/>
        <v>0.98819613166803011</v>
      </c>
      <c r="I64" s="1">
        <f t="shared" si="12"/>
        <v>2.5904498244987115</v>
      </c>
      <c r="J64" s="1">
        <f t="shared" si="13"/>
        <v>0</v>
      </c>
      <c r="K64" s="1">
        <f t="shared" si="13"/>
        <v>7.7893444294770322E-3</v>
      </c>
      <c r="L64" s="1">
        <f t="shared" si="13"/>
        <v>9.4627841037543597E-2</v>
      </c>
      <c r="M64" s="22">
        <v>61</v>
      </c>
      <c r="N64" s="1">
        <v>1.0150111728196543</v>
      </c>
      <c r="O64" s="1">
        <v>3.5176588022713271</v>
      </c>
      <c r="P64" s="22">
        <v>61</v>
      </c>
      <c r="Q64" s="1">
        <v>1.0133900844898198</v>
      </c>
      <c r="R64" s="1">
        <v>2.3132430167109925</v>
      </c>
      <c r="S64" s="22">
        <f t="shared" si="14"/>
        <v>61</v>
      </c>
      <c r="T64" s="1">
        <f t="shared" si="14"/>
        <v>1.0142006286547369</v>
      </c>
      <c r="U64" s="1">
        <f t="shared" si="14"/>
        <v>2.9154509094911596</v>
      </c>
      <c r="V64" s="1">
        <f t="shared" si="15"/>
        <v>0</v>
      </c>
      <c r="W64" s="1">
        <f t="shared" si="15"/>
        <v>1.1462825509283004E-3</v>
      </c>
      <c r="X64" s="1">
        <f t="shared" si="15"/>
        <v>0.85165056933783589</v>
      </c>
      <c r="Y64" s="22">
        <v>61</v>
      </c>
      <c r="Z64" s="1">
        <v>1.0542487117030763</v>
      </c>
      <c r="AA64" s="1">
        <v>2.2176544623014784</v>
      </c>
      <c r="AB64" s="22">
        <v>61</v>
      </c>
      <c r="AC64" s="1">
        <v>1.0361396742937847</v>
      </c>
      <c r="AD64" s="23">
        <v>3.154422295515054</v>
      </c>
      <c r="AE64" s="1">
        <f t="shared" si="16"/>
        <v>61</v>
      </c>
      <c r="AF64" s="1">
        <f t="shared" si="16"/>
        <v>1.0451941929984305</v>
      </c>
      <c r="AG64" s="1">
        <f t="shared" si="16"/>
        <v>2.6860383789082665</v>
      </c>
      <c r="AH64" s="1">
        <f t="shared" si="17"/>
        <v>0</v>
      </c>
      <c r="AI64" s="1">
        <f t="shared" si="17"/>
        <v>1.2805023152870956E-2</v>
      </c>
      <c r="AJ64" s="1">
        <f t="shared" si="17"/>
        <v>0.6623948872627462</v>
      </c>
    </row>
    <row r="65" spans="1:36" x14ac:dyDescent="0.25">
      <c r="A65" s="22">
        <v>62</v>
      </c>
      <c r="B65" s="1">
        <v>0.98369739399242084</v>
      </c>
      <c r="C65" s="1">
        <v>1.8544179555452323</v>
      </c>
      <c r="D65" s="22">
        <v>62</v>
      </c>
      <c r="E65" s="1">
        <v>0.99539974454444335</v>
      </c>
      <c r="F65" s="1">
        <v>2.9823628975778638</v>
      </c>
      <c r="G65" s="22">
        <f t="shared" si="12"/>
        <v>62</v>
      </c>
      <c r="H65" s="1">
        <f t="shared" si="12"/>
        <v>0.98954856926843204</v>
      </c>
      <c r="I65" s="1">
        <f t="shared" si="12"/>
        <v>2.4183904265615479</v>
      </c>
      <c r="J65" s="1">
        <f t="shared" si="13"/>
        <v>0</v>
      </c>
      <c r="K65" s="1">
        <f t="shared" si="13"/>
        <v>8.2748114311572557E-3</v>
      </c>
      <c r="L65" s="1">
        <f t="shared" si="13"/>
        <v>0.79757751731634197</v>
      </c>
      <c r="M65" s="22">
        <v>62</v>
      </c>
      <c r="N65" s="1">
        <v>1.0167848994110582</v>
      </c>
      <c r="O65" s="1">
        <v>2.3323607275929388</v>
      </c>
      <c r="P65" s="22">
        <v>62</v>
      </c>
      <c r="Q65" s="1">
        <v>1.0157460155362277</v>
      </c>
      <c r="R65" s="1">
        <v>3.0970691628693237</v>
      </c>
      <c r="S65" s="22">
        <f t="shared" si="14"/>
        <v>62</v>
      </c>
      <c r="T65" s="1">
        <f t="shared" si="14"/>
        <v>1.0162654574736429</v>
      </c>
      <c r="U65" s="1">
        <f t="shared" si="14"/>
        <v>2.7147149452311314</v>
      </c>
      <c r="V65" s="1">
        <f t="shared" si="15"/>
        <v>0</v>
      </c>
      <c r="W65" s="1">
        <f t="shared" si="15"/>
        <v>7.346018327580255E-4</v>
      </c>
      <c r="X65" s="1">
        <f t="shared" si="15"/>
        <v>0.5407305202144832</v>
      </c>
      <c r="Y65" s="22">
        <v>62</v>
      </c>
      <c r="Z65" s="1">
        <v>1.0565739704823471</v>
      </c>
      <c r="AA65" s="1">
        <v>2.0264773534823961</v>
      </c>
      <c r="AB65" s="22">
        <v>62</v>
      </c>
      <c r="AC65" s="1">
        <v>1.0383113986343742</v>
      </c>
      <c r="AD65" s="23">
        <v>1.9500065099547463</v>
      </c>
      <c r="AE65" s="1">
        <f t="shared" si="16"/>
        <v>62</v>
      </c>
      <c r="AF65" s="1">
        <f t="shared" si="16"/>
        <v>1.0474426845583606</v>
      </c>
      <c r="AG65" s="1">
        <f t="shared" si="16"/>
        <v>1.9882419317185711</v>
      </c>
      <c r="AH65" s="1">
        <f t="shared" si="17"/>
        <v>0</v>
      </c>
      <c r="AI65" s="1">
        <f t="shared" si="17"/>
        <v>1.2913588395608229E-2</v>
      </c>
      <c r="AJ65" s="1">
        <f t="shared" si="17"/>
        <v>5.4073052021456555E-2</v>
      </c>
    </row>
    <row r="66" spans="1:36" x14ac:dyDescent="0.25">
      <c r="A66" s="22">
        <v>63</v>
      </c>
      <c r="B66" s="1">
        <v>0.98572716098894742</v>
      </c>
      <c r="C66" s="1">
        <v>3.6897182002084912</v>
      </c>
      <c r="D66" s="22">
        <v>63</v>
      </c>
      <c r="E66" s="1">
        <v>0.99664258506359826</v>
      </c>
      <c r="F66" s="1">
        <v>2.1794190405376943</v>
      </c>
      <c r="G66" s="22">
        <f t="shared" si="12"/>
        <v>63</v>
      </c>
      <c r="H66" s="1">
        <f t="shared" si="12"/>
        <v>0.99118487302627289</v>
      </c>
      <c r="I66" s="1">
        <f t="shared" si="12"/>
        <v>2.934568620373093</v>
      </c>
      <c r="J66" s="1">
        <f t="shared" si="13"/>
        <v>0</v>
      </c>
      <c r="K66" s="1">
        <f t="shared" si="13"/>
        <v>7.7183703827125106E-3</v>
      </c>
      <c r="L66" s="1">
        <f t="shared" si="13"/>
        <v>1.0679427774235641</v>
      </c>
      <c r="M66" s="22">
        <v>63</v>
      </c>
      <c r="N66" s="1">
        <v>1.0190174241626944</v>
      </c>
      <c r="O66" s="1">
        <v>2.9058920540502138</v>
      </c>
      <c r="P66" s="22">
        <v>63</v>
      </c>
      <c r="Q66" s="1">
        <v>1.0176426606905138</v>
      </c>
      <c r="R66" s="1">
        <v>2.5044201255301299</v>
      </c>
      <c r="S66" s="22">
        <f t="shared" si="14"/>
        <v>63</v>
      </c>
      <c r="T66" s="1">
        <f t="shared" si="14"/>
        <v>1.0183300424266042</v>
      </c>
      <c r="U66" s="1">
        <f t="shared" si="14"/>
        <v>2.7051560897901719</v>
      </c>
      <c r="V66" s="1">
        <f t="shared" si="15"/>
        <v>0</v>
      </c>
      <c r="W66" s="1">
        <f t="shared" si="15"/>
        <v>9.7210457370644704E-4</v>
      </c>
      <c r="X66" s="1">
        <f t="shared" si="15"/>
        <v>0.28388352311259218</v>
      </c>
      <c r="Y66" s="22">
        <v>63</v>
      </c>
      <c r="Z66" s="1">
        <v>1.0594740941545446</v>
      </c>
      <c r="AA66" s="1">
        <v>2.5044201255301299</v>
      </c>
      <c r="AB66" s="22">
        <v>63</v>
      </c>
      <c r="AC66" s="1">
        <v>1.0396573116266232</v>
      </c>
      <c r="AD66" s="23">
        <v>1.2044157855603077</v>
      </c>
      <c r="AE66" s="1">
        <f t="shared" si="16"/>
        <v>63</v>
      </c>
      <c r="AF66" s="1">
        <f t="shared" si="16"/>
        <v>1.0495657028905838</v>
      </c>
      <c r="AG66" s="1">
        <f t="shared" si="16"/>
        <v>1.8544179555452187</v>
      </c>
      <c r="AH66" s="1">
        <f t="shared" si="17"/>
        <v>0</v>
      </c>
      <c r="AI66" s="1">
        <f t="shared" si="17"/>
        <v>1.401258130679232E-2</v>
      </c>
      <c r="AJ66" s="1">
        <f t="shared" si="17"/>
        <v>0.91924188436460386</v>
      </c>
    </row>
    <row r="67" spans="1:36" x14ac:dyDescent="0.25">
      <c r="A67" s="22">
        <v>64</v>
      </c>
      <c r="B67" s="1">
        <v>0.98693750917165046</v>
      </c>
      <c r="C67" s="1">
        <v>2.1985367514195864</v>
      </c>
      <c r="D67" s="22">
        <v>64</v>
      </c>
      <c r="E67" s="1">
        <v>0.99791041958820237</v>
      </c>
      <c r="F67" s="1">
        <v>2.2176544623014784</v>
      </c>
      <c r="G67" s="22">
        <f t="shared" ref="G67:I98" si="22">AVERAGE(A67,D67)</f>
        <v>64</v>
      </c>
      <c r="H67" s="1">
        <f t="shared" si="22"/>
        <v>0.99242396437992642</v>
      </c>
      <c r="I67" s="1">
        <f t="shared" si="22"/>
        <v>2.2080956068605326</v>
      </c>
      <c r="J67" s="1">
        <f t="shared" ref="J67:L98" si="23">STDEVA(A67,D67)</f>
        <v>0</v>
      </c>
      <c r="K67" s="1">
        <f t="shared" si="23"/>
        <v>7.7590193648963569E-3</v>
      </c>
      <c r="L67" s="1">
        <f t="shared" si="23"/>
        <v>1.3518263005349734E-2</v>
      </c>
      <c r="M67" s="22">
        <v>64</v>
      </c>
      <c r="N67" s="1">
        <v>1.020574728609017</v>
      </c>
      <c r="O67" s="1">
        <v>2.0264773534823961</v>
      </c>
      <c r="P67" s="22">
        <v>64</v>
      </c>
      <c r="Q67" s="1">
        <v>1.0193394181741549</v>
      </c>
      <c r="R67" s="1">
        <v>2.2558898840653168</v>
      </c>
      <c r="S67" s="22">
        <f t="shared" ref="S67:U82" si="24">AVERAGE(M67,P67)</f>
        <v>64</v>
      </c>
      <c r="T67" s="1">
        <f t="shared" si="24"/>
        <v>1.0199570733915859</v>
      </c>
      <c r="U67" s="1">
        <f t="shared" si="24"/>
        <v>2.1411836187738564</v>
      </c>
      <c r="V67" s="1">
        <f t="shared" ref="V67:X82" si="25">STDEVA(M67,P67)</f>
        <v>0</v>
      </c>
      <c r="W67" s="1">
        <f t="shared" si="25"/>
        <v>8.7349638536151914E-4</v>
      </c>
      <c r="X67" s="1">
        <f t="shared" si="25"/>
        <v>0.16221915606434942</v>
      </c>
      <c r="Y67" s="22">
        <v>64</v>
      </c>
      <c r="Z67" s="1">
        <v>1.0609311375394297</v>
      </c>
      <c r="AA67" s="1">
        <v>1.2426512073241189</v>
      </c>
      <c r="AB67" s="22">
        <v>64</v>
      </c>
      <c r="AC67" s="1">
        <v>1.0420157023771004</v>
      </c>
      <c r="AD67" s="23">
        <v>2.1029481970100177</v>
      </c>
      <c r="AE67" s="1">
        <f t="shared" ref="AE67:AG83" si="26">AVERAGE(Y67,AB67)</f>
        <v>64</v>
      </c>
      <c r="AF67" s="1">
        <f t="shared" si="26"/>
        <v>1.0514734199582652</v>
      </c>
      <c r="AG67" s="1">
        <f t="shared" si="26"/>
        <v>1.6727997021670684</v>
      </c>
      <c r="AH67" s="1">
        <f t="shared" ref="AH67:AJ83" si="27">STDEVA(Y67,AB67)</f>
        <v>0</v>
      </c>
      <c r="AI67" s="1">
        <f t="shared" si="27"/>
        <v>1.3375232472377509E-2</v>
      </c>
      <c r="AJ67" s="1">
        <f t="shared" si="27"/>
        <v>0.60832183524127137</v>
      </c>
    </row>
    <row r="68" spans="1:36" x14ac:dyDescent="0.25">
      <c r="A68" s="22">
        <v>65</v>
      </c>
      <c r="B68" s="1">
        <v>0.9879869124574141</v>
      </c>
      <c r="C68" s="1">
        <v>1.8926533773090159</v>
      </c>
      <c r="D68" s="22">
        <v>65</v>
      </c>
      <c r="E68" s="1">
        <v>0.99930218392010406</v>
      </c>
      <c r="F68" s="1">
        <v>2.4279492820025075</v>
      </c>
      <c r="G68" s="22">
        <f t="shared" si="22"/>
        <v>65</v>
      </c>
      <c r="H68" s="1">
        <f t="shared" si="22"/>
        <v>0.99364454818875902</v>
      </c>
      <c r="I68" s="1">
        <f t="shared" si="22"/>
        <v>2.1603013296557618</v>
      </c>
      <c r="J68" s="1">
        <f t="shared" si="23"/>
        <v>0</v>
      </c>
      <c r="K68" s="1">
        <f t="shared" si="23"/>
        <v>8.001105182234694E-3</v>
      </c>
      <c r="L68" s="1">
        <f t="shared" si="23"/>
        <v>0.3785113641501554</v>
      </c>
      <c r="M68" s="22">
        <v>65</v>
      </c>
      <c r="N68" s="1">
        <v>1.0221368907312236</v>
      </c>
      <c r="O68" s="1">
        <v>3.0073596426004801</v>
      </c>
      <c r="P68" s="22">
        <v>65</v>
      </c>
      <c r="Q68" s="1">
        <v>1.0221665274827445</v>
      </c>
      <c r="R68" s="1">
        <v>3.7088359110904099</v>
      </c>
      <c r="S68" s="22">
        <f t="shared" si="24"/>
        <v>65</v>
      </c>
      <c r="T68" s="1">
        <f t="shared" si="24"/>
        <v>1.0221517091069841</v>
      </c>
      <c r="U68" s="1">
        <f t="shared" si="24"/>
        <v>3.3580977768454447</v>
      </c>
      <c r="V68" s="1">
        <f t="shared" si="25"/>
        <v>0</v>
      </c>
      <c r="W68" s="1">
        <f t="shared" si="25"/>
        <v>2.0956347972769554E-5</v>
      </c>
      <c r="X68" s="1">
        <f t="shared" si="25"/>
        <v>0.49601862629066645</v>
      </c>
      <c r="Y68" s="22">
        <v>65</v>
      </c>
      <c r="Z68" s="1">
        <v>1.0626890350404357</v>
      </c>
      <c r="AA68" s="1">
        <v>1.5102991596708235</v>
      </c>
      <c r="AB68" s="22">
        <v>65</v>
      </c>
      <c r="AC68" s="1">
        <v>1.0470684054614061</v>
      </c>
      <c r="AD68" s="23">
        <v>2.4735443463668001</v>
      </c>
      <c r="AE68" s="1">
        <f t="shared" si="26"/>
        <v>65</v>
      </c>
      <c r="AF68" s="1">
        <f t="shared" si="26"/>
        <v>1.0548787202509209</v>
      </c>
      <c r="AG68" s="1">
        <f t="shared" si="26"/>
        <v>1.9919217530188118</v>
      </c>
      <c r="AH68" s="1">
        <f t="shared" si="27"/>
        <v>0</v>
      </c>
      <c r="AI68" s="1">
        <f t="shared" si="27"/>
        <v>1.1045453101734956E-2</v>
      </c>
      <c r="AJ68" s="1">
        <f t="shared" si="27"/>
        <v>0.68111720345802718</v>
      </c>
    </row>
    <row r="69" spans="1:36" x14ac:dyDescent="0.25">
      <c r="A69" s="22">
        <v>66</v>
      </c>
      <c r="B69" s="1">
        <v>0.98965375171351122</v>
      </c>
      <c r="C69" s="1">
        <v>3.0014806084597554</v>
      </c>
      <c r="D69" s="22">
        <v>66</v>
      </c>
      <c r="E69" s="1">
        <v>1.0007088406558002</v>
      </c>
      <c r="F69" s="1">
        <v>2.4470669928843995</v>
      </c>
      <c r="G69" s="22">
        <f t="shared" si="22"/>
        <v>66</v>
      </c>
      <c r="H69" s="1">
        <f t="shared" si="22"/>
        <v>0.99518129618465578</v>
      </c>
      <c r="I69" s="1">
        <f t="shared" si="22"/>
        <v>2.7242738006720773</v>
      </c>
      <c r="J69" s="1">
        <f t="shared" si="23"/>
        <v>0</v>
      </c>
      <c r="K69" s="1">
        <f t="shared" si="23"/>
        <v>7.8171283577129803E-3</v>
      </c>
      <c r="L69" s="1">
        <f t="shared" si="23"/>
        <v>0.392029627155486</v>
      </c>
      <c r="M69" s="22">
        <v>66</v>
      </c>
      <c r="N69" s="1">
        <v>1.0247661056679767</v>
      </c>
      <c r="O69" s="1">
        <v>3.3838348260979476</v>
      </c>
      <c r="P69" s="22">
        <v>66</v>
      </c>
      <c r="Q69" s="1">
        <v>1.0234920422916638</v>
      </c>
      <c r="R69" s="1">
        <v>1.7588294011356365</v>
      </c>
      <c r="S69" s="22">
        <f t="shared" si="24"/>
        <v>66</v>
      </c>
      <c r="T69" s="1">
        <f t="shared" si="24"/>
        <v>1.0241290739798203</v>
      </c>
      <c r="U69" s="1">
        <f t="shared" si="24"/>
        <v>2.5713321136167919</v>
      </c>
      <c r="V69" s="1">
        <f t="shared" si="25"/>
        <v>0</v>
      </c>
      <c r="W69" s="1">
        <f t="shared" si="25"/>
        <v>9.0089885305225266E-4</v>
      </c>
      <c r="X69" s="1">
        <f t="shared" si="25"/>
        <v>1.1490523554557781</v>
      </c>
      <c r="Y69" s="22">
        <v>66</v>
      </c>
      <c r="Z69" s="1">
        <v>1.0642174122985901</v>
      </c>
      <c r="AA69" s="1">
        <v>1.3000043399698489</v>
      </c>
      <c r="AB69" s="22">
        <v>66</v>
      </c>
      <c r="AC69" s="1">
        <v>1.0495695726890799</v>
      </c>
      <c r="AD69" s="23">
        <v>2.1985367514195593</v>
      </c>
      <c r="AE69" s="1">
        <f t="shared" si="26"/>
        <v>66</v>
      </c>
      <c r="AF69" s="1">
        <f t="shared" si="26"/>
        <v>1.0568934924938351</v>
      </c>
      <c r="AG69" s="1">
        <f t="shared" si="26"/>
        <v>1.7492705456947042</v>
      </c>
      <c r="AH69" s="1">
        <f t="shared" si="27"/>
        <v>0</v>
      </c>
      <c r="AI69" s="1">
        <f t="shared" si="27"/>
        <v>1.0357586717617584E-2</v>
      </c>
      <c r="AJ69" s="1">
        <f t="shared" si="27"/>
        <v>0.63535836125199008</v>
      </c>
    </row>
    <row r="70" spans="1:36" x14ac:dyDescent="0.25">
      <c r="A70" s="22">
        <v>67</v>
      </c>
      <c r="B70" s="1">
        <v>0.99100344324865464</v>
      </c>
      <c r="C70" s="1">
        <v>2.3897138602386692</v>
      </c>
      <c r="D70" s="22">
        <v>67</v>
      </c>
      <c r="E70" s="1">
        <v>1.0022187971524645</v>
      </c>
      <c r="F70" s="1">
        <v>2.6191263908215356</v>
      </c>
      <c r="G70" s="22">
        <f t="shared" si="22"/>
        <v>67</v>
      </c>
      <c r="H70" s="1">
        <f t="shared" si="22"/>
        <v>0.99661112020055964</v>
      </c>
      <c r="I70" s="1">
        <f t="shared" si="22"/>
        <v>2.5044201255301024</v>
      </c>
      <c r="J70" s="1">
        <f t="shared" si="23"/>
        <v>0</v>
      </c>
      <c r="K70" s="1">
        <f t="shared" si="23"/>
        <v>7.9304527987909979E-3</v>
      </c>
      <c r="L70" s="1">
        <f t="shared" si="23"/>
        <v>0.16221915606431112</v>
      </c>
      <c r="M70" s="22">
        <v>67</v>
      </c>
      <c r="N70" s="1">
        <v>1.0258289706975807</v>
      </c>
      <c r="O70" s="1">
        <v>1.3573574726155793</v>
      </c>
      <c r="P70" s="22">
        <v>67</v>
      </c>
      <c r="Q70" s="1">
        <v>1.0250916157200438</v>
      </c>
      <c r="R70" s="1">
        <v>2.0455950643643424</v>
      </c>
      <c r="S70" s="22">
        <f t="shared" si="24"/>
        <v>67</v>
      </c>
      <c r="T70" s="1">
        <f t="shared" si="24"/>
        <v>1.0254602932088122</v>
      </c>
      <c r="U70" s="1">
        <f t="shared" si="24"/>
        <v>1.7014762684899609</v>
      </c>
      <c r="V70" s="1">
        <f t="shared" si="25"/>
        <v>0</v>
      </c>
      <c r="W70" s="1">
        <f t="shared" si="25"/>
        <v>5.2138870475800219E-4</v>
      </c>
      <c r="X70" s="1">
        <f t="shared" si="25"/>
        <v>0.48665746819304861</v>
      </c>
      <c r="Y70" s="22">
        <v>67</v>
      </c>
      <c r="Z70" s="1">
        <v>1.0674699637617713</v>
      </c>
      <c r="AA70" s="1">
        <v>2.7529503669949422</v>
      </c>
      <c r="AB70" s="22">
        <v>67</v>
      </c>
      <c r="AC70" s="1">
        <v>1.0508574237564012</v>
      </c>
      <c r="AD70" s="23">
        <v>1.1279449420326584</v>
      </c>
      <c r="AE70" s="1">
        <f t="shared" si="26"/>
        <v>67</v>
      </c>
      <c r="AF70" s="1">
        <f t="shared" si="26"/>
        <v>1.0591636937590863</v>
      </c>
      <c r="AG70" s="1">
        <f t="shared" si="26"/>
        <v>1.9404476545138003</v>
      </c>
      <c r="AH70" s="1">
        <f t="shared" si="27"/>
        <v>0</v>
      </c>
      <c r="AI70" s="1">
        <f t="shared" si="27"/>
        <v>1.1746839690529965E-2</v>
      </c>
      <c r="AJ70" s="1">
        <f t="shared" si="27"/>
        <v>1.1490523554557579</v>
      </c>
    </row>
    <row r="71" spans="1:36" x14ac:dyDescent="0.25">
      <c r="A71" s="22">
        <v>68</v>
      </c>
      <c r="B71" s="1">
        <v>0.99213661083207705</v>
      </c>
      <c r="C71" s="1">
        <v>1.9882419317185847</v>
      </c>
      <c r="D71" s="22">
        <v>68</v>
      </c>
      <c r="E71" s="1">
        <v>1.0036668920567946</v>
      </c>
      <c r="F71" s="1">
        <v>2.5044201255301299</v>
      </c>
      <c r="G71" s="22">
        <f t="shared" si="22"/>
        <v>68</v>
      </c>
      <c r="H71" s="1">
        <f t="shared" si="22"/>
        <v>0.99790175144443583</v>
      </c>
      <c r="I71" s="1">
        <f t="shared" si="22"/>
        <v>2.2463310286243572</v>
      </c>
      <c r="J71" s="1">
        <f t="shared" si="23"/>
        <v>0</v>
      </c>
      <c r="K71" s="1">
        <f t="shared" si="23"/>
        <v>8.1531400429857119E-3</v>
      </c>
      <c r="L71" s="1">
        <f t="shared" si="23"/>
        <v>0.36499310114477179</v>
      </c>
      <c r="M71" s="22">
        <v>68</v>
      </c>
      <c r="N71" s="1">
        <v>1.0269738846667413</v>
      </c>
      <c r="O71" s="1">
        <v>1.4720637379070127</v>
      </c>
      <c r="P71" s="22">
        <v>68</v>
      </c>
      <c r="Q71" s="1">
        <v>1.0271178776948364</v>
      </c>
      <c r="R71" s="1">
        <v>2.6000086799396436</v>
      </c>
      <c r="S71" s="22">
        <f t="shared" si="24"/>
        <v>68</v>
      </c>
      <c r="T71" s="1">
        <f t="shared" si="24"/>
        <v>1.027045881180789</v>
      </c>
      <c r="U71" s="1">
        <f t="shared" si="24"/>
        <v>2.0360362089233282</v>
      </c>
      <c r="V71" s="1">
        <f t="shared" si="25"/>
        <v>0</v>
      </c>
      <c r="W71" s="1">
        <f t="shared" si="25"/>
        <v>1.0181844660962372E-4</v>
      </c>
      <c r="X71" s="1">
        <f t="shared" si="25"/>
        <v>0.79757751731633975</v>
      </c>
      <c r="Y71" s="22">
        <v>68</v>
      </c>
      <c r="Z71" s="1">
        <v>1.0719327001268968</v>
      </c>
      <c r="AA71" s="1">
        <v>3.7661890437361398</v>
      </c>
      <c r="AB71" s="22">
        <v>68</v>
      </c>
      <c r="AC71" s="1">
        <v>1.0530255096583576</v>
      </c>
      <c r="AD71" s="23">
        <v>1.8926533773090433</v>
      </c>
      <c r="AE71" s="1">
        <f t="shared" si="26"/>
        <v>68</v>
      </c>
      <c r="AF71" s="1">
        <f t="shared" si="26"/>
        <v>1.0624791048926272</v>
      </c>
      <c r="AG71" s="1">
        <f t="shared" si="26"/>
        <v>2.8294212105225913</v>
      </c>
      <c r="AH71" s="1">
        <f t="shared" si="27"/>
        <v>0</v>
      </c>
      <c r="AI71" s="1">
        <f t="shared" si="27"/>
        <v>1.3369402593489703E-2</v>
      </c>
      <c r="AJ71" s="1">
        <f t="shared" si="27"/>
        <v>1.3247897745254575</v>
      </c>
    </row>
    <row r="72" spans="1:36" x14ac:dyDescent="0.25">
      <c r="A72" s="22">
        <v>69</v>
      </c>
      <c r="B72" s="1">
        <v>0.99348242132031628</v>
      </c>
      <c r="C72" s="1">
        <v>2.37059614935675</v>
      </c>
      <c r="D72" s="22">
        <v>69</v>
      </c>
      <c r="E72" s="1">
        <v>1.0051746917114577</v>
      </c>
      <c r="F72" s="1">
        <v>2.6000086799396978</v>
      </c>
      <c r="G72" s="22">
        <f t="shared" si="22"/>
        <v>69</v>
      </c>
      <c r="H72" s="1">
        <f t="shared" si="22"/>
        <v>0.99932855651588692</v>
      </c>
      <c r="I72" s="1">
        <f t="shared" si="22"/>
        <v>2.4853024146482241</v>
      </c>
      <c r="J72" s="1">
        <f t="shared" si="23"/>
        <v>0</v>
      </c>
      <c r="K72" s="1">
        <f t="shared" si="23"/>
        <v>8.2676836810427722E-3</v>
      </c>
      <c r="L72" s="1">
        <f t="shared" si="23"/>
        <v>0.16221915606436857</v>
      </c>
      <c r="M72" s="22">
        <v>69</v>
      </c>
      <c r="N72" s="1">
        <v>1.0297882233596836</v>
      </c>
      <c r="O72" s="1">
        <v>3.5941296457989496</v>
      </c>
      <c r="P72" s="22">
        <v>69</v>
      </c>
      <c r="Q72" s="1">
        <v>1.030189456237987</v>
      </c>
      <c r="R72" s="1">
        <v>2.9382484416733301</v>
      </c>
      <c r="S72" s="22">
        <f t="shared" si="24"/>
        <v>69</v>
      </c>
      <c r="T72" s="1">
        <f t="shared" si="24"/>
        <v>1.0299888397988353</v>
      </c>
      <c r="U72" s="1">
        <f t="shared" si="24"/>
        <v>3.2661890437361398</v>
      </c>
      <c r="V72" s="1">
        <f t="shared" si="25"/>
        <v>0</v>
      </c>
      <c r="W72" s="1">
        <f t="shared" si="25"/>
        <v>2.8371448908333347E-4</v>
      </c>
      <c r="X72" s="1">
        <f t="shared" si="25"/>
        <v>0.46377804709002368</v>
      </c>
      <c r="Y72" s="22">
        <v>69</v>
      </c>
      <c r="Z72" s="1">
        <v>1.0752652104906795</v>
      </c>
      <c r="AA72" s="1">
        <v>2.7911857887587539</v>
      </c>
      <c r="AB72" s="22">
        <v>69</v>
      </c>
      <c r="AC72" s="1">
        <v>1.0553347920782763</v>
      </c>
      <c r="AD72" s="23">
        <v>2.0073596426004765</v>
      </c>
      <c r="AE72" s="1">
        <f t="shared" si="26"/>
        <v>69</v>
      </c>
      <c r="AF72" s="1">
        <f t="shared" si="26"/>
        <v>1.065300001284478</v>
      </c>
      <c r="AG72" s="1">
        <f t="shared" si="26"/>
        <v>2.399272715679615</v>
      </c>
      <c r="AH72" s="1">
        <f t="shared" si="27"/>
        <v>0</v>
      </c>
      <c r="AI72" s="1">
        <f t="shared" si="27"/>
        <v>1.4092934011295508E-2</v>
      </c>
      <c r="AJ72" s="1">
        <f t="shared" si="27"/>
        <v>0.55424878321983839</v>
      </c>
    </row>
    <row r="73" spans="1:36" x14ac:dyDescent="0.25">
      <c r="A73" s="22">
        <v>70</v>
      </c>
      <c r="B73" s="1">
        <v>0.9950297504710347</v>
      </c>
      <c r="C73" s="1">
        <v>2.6955972343492394</v>
      </c>
      <c r="D73" s="22">
        <v>70</v>
      </c>
      <c r="E73" s="1">
        <v>1.0067872701577754</v>
      </c>
      <c r="F73" s="1">
        <v>2.7720680778768343</v>
      </c>
      <c r="G73" s="22">
        <f t="shared" si="22"/>
        <v>70</v>
      </c>
      <c r="H73" s="1">
        <f t="shared" si="22"/>
        <v>1.0009085103144051</v>
      </c>
      <c r="I73" s="1">
        <f t="shared" si="22"/>
        <v>2.7338326561130368</v>
      </c>
      <c r="J73" s="1">
        <f t="shared" si="23"/>
        <v>0</v>
      </c>
      <c r="K73" s="1">
        <f t="shared" si="23"/>
        <v>8.3138219004286508E-3</v>
      </c>
      <c r="L73" s="1">
        <f t="shared" si="23"/>
        <v>5.4073052021417774E-2</v>
      </c>
      <c r="M73" s="22">
        <v>70</v>
      </c>
      <c r="N73" s="1">
        <v>1.0319533894427337</v>
      </c>
      <c r="O73" s="1">
        <v>2.7338326561130506</v>
      </c>
      <c r="P73" s="22">
        <v>70</v>
      </c>
      <c r="Q73" s="1">
        <v>1.0317600537479834</v>
      </c>
      <c r="R73" s="1">
        <v>2.98824193171856</v>
      </c>
      <c r="S73" s="22">
        <f t="shared" si="24"/>
        <v>70</v>
      </c>
      <c r="T73" s="1">
        <f t="shared" si="24"/>
        <v>1.0318567215953585</v>
      </c>
      <c r="U73" s="1">
        <f t="shared" si="24"/>
        <v>2.8610372939158051</v>
      </c>
      <c r="V73" s="1">
        <f t="shared" si="25"/>
        <v>0</v>
      </c>
      <c r="W73" s="1">
        <f t="shared" si="25"/>
        <v>1.3670898080337041E-4</v>
      </c>
      <c r="X73" s="1">
        <f t="shared" si="25"/>
        <v>0.17989452397741301</v>
      </c>
      <c r="Y73" s="24">
        <v>70</v>
      </c>
      <c r="Z73" s="11">
        <v>1.0776848752673873</v>
      </c>
      <c r="AA73" s="11">
        <v>2.007359642600504</v>
      </c>
      <c r="AB73" s="22">
        <v>70</v>
      </c>
      <c r="AC73" s="1">
        <v>1.0580528664627102</v>
      </c>
      <c r="AD73" s="23">
        <v>2.3514784384748308</v>
      </c>
      <c r="AE73" s="1">
        <f t="shared" si="26"/>
        <v>70</v>
      </c>
      <c r="AF73" s="1">
        <f t="shared" si="26"/>
        <v>1.0678688708650488</v>
      </c>
      <c r="AG73" s="1">
        <f t="shared" si="26"/>
        <v>2.1794190405376677</v>
      </c>
      <c r="AH73" s="1">
        <f t="shared" si="27"/>
        <v>0</v>
      </c>
      <c r="AI73" s="1">
        <f t="shared" si="27"/>
        <v>1.388192655410117E-2</v>
      </c>
      <c r="AJ73" s="1">
        <f t="shared" si="27"/>
        <v>0.24332873409648581</v>
      </c>
    </row>
    <row r="74" spans="1:36" x14ac:dyDescent="0.25">
      <c r="A74" s="22">
        <v>71</v>
      </c>
      <c r="B74" s="1">
        <v>0.99707032933387774</v>
      </c>
      <c r="C74" s="1">
        <v>3.4985410913894084</v>
      </c>
      <c r="D74" s="22">
        <v>71</v>
      </c>
      <c r="E74" s="1">
        <v>1.0083156396977542</v>
      </c>
      <c r="F74" s="1">
        <v>2.6191263908215898</v>
      </c>
      <c r="G74" s="22">
        <f t="shared" si="22"/>
        <v>71</v>
      </c>
      <c r="H74" s="1">
        <f t="shared" si="22"/>
        <v>1.0026929845158159</v>
      </c>
      <c r="I74" s="1">
        <f t="shared" si="22"/>
        <v>3.0588337411054991</v>
      </c>
      <c r="J74" s="1">
        <f t="shared" si="23"/>
        <v>0</v>
      </c>
      <c r="K74" s="1">
        <f t="shared" si="23"/>
        <v>7.9516352148443908E-3</v>
      </c>
      <c r="L74" s="1">
        <f t="shared" si="23"/>
        <v>0.62184009824664188</v>
      </c>
      <c r="M74" s="22">
        <v>71</v>
      </c>
      <c r="N74" s="1">
        <v>1.0347423762540209</v>
      </c>
      <c r="O74" s="1">
        <v>3.5176588022713271</v>
      </c>
      <c r="P74" s="22">
        <v>71</v>
      </c>
      <c r="Q74" s="1">
        <v>1.0327853057504068</v>
      </c>
      <c r="R74" s="1">
        <v>1.3191220508517409</v>
      </c>
      <c r="S74" s="22">
        <f t="shared" si="24"/>
        <v>71</v>
      </c>
      <c r="T74" s="1">
        <f t="shared" si="24"/>
        <v>1.0337638410022139</v>
      </c>
      <c r="U74" s="1">
        <f t="shared" si="24"/>
        <v>2.4183904265615341</v>
      </c>
      <c r="V74" s="1">
        <f t="shared" si="25"/>
        <v>0</v>
      </c>
      <c r="W74" s="1">
        <f t="shared" si="25"/>
        <v>1.3838578243656626E-3</v>
      </c>
      <c r="X74" s="1">
        <f t="shared" si="25"/>
        <v>1.5546002456166321</v>
      </c>
      <c r="Y74" s="22">
        <v>71</v>
      </c>
      <c r="Z74" s="1">
        <v>1.0794981298460586</v>
      </c>
      <c r="AA74" s="1">
        <v>1.4720637379070127</v>
      </c>
      <c r="AB74" s="24">
        <v>71</v>
      </c>
      <c r="AC74" s="11">
        <v>1.0628601067197498</v>
      </c>
      <c r="AD74" s="25">
        <v>1.12942555049244</v>
      </c>
      <c r="AE74" s="1">
        <f t="shared" si="26"/>
        <v>71</v>
      </c>
      <c r="AF74" s="1">
        <f t="shared" si="26"/>
        <v>1.0711791182829042</v>
      </c>
      <c r="AG74" s="1">
        <f t="shared" si="26"/>
        <v>1.3007446441997264</v>
      </c>
      <c r="AH74" s="1">
        <f t="shared" si="27"/>
        <v>0</v>
      </c>
      <c r="AI74" s="1">
        <f t="shared" si="27"/>
        <v>1.1764858978151552E-2</v>
      </c>
      <c r="AJ74" s="1">
        <f t="shared" si="27"/>
        <v>0.24228178581431084</v>
      </c>
    </row>
    <row r="75" spans="1:36" x14ac:dyDescent="0.25">
      <c r="A75" s="22">
        <v>72</v>
      </c>
      <c r="B75" s="1">
        <v>0.99859641491498885</v>
      </c>
      <c r="C75" s="1">
        <v>2.5235378364120216</v>
      </c>
      <c r="D75" s="22">
        <v>72</v>
      </c>
      <c r="E75" s="1">
        <v>1.0099607382370337</v>
      </c>
      <c r="F75" s="1">
        <v>2.8103034996406726</v>
      </c>
      <c r="G75" s="22">
        <f t="shared" si="22"/>
        <v>72</v>
      </c>
      <c r="H75" s="1">
        <f t="shared" si="22"/>
        <v>1.0042785765760112</v>
      </c>
      <c r="I75" s="1">
        <f t="shared" si="22"/>
        <v>2.6669206680263473</v>
      </c>
      <c r="J75" s="1">
        <f t="shared" si="23"/>
        <v>0</v>
      </c>
      <c r="K75" s="1">
        <f t="shared" si="23"/>
        <v>8.0357900846143426E-3</v>
      </c>
      <c r="L75" s="1">
        <f t="shared" si="23"/>
        <v>0.20277394508043695</v>
      </c>
      <c r="M75" s="22">
        <v>72</v>
      </c>
      <c r="N75" s="1">
        <v>1.0362327685709183</v>
      </c>
      <c r="O75" s="1">
        <v>1.873535666427097</v>
      </c>
      <c r="P75" s="22">
        <v>72</v>
      </c>
      <c r="Q75" s="1">
        <v>1.0349646466417104</v>
      </c>
      <c r="R75" s="1">
        <v>2.7529503669949422</v>
      </c>
      <c r="S75" s="55">
        <f t="shared" si="24"/>
        <v>72</v>
      </c>
      <c r="T75" s="56">
        <f t="shared" si="24"/>
        <v>1.0355987076063142</v>
      </c>
      <c r="U75" s="56">
        <f t="shared" si="24"/>
        <v>2.3132430167110196</v>
      </c>
      <c r="V75" s="56">
        <f t="shared" si="25"/>
        <v>0</v>
      </c>
      <c r="W75" s="56">
        <f t="shared" si="25"/>
        <v>8.9669761551426478E-4</v>
      </c>
      <c r="X75" s="56">
        <f t="shared" si="25"/>
        <v>0.62184009824666042</v>
      </c>
      <c r="Y75" s="22">
        <v>72</v>
      </c>
      <c r="Z75" s="1">
        <v>1.0815991862772576</v>
      </c>
      <c r="AA75" s="1">
        <v>1.6823585576080144</v>
      </c>
      <c r="AB75" s="22">
        <v>72</v>
      </c>
      <c r="AC75" s="1">
        <v>1.0644273946602034</v>
      </c>
      <c r="AD75" s="23">
        <v>1.338239761733633</v>
      </c>
      <c r="AE75" s="1">
        <f t="shared" si="26"/>
        <v>72</v>
      </c>
      <c r="AF75" s="1">
        <f t="shared" si="26"/>
        <v>1.0730132904687304</v>
      </c>
      <c r="AG75" s="1">
        <f t="shared" si="26"/>
        <v>1.5102991596708237</v>
      </c>
      <c r="AH75" s="1">
        <f t="shared" si="27"/>
        <v>0</v>
      </c>
      <c r="AI75" s="1">
        <f t="shared" si="27"/>
        <v>1.214229029754132E-2</v>
      </c>
      <c r="AJ75" s="1">
        <f t="shared" si="27"/>
        <v>0.24332873409652386</v>
      </c>
    </row>
    <row r="76" spans="1:36" x14ac:dyDescent="0.25">
      <c r="A76" s="22">
        <v>73</v>
      </c>
      <c r="B76" s="1">
        <v>1.0003047615491005</v>
      </c>
      <c r="C76" s="1">
        <v>2.7911857887587805</v>
      </c>
      <c r="D76" s="22">
        <v>73</v>
      </c>
      <c r="E76" s="1">
        <v>1.0111952800322175</v>
      </c>
      <c r="F76" s="1">
        <v>2.1029481970100177</v>
      </c>
      <c r="G76" s="22">
        <f t="shared" si="22"/>
        <v>73</v>
      </c>
      <c r="H76" s="1">
        <f t="shared" si="22"/>
        <v>1.0057500207906589</v>
      </c>
      <c r="I76" s="1">
        <f t="shared" si="22"/>
        <v>2.4470669928843991</v>
      </c>
      <c r="J76" s="1">
        <f t="shared" si="23"/>
        <v>0</v>
      </c>
      <c r="K76" s="1">
        <f t="shared" si="23"/>
        <v>7.7007594700494297E-3</v>
      </c>
      <c r="L76" s="1">
        <f t="shared" si="23"/>
        <v>0.48665746819304956</v>
      </c>
      <c r="M76" s="22">
        <v>73</v>
      </c>
      <c r="N76" s="1">
        <v>1.0394373152024199</v>
      </c>
      <c r="O76" s="1">
        <v>2.0338369960829001</v>
      </c>
      <c r="P76" s="22">
        <v>73</v>
      </c>
      <c r="Q76" s="1">
        <v>1.0371714758867028</v>
      </c>
      <c r="R76" s="1">
        <v>2.7338326561130506</v>
      </c>
      <c r="S76" s="22">
        <f t="shared" si="24"/>
        <v>73</v>
      </c>
      <c r="T76" s="1">
        <f t="shared" si="24"/>
        <v>1.0383043955445612</v>
      </c>
      <c r="U76" s="1">
        <f t="shared" si="24"/>
        <v>2.3838348260979751</v>
      </c>
      <c r="V76" s="1">
        <f t="shared" si="25"/>
        <v>0</v>
      </c>
      <c r="W76" s="1">
        <f t="shared" si="25"/>
        <v>1.6021903452226557E-3</v>
      </c>
      <c r="X76" s="1">
        <f t="shared" si="25"/>
        <v>0.49497167800847458</v>
      </c>
      <c r="Y76" s="22">
        <v>73</v>
      </c>
      <c r="Z76" s="1">
        <v>1.0846436314463876</v>
      </c>
      <c r="AA76" s="1">
        <v>2.4853024146482103</v>
      </c>
      <c r="AB76" s="22">
        <v>73</v>
      </c>
      <c r="AC76" s="1">
        <v>1.0660733990677842</v>
      </c>
      <c r="AD76" s="23">
        <v>1.4338283161432015</v>
      </c>
      <c r="AE76" s="1">
        <f t="shared" si="26"/>
        <v>73</v>
      </c>
      <c r="AF76" s="1">
        <f t="shared" si="26"/>
        <v>1.0753585152570859</v>
      </c>
      <c r="AG76" s="1">
        <f t="shared" si="26"/>
        <v>1.9595653653957059</v>
      </c>
      <c r="AH76" s="1">
        <f t="shared" si="27"/>
        <v>0</v>
      </c>
      <c r="AI76" s="1">
        <f t="shared" si="27"/>
        <v>1.3131137243120487E-2</v>
      </c>
      <c r="AJ76" s="1">
        <f t="shared" si="27"/>
        <v>0.74350446529490288</v>
      </c>
    </row>
    <row r="77" spans="1:36" x14ac:dyDescent="0.25">
      <c r="A77" s="22">
        <v>74</v>
      </c>
      <c r="B77" s="1">
        <v>1.0018257548309966</v>
      </c>
      <c r="C77" s="1">
        <v>2.4853024146482103</v>
      </c>
      <c r="D77" s="22">
        <v>74</v>
      </c>
      <c r="E77" s="1">
        <v>1.0126243737785481</v>
      </c>
      <c r="F77" s="1">
        <v>2.4279492820025075</v>
      </c>
      <c r="G77" s="22">
        <f t="shared" si="22"/>
        <v>74</v>
      </c>
      <c r="H77" s="1">
        <f t="shared" si="22"/>
        <v>1.0072250643047722</v>
      </c>
      <c r="I77" s="1">
        <f t="shared" si="22"/>
        <v>2.4566258483253591</v>
      </c>
      <c r="J77" s="1">
        <f t="shared" si="23"/>
        <v>0</v>
      </c>
      <c r="K77" s="1">
        <f t="shared" si="23"/>
        <v>7.6357766852632181E-3</v>
      </c>
      <c r="L77" s="1">
        <f t="shared" si="23"/>
        <v>4.0554789016068044E-2</v>
      </c>
      <c r="M77" s="22">
        <v>74</v>
      </c>
      <c r="N77" s="1">
        <v>1.0401102161831974</v>
      </c>
      <c r="O77" s="1">
        <v>2.8220615679220802</v>
      </c>
      <c r="P77" s="22">
        <v>74</v>
      </c>
      <c r="Q77" s="1">
        <v>1.0395037125939004</v>
      </c>
      <c r="R77" s="1">
        <v>2.9058920540502413</v>
      </c>
      <c r="S77" s="22">
        <f t="shared" si="24"/>
        <v>74</v>
      </c>
      <c r="T77" s="1">
        <f t="shared" si="24"/>
        <v>1.039806964388549</v>
      </c>
      <c r="U77" s="1">
        <f t="shared" si="24"/>
        <v>2.863976810986161</v>
      </c>
      <c r="V77" s="1">
        <f t="shared" si="25"/>
        <v>0</v>
      </c>
      <c r="W77" s="1">
        <f t="shared" si="25"/>
        <v>4.2886280080591498E-4</v>
      </c>
      <c r="X77" s="1">
        <f t="shared" si="25"/>
        <v>5.9277105211387543E-2</v>
      </c>
      <c r="Y77" s="22">
        <v>74</v>
      </c>
      <c r="Z77" s="1">
        <v>1.0877002744998343</v>
      </c>
      <c r="AA77" s="1">
        <v>2.5044201255301299</v>
      </c>
      <c r="AB77" s="22">
        <v>74</v>
      </c>
      <c r="AC77" s="1">
        <v>1.0698883283700542</v>
      </c>
      <c r="AD77" s="23">
        <v>3.2308931390427036</v>
      </c>
      <c r="AE77" s="1">
        <f t="shared" si="26"/>
        <v>74</v>
      </c>
      <c r="AF77" s="1">
        <f t="shared" si="26"/>
        <v>1.0787943014349444</v>
      </c>
      <c r="AG77" s="1">
        <f t="shared" si="26"/>
        <v>2.8676566322864168</v>
      </c>
      <c r="AH77" s="1">
        <f t="shared" si="27"/>
        <v>0</v>
      </c>
      <c r="AI77" s="1">
        <f t="shared" si="27"/>
        <v>1.2594947894496987E-2</v>
      </c>
      <c r="AJ77" s="1">
        <f t="shared" si="27"/>
        <v>0.51369399420376505</v>
      </c>
    </row>
    <row r="78" spans="1:36" x14ac:dyDescent="0.25">
      <c r="A78" s="22">
        <v>75</v>
      </c>
      <c r="B78" s="1">
        <v>1.0038413070327912</v>
      </c>
      <c r="C78" s="1">
        <v>3.3455994043341368</v>
      </c>
      <c r="D78" s="22">
        <v>75</v>
      </c>
      <c r="E78" s="1">
        <v>1.0143174914315842</v>
      </c>
      <c r="F78" s="1">
        <v>2.867656632286403</v>
      </c>
      <c r="G78" s="22">
        <f t="shared" si="22"/>
        <v>75</v>
      </c>
      <c r="H78" s="1">
        <f t="shared" si="22"/>
        <v>1.0090793992321876</v>
      </c>
      <c r="I78" s="1">
        <f t="shared" si="22"/>
        <v>3.1066280183102699</v>
      </c>
      <c r="J78" s="1">
        <f t="shared" si="23"/>
        <v>0</v>
      </c>
      <c r="K78" s="1">
        <f t="shared" si="23"/>
        <v>7.4077810293472829E-3</v>
      </c>
      <c r="L78" s="1">
        <f t="shared" si="23"/>
        <v>0.33795657513404886</v>
      </c>
      <c r="M78" s="22">
        <v>75</v>
      </c>
      <c r="N78" s="1">
        <v>1.0432867289791061</v>
      </c>
      <c r="O78" s="1">
        <v>3.9573661525552506</v>
      </c>
      <c r="P78" s="22">
        <v>75</v>
      </c>
      <c r="Q78" s="1">
        <v>1.0410852447803234</v>
      </c>
      <c r="R78" s="1">
        <v>1.9882419317185576</v>
      </c>
      <c r="S78" s="22">
        <f t="shared" si="24"/>
        <v>75</v>
      </c>
      <c r="T78" s="1">
        <f t="shared" si="24"/>
        <v>1.0421859868797148</v>
      </c>
      <c r="U78" s="1">
        <f t="shared" si="24"/>
        <v>2.9728040421369042</v>
      </c>
      <c r="V78" s="1">
        <f t="shared" si="25"/>
        <v>0</v>
      </c>
      <c r="W78" s="1">
        <f t="shared" si="25"/>
        <v>1.5566844056343115E-3</v>
      </c>
      <c r="X78" s="1">
        <f t="shared" si="25"/>
        <v>1.3923810895523026</v>
      </c>
      <c r="Y78" s="22">
        <v>75</v>
      </c>
      <c r="Z78" s="1">
        <v>1.0896778189620548</v>
      </c>
      <c r="AA78" s="1">
        <v>1.6250054249623114</v>
      </c>
      <c r="AB78" s="22">
        <v>75</v>
      </c>
      <c r="AC78" s="1">
        <v>1.0714310437913561</v>
      </c>
      <c r="AD78" s="23">
        <v>1.3000043399698218</v>
      </c>
      <c r="AE78" s="1">
        <f t="shared" si="26"/>
        <v>75</v>
      </c>
      <c r="AF78" s="1">
        <f t="shared" si="26"/>
        <v>1.0805544313767055</v>
      </c>
      <c r="AG78" s="1">
        <f t="shared" si="26"/>
        <v>1.4625048824660665</v>
      </c>
      <c r="AH78" s="1">
        <f t="shared" si="27"/>
        <v>0</v>
      </c>
      <c r="AI78" s="1">
        <f t="shared" si="27"/>
        <v>1.2902418457987392E-2</v>
      </c>
      <c r="AJ78" s="1">
        <f t="shared" si="27"/>
        <v>0.22981047109117633</v>
      </c>
    </row>
    <row r="79" spans="1:36" x14ac:dyDescent="0.25">
      <c r="A79" s="22">
        <v>76</v>
      </c>
      <c r="B79" s="1">
        <v>1.0056358853552048</v>
      </c>
      <c r="C79" s="1">
        <v>2.9632451866959442</v>
      </c>
      <c r="D79" s="22">
        <v>76</v>
      </c>
      <c r="E79" s="1">
        <v>1.0157894464918584</v>
      </c>
      <c r="F79" s="1">
        <v>2.4853024146482379</v>
      </c>
      <c r="G79" s="22">
        <f t="shared" si="22"/>
        <v>76</v>
      </c>
      <c r="H79" s="1">
        <f t="shared" si="22"/>
        <v>1.0107126659235317</v>
      </c>
      <c r="I79" s="1">
        <f t="shared" si="22"/>
        <v>2.724273800672091</v>
      </c>
      <c r="J79" s="1">
        <f t="shared" si="23"/>
        <v>0</v>
      </c>
      <c r="K79" s="1">
        <f t="shared" si="23"/>
        <v>7.1796519329199969E-3</v>
      </c>
      <c r="L79" s="1">
        <f t="shared" si="23"/>
        <v>0.33795657513402944</v>
      </c>
      <c r="M79" s="22">
        <v>76</v>
      </c>
      <c r="N79" s="1">
        <v>1.0442331462048295</v>
      </c>
      <c r="O79" s="1">
        <v>2.1661803637964701</v>
      </c>
      <c r="P79" s="22">
        <v>76</v>
      </c>
      <c r="Q79" s="1">
        <v>1.0426698691849796</v>
      </c>
      <c r="R79" s="1">
        <v>1.9691242208366657</v>
      </c>
      <c r="S79" s="22">
        <f t="shared" si="24"/>
        <v>76</v>
      </c>
      <c r="T79" s="1">
        <f t="shared" si="24"/>
        <v>1.0434515076949045</v>
      </c>
      <c r="U79" s="1">
        <f t="shared" si="24"/>
        <v>2.0676522923165681</v>
      </c>
      <c r="V79" s="1">
        <f t="shared" si="25"/>
        <v>0</v>
      </c>
      <c r="W79" s="1">
        <f t="shared" si="25"/>
        <v>1.105403781608982E-3</v>
      </c>
      <c r="X79" s="1">
        <f t="shared" si="25"/>
        <v>0.13933973496134339</v>
      </c>
      <c r="Y79" s="22">
        <v>76</v>
      </c>
      <c r="Z79" s="1">
        <v>1.0912013138729022</v>
      </c>
      <c r="AA79" s="1">
        <v>1.2426512073240916</v>
      </c>
      <c r="AB79" s="22">
        <v>76</v>
      </c>
      <c r="AC79" s="1">
        <v>1.0738219361775638</v>
      </c>
      <c r="AD79" s="23">
        <v>2.0073596426004765</v>
      </c>
      <c r="AE79" s="1">
        <f t="shared" si="26"/>
        <v>76</v>
      </c>
      <c r="AF79" s="1">
        <f t="shared" si="26"/>
        <v>1.0825116250252331</v>
      </c>
      <c r="AG79" s="1">
        <f t="shared" si="26"/>
        <v>1.6250054249622841</v>
      </c>
      <c r="AH79" s="1">
        <f t="shared" si="27"/>
        <v>0</v>
      </c>
      <c r="AI79" s="1">
        <f t="shared" si="27"/>
        <v>1.2289075821175994E-2</v>
      </c>
      <c r="AJ79" s="1">
        <f t="shared" si="27"/>
        <v>0.54073052021448575</v>
      </c>
    </row>
    <row r="80" spans="1:36" x14ac:dyDescent="0.25">
      <c r="A80" s="22">
        <v>77</v>
      </c>
      <c r="B80" s="1">
        <v>1.0071491834263637</v>
      </c>
      <c r="C80" s="1">
        <v>2.4661847037663183</v>
      </c>
      <c r="D80" s="22">
        <v>77</v>
      </c>
      <c r="E80" s="1">
        <v>1.017481796549</v>
      </c>
      <c r="F80" s="1">
        <v>2.8485389214044567</v>
      </c>
      <c r="G80" s="22">
        <f t="shared" si="22"/>
        <v>77</v>
      </c>
      <c r="H80" s="1">
        <f t="shared" si="22"/>
        <v>1.0123154899876818</v>
      </c>
      <c r="I80" s="1">
        <f t="shared" si="22"/>
        <v>2.6573618125853873</v>
      </c>
      <c r="J80" s="1">
        <f t="shared" si="23"/>
        <v>0</v>
      </c>
      <c r="K80" s="1">
        <f t="shared" si="23"/>
        <v>7.3062608063931824E-3</v>
      </c>
      <c r="L80" s="1">
        <f t="shared" si="23"/>
        <v>0.2703652601072048</v>
      </c>
      <c r="M80" s="22">
        <v>77</v>
      </c>
      <c r="N80" s="1">
        <v>1.0477559657146933</v>
      </c>
      <c r="O80" s="1">
        <v>3.35883808107531</v>
      </c>
      <c r="P80" s="22">
        <v>77</v>
      </c>
      <c r="Q80" s="1">
        <v>1.0445628654841128</v>
      </c>
      <c r="R80" s="1">
        <v>2.3323607275929388</v>
      </c>
      <c r="S80" s="22">
        <f t="shared" si="24"/>
        <v>77</v>
      </c>
      <c r="T80" s="1">
        <f t="shared" si="24"/>
        <v>1.0461594155994032</v>
      </c>
      <c r="U80" s="1">
        <f t="shared" si="24"/>
        <v>2.8455994043341244</v>
      </c>
      <c r="V80" s="1">
        <f t="shared" si="25"/>
        <v>0</v>
      </c>
      <c r="W80" s="1">
        <f t="shared" si="25"/>
        <v>2.2578628260518023E-3</v>
      </c>
      <c r="X80" s="1">
        <f t="shared" si="25"/>
        <v>0.72582909738180668</v>
      </c>
      <c r="Y80" s="22">
        <v>77</v>
      </c>
      <c r="Z80" s="1">
        <v>1.0933785454372114</v>
      </c>
      <c r="AA80" s="1">
        <v>1.8161825337813939</v>
      </c>
      <c r="AB80" s="22">
        <v>77</v>
      </c>
      <c r="AC80" s="1">
        <v>1.0738447578782848</v>
      </c>
      <c r="AD80" s="23">
        <v>1.9117710881919131E-2</v>
      </c>
      <c r="AE80" s="1">
        <f t="shared" si="26"/>
        <v>77</v>
      </c>
      <c r="AF80" s="1">
        <f t="shared" si="26"/>
        <v>1.0836116516577481</v>
      </c>
      <c r="AG80" s="1">
        <f t="shared" si="26"/>
        <v>0.91765012233165655</v>
      </c>
      <c r="AH80" s="1">
        <f t="shared" si="27"/>
        <v>0</v>
      </c>
      <c r="AI80" s="1">
        <f t="shared" si="27"/>
        <v>1.3812473645174373E-2</v>
      </c>
      <c r="AJ80" s="1">
        <f t="shared" si="27"/>
        <v>1.2707167225040206</v>
      </c>
    </row>
    <row r="81" spans="1:36" x14ac:dyDescent="0.25">
      <c r="A81" s="22">
        <v>78</v>
      </c>
      <c r="B81" s="1">
        <v>1.0084521421083916</v>
      </c>
      <c r="C81" s="1">
        <v>2.1603013296557481</v>
      </c>
      <c r="D81" s="22">
        <v>78</v>
      </c>
      <c r="E81" s="1">
        <v>1.0189515465822629</v>
      </c>
      <c r="F81" s="1">
        <v>2.4661847037662916</v>
      </c>
      <c r="G81" s="22">
        <f t="shared" si="22"/>
        <v>78</v>
      </c>
      <c r="H81" s="1">
        <f t="shared" si="22"/>
        <v>1.0137018443453272</v>
      </c>
      <c r="I81" s="1">
        <f t="shared" si="22"/>
        <v>2.3132430167110201</v>
      </c>
      <c r="J81" s="1">
        <f t="shared" si="23"/>
        <v>0</v>
      </c>
      <c r="K81" s="1">
        <f t="shared" si="23"/>
        <v>7.4242001018947866E-3</v>
      </c>
      <c r="L81" s="1">
        <f t="shared" si="23"/>
        <v>0.21629220808578697</v>
      </c>
      <c r="M81" s="22">
        <v>78</v>
      </c>
      <c r="N81" s="1">
        <v>1.0496859199234834</v>
      </c>
      <c r="O81" s="1">
        <v>2.3514784384748579</v>
      </c>
      <c r="P81" s="22">
        <v>78</v>
      </c>
      <c r="Q81" s="1">
        <v>1.0462753042534829</v>
      </c>
      <c r="R81" s="1">
        <v>2.1220659078919639</v>
      </c>
      <c r="S81" s="22">
        <f t="shared" si="24"/>
        <v>78</v>
      </c>
      <c r="T81" s="1">
        <f t="shared" si="24"/>
        <v>1.0479806120884831</v>
      </c>
      <c r="U81" s="1">
        <f t="shared" si="24"/>
        <v>2.2367721731834109</v>
      </c>
      <c r="V81" s="1">
        <f t="shared" si="25"/>
        <v>0</v>
      </c>
      <c r="W81" s="1">
        <f t="shared" si="25"/>
        <v>2.4116694682784182E-3</v>
      </c>
      <c r="X81" s="1">
        <f t="shared" si="25"/>
        <v>0.16221915606433057</v>
      </c>
      <c r="Y81" s="22">
        <v>78</v>
      </c>
      <c r="Z81" s="1">
        <v>1.0955457360410634</v>
      </c>
      <c r="AA81" s="1">
        <v>1.8161825337813939</v>
      </c>
      <c r="AB81" s="22">
        <v>78</v>
      </c>
      <c r="AC81" s="1">
        <v>1.0741883815131645</v>
      </c>
      <c r="AD81" s="23">
        <v>0.3823542176381925</v>
      </c>
      <c r="AE81" s="1">
        <f t="shared" si="26"/>
        <v>78</v>
      </c>
      <c r="AF81" s="1">
        <f t="shared" si="26"/>
        <v>1.0848670587771139</v>
      </c>
      <c r="AG81" s="1">
        <f t="shared" si="26"/>
        <v>1.0992683757097932</v>
      </c>
      <c r="AH81" s="1">
        <f t="shared" si="27"/>
        <v>0</v>
      </c>
      <c r="AI81" s="1">
        <f t="shared" si="27"/>
        <v>1.5101930214882518E-2</v>
      </c>
      <c r="AJ81" s="1">
        <f t="shared" si="27"/>
        <v>1.0138697254021467</v>
      </c>
    </row>
    <row r="82" spans="1:36" x14ac:dyDescent="0.25">
      <c r="A82" s="22">
        <v>79</v>
      </c>
      <c r="B82" s="1">
        <v>1.0098592429276925</v>
      </c>
      <c r="C82" s="1">
        <v>2.3323607275929388</v>
      </c>
      <c r="D82" s="22">
        <v>79</v>
      </c>
      <c r="E82" s="1">
        <v>1.0203340138425492</v>
      </c>
      <c r="F82" s="1">
        <v>2.3132430167110467</v>
      </c>
      <c r="G82" s="22">
        <f t="shared" si="22"/>
        <v>79</v>
      </c>
      <c r="H82" s="1">
        <f t="shared" si="22"/>
        <v>1.0150966283851208</v>
      </c>
      <c r="I82" s="1">
        <f t="shared" si="22"/>
        <v>2.3228018721519925</v>
      </c>
      <c r="J82" s="1">
        <f t="shared" si="23"/>
        <v>0</v>
      </c>
      <c r="K82" s="1">
        <f t="shared" si="23"/>
        <v>7.4067815452707976E-3</v>
      </c>
      <c r="L82" s="1">
        <f t="shared" si="23"/>
        <v>1.3518263005349734E-2</v>
      </c>
      <c r="M82" s="22">
        <v>79</v>
      </c>
      <c r="N82" s="1">
        <v>1.050681278436626</v>
      </c>
      <c r="O82" s="1">
        <v>1.2235334964421998</v>
      </c>
      <c r="P82" s="22">
        <v>79</v>
      </c>
      <c r="Q82" s="1">
        <v>1.0477117462364627</v>
      </c>
      <c r="R82" s="1">
        <v>1.7779471120175285</v>
      </c>
      <c r="S82" s="22">
        <f t="shared" si="24"/>
        <v>79</v>
      </c>
      <c r="T82" s="1">
        <f t="shared" si="24"/>
        <v>1.0491965123365443</v>
      </c>
      <c r="U82" s="1">
        <f t="shared" si="24"/>
        <v>1.5007403042298642</v>
      </c>
      <c r="V82" s="1">
        <f t="shared" si="25"/>
        <v>0</v>
      </c>
      <c r="W82" s="1">
        <f t="shared" si="25"/>
        <v>2.0997763556872577E-3</v>
      </c>
      <c r="X82" s="1">
        <f t="shared" si="25"/>
        <v>0.39202962715546674</v>
      </c>
      <c r="Y82" s="22">
        <v>79</v>
      </c>
      <c r="Z82" s="1">
        <v>1.0971307118478355</v>
      </c>
      <c r="AA82" s="1">
        <v>0.35735747261555001</v>
      </c>
      <c r="AB82" s="22">
        <v>79</v>
      </c>
      <c r="AC82" s="1">
        <v>1.0743462949062927</v>
      </c>
      <c r="AD82" s="23">
        <v>0.19117710881908265</v>
      </c>
      <c r="AE82" s="1">
        <f t="shared" si="26"/>
        <v>79</v>
      </c>
      <c r="AF82" s="1">
        <f t="shared" si="26"/>
        <v>1.0857385033770641</v>
      </c>
      <c r="AG82" s="1">
        <f t="shared" si="26"/>
        <v>0.27426729071731631</v>
      </c>
      <c r="AH82" s="1">
        <f t="shared" si="27"/>
        <v>0</v>
      </c>
      <c r="AI82" s="1">
        <f t="shared" si="27"/>
        <v>1.6111015724746543E-2</v>
      </c>
      <c r="AJ82" s="1">
        <f t="shared" si="27"/>
        <v>0.11750726214052951</v>
      </c>
    </row>
    <row r="83" spans="1:36" x14ac:dyDescent="0.25">
      <c r="A83" s="22">
        <v>80</v>
      </c>
      <c r="B83" s="1">
        <v>1.0117177413358915</v>
      </c>
      <c r="C83" s="1">
        <v>3.0779514519874049</v>
      </c>
      <c r="D83" s="22">
        <v>80</v>
      </c>
      <c r="E83" s="1">
        <v>1.0216399401366649</v>
      </c>
      <c r="F83" s="1">
        <v>2.1794190405376943</v>
      </c>
      <c r="G83" s="22">
        <f t="shared" si="22"/>
        <v>80</v>
      </c>
      <c r="H83" s="1">
        <f t="shared" si="22"/>
        <v>1.0166788407362781</v>
      </c>
      <c r="I83" s="1">
        <f t="shared" si="22"/>
        <v>2.6286852462625498</v>
      </c>
      <c r="J83" s="1">
        <f t="shared" si="23"/>
        <v>0</v>
      </c>
      <c r="K83" s="1">
        <f t="shared" si="23"/>
        <v>7.0160540563078905E-3</v>
      </c>
      <c r="L83" s="1">
        <f t="shared" si="23"/>
        <v>0.6353583612519893</v>
      </c>
      <c r="M83" s="22">
        <v>80</v>
      </c>
      <c r="N83" s="1">
        <v>1.0520609744374554</v>
      </c>
      <c r="O83" s="1">
        <v>1.6632408467261224</v>
      </c>
      <c r="P83" s="22">
        <v>80</v>
      </c>
      <c r="Q83" s="1">
        <v>1.0493911811505774</v>
      </c>
      <c r="R83" s="1">
        <v>2.083830486128126</v>
      </c>
      <c r="S83" s="22">
        <f t="shared" ref="S83:U107" si="28">AVERAGE(M83,P83)</f>
        <v>80</v>
      </c>
      <c r="T83" s="1">
        <f t="shared" si="28"/>
        <v>1.0507260777940164</v>
      </c>
      <c r="U83" s="1">
        <f t="shared" si="28"/>
        <v>1.8735356664271241</v>
      </c>
      <c r="V83" s="1">
        <f t="shared" ref="V83:X107" si="29">STDEVA(M83,P83)</f>
        <v>0</v>
      </c>
      <c r="W83" s="1">
        <f t="shared" si="29"/>
        <v>1.8878289375177536E-3</v>
      </c>
      <c r="X83" s="1">
        <f t="shared" si="29"/>
        <v>0.29740178611796236</v>
      </c>
      <c r="Y83" s="22">
        <v>80</v>
      </c>
      <c r="Z83" s="1">
        <v>1.0992180261265865</v>
      </c>
      <c r="AA83" s="1">
        <v>0.23971169025377001</v>
      </c>
      <c r="AB83" s="22">
        <v>80</v>
      </c>
      <c r="AC83" s="1">
        <v>1.0741463239693472</v>
      </c>
      <c r="AD83" s="23">
        <v>0.42058963940203076</v>
      </c>
      <c r="AE83" s="1">
        <f t="shared" si="26"/>
        <v>80</v>
      </c>
      <c r="AF83" s="1">
        <f t="shared" si="26"/>
        <v>1.0866821750479669</v>
      </c>
      <c r="AG83" s="1">
        <f t="shared" si="26"/>
        <v>0.3301506648279004</v>
      </c>
      <c r="AH83" s="1">
        <f t="shared" si="27"/>
        <v>0</v>
      </c>
      <c r="AI83" s="1">
        <f t="shared" si="27"/>
        <v>1.7728370611273307E-2</v>
      </c>
      <c r="AJ83" s="1">
        <f t="shared" si="27"/>
        <v>0.12790002440985063</v>
      </c>
    </row>
    <row r="84" spans="1:36" x14ac:dyDescent="0.25">
      <c r="A84" s="22">
        <v>81</v>
      </c>
      <c r="B84" s="1">
        <v>1.0128002108664158</v>
      </c>
      <c r="C84" s="1">
        <v>1.7779471120175827</v>
      </c>
      <c r="D84" s="22">
        <v>81</v>
      </c>
      <c r="E84" s="1">
        <v>1.0232022668276572</v>
      </c>
      <c r="F84" s="1">
        <v>2.6000086799396436</v>
      </c>
      <c r="G84" s="22">
        <f t="shared" si="22"/>
        <v>81</v>
      </c>
      <c r="H84" s="1">
        <f t="shared" si="22"/>
        <v>1.0180012388470365</v>
      </c>
      <c r="I84" s="1">
        <f t="shared" si="22"/>
        <v>2.188977895978613</v>
      </c>
      <c r="J84" s="1">
        <f t="shared" si="23"/>
        <v>0</v>
      </c>
      <c r="K84" s="1">
        <f t="shared" si="23"/>
        <v>7.3553643084757741E-3</v>
      </c>
      <c r="L84" s="1">
        <f t="shared" si="23"/>
        <v>0.58128530923053567</v>
      </c>
      <c r="M84" s="22">
        <v>81</v>
      </c>
      <c r="N84" s="1">
        <v>1.0541462080561179</v>
      </c>
      <c r="O84" s="1">
        <v>2.5426555472939407</v>
      </c>
      <c r="P84" s="22">
        <v>81</v>
      </c>
      <c r="Q84" s="1">
        <v>1.0513888075301823</v>
      </c>
      <c r="R84" s="1">
        <v>2.4661847037663458</v>
      </c>
      <c r="S84" s="22">
        <f t="shared" si="28"/>
        <v>81</v>
      </c>
      <c r="T84" s="1">
        <f t="shared" si="28"/>
        <v>1.05276750779315</v>
      </c>
      <c r="U84" s="1">
        <f t="shared" si="28"/>
        <v>2.5044201255301433</v>
      </c>
      <c r="V84" s="1">
        <f t="shared" si="29"/>
        <v>0</v>
      </c>
      <c r="W84" s="1">
        <f t="shared" si="29"/>
        <v>1.9497766103364503E-3</v>
      </c>
      <c r="X84" s="1">
        <f t="shared" si="29"/>
        <v>5.4073052021417774E-2</v>
      </c>
    </row>
    <row r="85" spans="1:36" x14ac:dyDescent="0.25">
      <c r="A85" s="22">
        <v>82</v>
      </c>
      <c r="B85" s="1">
        <v>1.0145959366856956</v>
      </c>
      <c r="C85" s="1">
        <v>2.9823628975778362</v>
      </c>
      <c r="D85" s="22">
        <v>82</v>
      </c>
      <c r="E85" s="1">
        <v>1.0247462986175417</v>
      </c>
      <c r="F85" s="1">
        <v>2.5617732581758599</v>
      </c>
      <c r="G85" s="55">
        <f t="shared" si="22"/>
        <v>82</v>
      </c>
      <c r="H85" s="56">
        <f t="shared" si="22"/>
        <v>1.0196711176516187</v>
      </c>
      <c r="I85" s="56">
        <f t="shared" si="22"/>
        <v>2.7720680778768481</v>
      </c>
      <c r="J85" s="56">
        <f t="shared" si="23"/>
        <v>0</v>
      </c>
      <c r="K85" s="56">
        <f t="shared" si="23"/>
        <v>7.1773897535061994E-3</v>
      </c>
      <c r="L85" s="56">
        <f t="shared" si="23"/>
        <v>0.29740178611794221</v>
      </c>
      <c r="M85" s="22">
        <v>82</v>
      </c>
      <c r="N85" s="1">
        <v>1.0567237941667147</v>
      </c>
      <c r="O85" s="1">
        <v>3.1161868737512157</v>
      </c>
      <c r="P85" s="22">
        <v>82</v>
      </c>
      <c r="Q85" s="1">
        <v>1.0529782125497453</v>
      </c>
      <c r="R85" s="1">
        <v>1.9308887990728274</v>
      </c>
      <c r="S85" s="22">
        <f t="shared" si="28"/>
        <v>82</v>
      </c>
      <c r="T85" s="1">
        <f t="shared" si="28"/>
        <v>1.0548510033582299</v>
      </c>
      <c r="U85" s="1">
        <f t="shared" si="28"/>
        <v>2.5235378364120216</v>
      </c>
      <c r="V85" s="1">
        <f t="shared" si="29"/>
        <v>0</v>
      </c>
      <c r="W85" s="1">
        <f t="shared" si="29"/>
        <v>2.6485261608467097E-3</v>
      </c>
      <c r="X85" s="1">
        <f t="shared" si="29"/>
        <v>0.83813230633244795</v>
      </c>
    </row>
    <row r="86" spans="1:36" x14ac:dyDescent="0.25">
      <c r="A86" s="22">
        <v>83</v>
      </c>
      <c r="B86" s="1">
        <v>1.0155993991304109</v>
      </c>
      <c r="C86" s="1">
        <v>1.6441231358442032</v>
      </c>
      <c r="D86" s="22">
        <v>83</v>
      </c>
      <c r="E86" s="1">
        <v>1.026237126058702</v>
      </c>
      <c r="F86" s="1">
        <v>2.4661847037662916</v>
      </c>
      <c r="G86" s="22">
        <f t="shared" si="22"/>
        <v>83</v>
      </c>
      <c r="H86" s="1">
        <f t="shared" si="22"/>
        <v>1.0209182625945563</v>
      </c>
      <c r="I86" s="1">
        <f t="shared" si="22"/>
        <v>2.0551539198052473</v>
      </c>
      <c r="J86" s="1">
        <f t="shared" si="23"/>
        <v>0</v>
      </c>
      <c r="K86" s="1">
        <f t="shared" si="23"/>
        <v>7.5220088474053969E-3</v>
      </c>
      <c r="L86" s="1">
        <f t="shared" si="23"/>
        <v>0.5812853092305571</v>
      </c>
      <c r="M86" s="22">
        <v>83</v>
      </c>
      <c r="N86" s="1">
        <v>1.0584940587296838</v>
      </c>
      <c r="O86" s="1">
        <v>2.141183618773856</v>
      </c>
      <c r="P86" s="22">
        <v>83</v>
      </c>
      <c r="Q86" s="1">
        <v>1.0550896478899148</v>
      </c>
      <c r="R86" s="1">
        <v>2.5808909690577515</v>
      </c>
      <c r="S86" s="22">
        <f t="shared" si="28"/>
        <v>83</v>
      </c>
      <c r="T86" s="1">
        <f t="shared" si="28"/>
        <v>1.0567918533097993</v>
      </c>
      <c r="U86" s="1">
        <f t="shared" si="28"/>
        <v>2.3610372939158037</v>
      </c>
      <c r="V86" s="1">
        <f t="shared" si="29"/>
        <v>0</v>
      </c>
      <c r="W86" s="1">
        <f t="shared" si="29"/>
        <v>2.4072819907456889E-3</v>
      </c>
      <c r="X86" s="1">
        <f t="shared" si="29"/>
        <v>0.31092004912331112</v>
      </c>
    </row>
    <row r="87" spans="1:36" x14ac:dyDescent="0.25">
      <c r="A87" s="22">
        <v>84</v>
      </c>
      <c r="B87" s="1">
        <v>1.0166884082532928</v>
      </c>
      <c r="C87" s="1">
        <v>1.8161825337813939</v>
      </c>
      <c r="D87" s="22">
        <v>84</v>
      </c>
      <c r="E87" s="1">
        <v>1.027778729161402</v>
      </c>
      <c r="F87" s="1">
        <v>2.5426555472939678</v>
      </c>
      <c r="G87" s="22">
        <f t="shared" si="22"/>
        <v>84</v>
      </c>
      <c r="H87" s="1">
        <f t="shared" si="22"/>
        <v>1.0222335687073474</v>
      </c>
      <c r="I87" s="1">
        <f t="shared" si="22"/>
        <v>2.179419040537681</v>
      </c>
      <c r="J87" s="1">
        <f t="shared" si="23"/>
        <v>0</v>
      </c>
      <c r="K87" s="1">
        <f t="shared" si="23"/>
        <v>7.8420411196589938E-3</v>
      </c>
      <c r="L87" s="1">
        <f t="shared" si="23"/>
        <v>0.51369399420376682</v>
      </c>
      <c r="M87" s="22">
        <v>84</v>
      </c>
      <c r="N87" s="1">
        <v>1.0609573054726105</v>
      </c>
      <c r="O87" s="1">
        <v>2.9823628975778638</v>
      </c>
      <c r="P87" s="22">
        <v>84</v>
      </c>
      <c r="Q87" s="1">
        <v>1.0569423205565345</v>
      </c>
      <c r="R87" s="1">
        <v>2.2558898840653168</v>
      </c>
      <c r="S87" s="58">
        <f t="shared" si="28"/>
        <v>84</v>
      </c>
      <c r="T87" s="59">
        <f t="shared" si="28"/>
        <v>1.0589498130145725</v>
      </c>
      <c r="U87" s="59">
        <f t="shared" si="28"/>
        <v>2.6191263908215903</v>
      </c>
      <c r="V87" s="59">
        <f t="shared" si="29"/>
        <v>0</v>
      </c>
      <c r="W87" s="59">
        <f t="shared" si="29"/>
        <v>2.8390230605190355E-3</v>
      </c>
      <c r="X87" s="59">
        <f t="shared" si="29"/>
        <v>0.5136939942037495</v>
      </c>
    </row>
    <row r="88" spans="1:36" x14ac:dyDescent="0.25">
      <c r="A88" s="22">
        <v>85</v>
      </c>
      <c r="B88" s="1">
        <v>1.0180095432987817</v>
      </c>
      <c r="C88" s="1">
        <v>2.2176544623015055</v>
      </c>
      <c r="D88" s="22">
        <v>85</v>
      </c>
      <c r="E88" s="1">
        <v>1.0289176142072449</v>
      </c>
      <c r="F88" s="1">
        <v>1.873535666427097</v>
      </c>
      <c r="G88" s="22">
        <f t="shared" si="22"/>
        <v>85</v>
      </c>
      <c r="H88" s="1">
        <f t="shared" si="22"/>
        <v>1.0234635787530133</v>
      </c>
      <c r="I88" s="1">
        <f t="shared" si="22"/>
        <v>2.0455950643643011</v>
      </c>
      <c r="J88" s="1">
        <f t="shared" si="23"/>
        <v>0</v>
      </c>
      <c r="K88" s="1">
        <f t="shared" si="23"/>
        <v>7.7131709090380619E-3</v>
      </c>
      <c r="L88" s="1">
        <f t="shared" si="23"/>
        <v>0.2433287340965436</v>
      </c>
      <c r="M88" s="22">
        <v>85</v>
      </c>
      <c r="N88" s="1">
        <v>1.0626105720758527</v>
      </c>
      <c r="O88" s="1">
        <v>1.9882419317185847</v>
      </c>
      <c r="P88" s="24">
        <v>85</v>
      </c>
      <c r="Q88" s="11">
        <v>1.0588306920272996</v>
      </c>
      <c r="R88" s="11">
        <v>2.2750075949472084</v>
      </c>
      <c r="S88" s="22">
        <f t="shared" si="28"/>
        <v>85</v>
      </c>
      <c r="T88" s="1">
        <f t="shared" si="28"/>
        <v>1.0607206320515763</v>
      </c>
      <c r="U88" s="1">
        <f t="shared" si="28"/>
        <v>2.1316247633328964</v>
      </c>
      <c r="V88" s="1">
        <f t="shared" si="29"/>
        <v>0</v>
      </c>
      <c r="W88" s="1">
        <f t="shared" si="29"/>
        <v>2.6727788144036472E-3</v>
      </c>
      <c r="X88" s="1">
        <f t="shared" si="29"/>
        <v>0.20277394508041763</v>
      </c>
    </row>
    <row r="89" spans="1:36" x14ac:dyDescent="0.25">
      <c r="A89" s="22">
        <v>86</v>
      </c>
      <c r="B89" s="1">
        <v>1.0188781220600982</v>
      </c>
      <c r="C89" s="1">
        <v>1.4720637379070127</v>
      </c>
      <c r="D89" s="22">
        <v>86</v>
      </c>
      <c r="E89" s="1">
        <v>1.030619009370473</v>
      </c>
      <c r="F89" s="1">
        <v>2.7911857887587805</v>
      </c>
      <c r="G89" s="22">
        <f t="shared" si="22"/>
        <v>86</v>
      </c>
      <c r="H89" s="1">
        <f t="shared" si="22"/>
        <v>1.0247485657152855</v>
      </c>
      <c r="I89" s="1">
        <f t="shared" si="22"/>
        <v>2.1316247633328969</v>
      </c>
      <c r="J89" s="1">
        <f t="shared" si="23"/>
        <v>0</v>
      </c>
      <c r="K89" s="1">
        <f t="shared" si="23"/>
        <v>8.3020610343131161E-3</v>
      </c>
      <c r="L89" s="1">
        <f t="shared" si="23"/>
        <v>0.93276014736998947</v>
      </c>
      <c r="M89" s="24">
        <v>86</v>
      </c>
      <c r="N89" s="11">
        <v>1.0639565217291191</v>
      </c>
      <c r="O89" s="11">
        <v>1.6058877140803922</v>
      </c>
      <c r="P89" s="22">
        <v>86</v>
      </c>
      <c r="Q89" s="1">
        <v>1.0607095951171455</v>
      </c>
      <c r="R89" s="1">
        <v>2.2558898840653168</v>
      </c>
      <c r="S89" s="22">
        <f t="shared" si="28"/>
        <v>86</v>
      </c>
      <c r="T89" s="1">
        <f t="shared" si="28"/>
        <v>1.0623330584231323</v>
      </c>
      <c r="U89" s="1">
        <f t="shared" si="28"/>
        <v>1.9308887990728545</v>
      </c>
      <c r="V89" s="1">
        <f t="shared" si="29"/>
        <v>0</v>
      </c>
      <c r="W89" s="1">
        <f t="shared" si="29"/>
        <v>2.2959238253416493E-3</v>
      </c>
      <c r="X89" s="1">
        <f t="shared" si="29"/>
        <v>0.45962094218231109</v>
      </c>
    </row>
    <row r="90" spans="1:36" x14ac:dyDescent="0.25">
      <c r="A90" s="22">
        <v>87</v>
      </c>
      <c r="B90" s="1">
        <v>1.0207997540140656</v>
      </c>
      <c r="C90" s="1">
        <v>3.2308931390427036</v>
      </c>
      <c r="D90" s="22">
        <v>87</v>
      </c>
      <c r="E90" s="1">
        <v>1.0321386928683869</v>
      </c>
      <c r="F90" s="1">
        <v>2.4853024146481832</v>
      </c>
      <c r="G90" s="22">
        <f t="shared" si="22"/>
        <v>87</v>
      </c>
      <c r="H90" s="1">
        <f t="shared" si="22"/>
        <v>1.0264692234412263</v>
      </c>
      <c r="I90" s="1">
        <f t="shared" si="22"/>
        <v>2.8580977768454434</v>
      </c>
      <c r="J90" s="1">
        <f t="shared" si="23"/>
        <v>0</v>
      </c>
      <c r="K90" s="1">
        <f t="shared" si="23"/>
        <v>8.0178405553501739E-3</v>
      </c>
      <c r="L90" s="1">
        <f t="shared" si="23"/>
        <v>0.52721225720915421</v>
      </c>
      <c r="M90" s="22">
        <v>87</v>
      </c>
      <c r="N90" s="1">
        <v>1.0656417036029555</v>
      </c>
      <c r="O90" s="1">
        <v>2.0073596426004494</v>
      </c>
      <c r="P90" s="22">
        <v>87</v>
      </c>
      <c r="Q90" s="1">
        <v>1.0624566495125223</v>
      </c>
      <c r="R90" s="1">
        <v>2.1029481970100177</v>
      </c>
      <c r="S90" s="22">
        <f t="shared" si="28"/>
        <v>87</v>
      </c>
      <c r="T90" s="1">
        <f t="shared" si="28"/>
        <v>1.0640491765577389</v>
      </c>
      <c r="U90" s="1">
        <f t="shared" si="28"/>
        <v>2.0551539198052335</v>
      </c>
      <c r="V90" s="1">
        <f t="shared" si="29"/>
        <v>0</v>
      </c>
      <c r="W90" s="1">
        <f t="shared" si="29"/>
        <v>2.2521733457912933E-3</v>
      </c>
      <c r="X90" s="1">
        <f t="shared" si="29"/>
        <v>6.7591315026824972E-2</v>
      </c>
    </row>
    <row r="91" spans="1:36" x14ac:dyDescent="0.25">
      <c r="A91" s="22">
        <v>88</v>
      </c>
      <c r="B91" s="1">
        <v>1.0222138282054796</v>
      </c>
      <c r="C91" s="1">
        <v>2.3897138602386692</v>
      </c>
      <c r="D91" s="22">
        <v>88</v>
      </c>
      <c r="E91" s="1">
        <v>1.0332403357996383</v>
      </c>
      <c r="F91" s="1">
        <v>1.7970648228994748</v>
      </c>
      <c r="G91" s="22">
        <f t="shared" si="22"/>
        <v>88</v>
      </c>
      <c r="H91" s="1">
        <f t="shared" si="22"/>
        <v>1.027727082002559</v>
      </c>
      <c r="I91" s="1">
        <f t="shared" si="22"/>
        <v>2.0933893415690719</v>
      </c>
      <c r="J91" s="1">
        <f t="shared" si="23"/>
        <v>0</v>
      </c>
      <c r="K91" s="1">
        <f t="shared" si="23"/>
        <v>7.7969182926345701E-3</v>
      </c>
      <c r="L91" s="1">
        <f t="shared" si="23"/>
        <v>0.41906615316622503</v>
      </c>
      <c r="M91" s="22">
        <v>88</v>
      </c>
      <c r="N91" s="1">
        <v>1.0676411842709475</v>
      </c>
      <c r="O91" s="1">
        <v>2.3705961493567771</v>
      </c>
      <c r="P91" s="22">
        <v>88</v>
      </c>
      <c r="Q91" s="1">
        <v>1.0642551838024203</v>
      </c>
      <c r="R91" s="1">
        <v>2.1220659078919097</v>
      </c>
      <c r="S91" s="22">
        <f t="shared" si="28"/>
        <v>88</v>
      </c>
      <c r="T91" s="1">
        <f t="shared" si="28"/>
        <v>1.0659481840366838</v>
      </c>
      <c r="U91" s="1">
        <f t="shared" si="28"/>
        <v>2.2463310286243434</v>
      </c>
      <c r="V91" s="1">
        <f t="shared" si="29"/>
        <v>0</v>
      </c>
      <c r="W91" s="1">
        <f t="shared" si="29"/>
        <v>2.3942638923963437E-3</v>
      </c>
      <c r="X91" s="1">
        <f t="shared" si="29"/>
        <v>0.17573741906973778</v>
      </c>
    </row>
    <row r="92" spans="1:36" x14ac:dyDescent="0.25">
      <c r="A92" s="22">
        <v>89</v>
      </c>
      <c r="B92" s="1">
        <v>1.023514372093268</v>
      </c>
      <c r="C92" s="1">
        <v>2.1985367514195864</v>
      </c>
      <c r="D92" s="22">
        <v>89</v>
      </c>
      <c r="E92" s="1">
        <v>1.0347677653306508</v>
      </c>
      <c r="F92" s="1">
        <v>2.4853024146482379</v>
      </c>
      <c r="G92" s="22">
        <f t="shared" si="22"/>
        <v>89</v>
      </c>
      <c r="H92" s="1">
        <f t="shared" si="22"/>
        <v>1.0291410687119593</v>
      </c>
      <c r="I92" s="1">
        <f t="shared" si="22"/>
        <v>2.3419195830339121</v>
      </c>
      <c r="J92" s="1">
        <f t="shared" si="23"/>
        <v>0</v>
      </c>
      <c r="K92" s="1">
        <f t="shared" si="23"/>
        <v>7.9573506695122392E-3</v>
      </c>
      <c r="L92" s="1">
        <f t="shared" si="23"/>
        <v>0.20277394508043725</v>
      </c>
      <c r="M92" s="22">
        <v>89</v>
      </c>
      <c r="N92" s="1">
        <v>1.0694300839296402</v>
      </c>
      <c r="O92" s="1">
        <v>2.1029481970100177</v>
      </c>
      <c r="P92" s="22">
        <v>89</v>
      </c>
      <c r="Q92" s="1">
        <v>1.0655924565797117</v>
      </c>
      <c r="R92" s="1">
        <v>1.5485345814346618</v>
      </c>
      <c r="S92" s="22">
        <f t="shared" si="28"/>
        <v>89</v>
      </c>
      <c r="T92" s="1">
        <f t="shared" si="28"/>
        <v>1.0675112702546761</v>
      </c>
      <c r="U92" s="1">
        <f t="shared" si="28"/>
        <v>1.8257413892223398</v>
      </c>
      <c r="V92" s="1">
        <f t="shared" si="29"/>
        <v>0</v>
      </c>
      <c r="W92" s="1">
        <f t="shared" si="29"/>
        <v>2.7136123228014308E-3</v>
      </c>
      <c r="X92" s="1">
        <f t="shared" si="29"/>
        <v>0.39202962715548484</v>
      </c>
    </row>
    <row r="93" spans="1:36" x14ac:dyDescent="0.25">
      <c r="A93" s="22">
        <v>90</v>
      </c>
      <c r="B93" s="1">
        <v>1.0249085215302838</v>
      </c>
      <c r="C93" s="1">
        <v>2.3132430167109925</v>
      </c>
      <c r="D93" s="22">
        <v>90</v>
      </c>
      <c r="E93" s="1">
        <v>1.03595758138747</v>
      </c>
      <c r="F93" s="1">
        <v>1.9308887990728274</v>
      </c>
      <c r="G93" s="22">
        <f t="shared" si="22"/>
        <v>90</v>
      </c>
      <c r="H93" s="1">
        <f t="shared" si="22"/>
        <v>1.0304330514588769</v>
      </c>
      <c r="I93" s="1">
        <f t="shared" si="22"/>
        <v>2.1220659078919102</v>
      </c>
      <c r="J93" s="1">
        <f t="shared" si="23"/>
        <v>0</v>
      </c>
      <c r="K93" s="1">
        <f t="shared" si="23"/>
        <v>7.8128651507524162E-3</v>
      </c>
      <c r="L93" s="1">
        <f t="shared" si="23"/>
        <v>0.27036526010722362</v>
      </c>
      <c r="M93" s="22">
        <v>90</v>
      </c>
      <c r="N93" s="1">
        <v>1.07089040484125</v>
      </c>
      <c r="O93" s="1">
        <v>1.7205939793718528</v>
      </c>
      <c r="P93" s="22">
        <v>90</v>
      </c>
      <c r="Q93" s="1">
        <v>1.0674344890044771</v>
      </c>
      <c r="R93" s="1">
        <v>2.1603013296557481</v>
      </c>
      <c r="S93" s="22">
        <f t="shared" si="28"/>
        <v>90</v>
      </c>
      <c r="T93" s="1">
        <f t="shared" si="28"/>
        <v>1.0691624469228636</v>
      </c>
      <c r="U93" s="1">
        <f t="shared" si="28"/>
        <v>1.9404476545138003</v>
      </c>
      <c r="V93" s="1">
        <f t="shared" si="29"/>
        <v>0</v>
      </c>
      <c r="W93" s="1">
        <f t="shared" si="29"/>
        <v>2.4437015233920636E-3</v>
      </c>
      <c r="X93" s="1">
        <f t="shared" si="29"/>
        <v>0.31092004912331234</v>
      </c>
    </row>
    <row r="94" spans="1:36" x14ac:dyDescent="0.25">
      <c r="A94" s="22">
        <v>91</v>
      </c>
      <c r="B94" s="1">
        <v>1.0260109956793793</v>
      </c>
      <c r="C94" s="1">
        <v>1.816182533781421</v>
      </c>
      <c r="D94" s="22">
        <v>91</v>
      </c>
      <c r="E94" s="1">
        <v>1.0376941913210522</v>
      </c>
      <c r="F94" s="1">
        <v>2.8103034996406726</v>
      </c>
      <c r="G94" s="22">
        <f t="shared" si="22"/>
        <v>91</v>
      </c>
      <c r="H94" s="1">
        <f t="shared" si="22"/>
        <v>1.0318525935002159</v>
      </c>
      <c r="I94" s="1">
        <f t="shared" si="22"/>
        <v>2.3132430167110467</v>
      </c>
      <c r="J94" s="1">
        <f t="shared" si="23"/>
        <v>0</v>
      </c>
      <c r="K94" s="1">
        <f t="shared" si="23"/>
        <v>8.2612668641560763E-3</v>
      </c>
      <c r="L94" s="1">
        <f t="shared" si="23"/>
        <v>0.70294967627879723</v>
      </c>
      <c r="M94" s="22">
        <v>91</v>
      </c>
      <c r="N94" s="1">
        <v>1.0727845703864094</v>
      </c>
      <c r="O94" s="1">
        <v>2.2176544623014784</v>
      </c>
      <c r="P94" s="22">
        <v>91</v>
      </c>
      <c r="Q94" s="1">
        <v>1.069208206614553</v>
      </c>
      <c r="R94" s="1">
        <v>2.1029481970100723</v>
      </c>
      <c r="S94" s="22">
        <f t="shared" si="28"/>
        <v>91</v>
      </c>
      <c r="T94" s="1">
        <f t="shared" si="28"/>
        <v>1.0709963885004812</v>
      </c>
      <c r="U94" s="1">
        <f t="shared" si="28"/>
        <v>2.1603013296557751</v>
      </c>
      <c r="V94" s="1">
        <f t="shared" si="29"/>
        <v>0</v>
      </c>
      <c r="W94" s="1">
        <f t="shared" si="29"/>
        <v>2.5288710750695866E-3</v>
      </c>
      <c r="X94" s="1">
        <f t="shared" si="29"/>
        <v>8.1109578032136406E-2</v>
      </c>
    </row>
    <row r="95" spans="1:36" x14ac:dyDescent="0.25">
      <c r="A95" s="22">
        <v>92</v>
      </c>
      <c r="B95" s="1">
        <v>1.0269676961684866</v>
      </c>
      <c r="C95" s="1">
        <v>1.5867700031984457</v>
      </c>
      <c r="D95" s="22">
        <v>92</v>
      </c>
      <c r="E95" s="1">
        <v>1.0389263341877895</v>
      </c>
      <c r="F95" s="1">
        <v>1.988241931718612</v>
      </c>
      <c r="G95" s="22">
        <f t="shared" si="22"/>
        <v>92</v>
      </c>
      <c r="H95" s="1">
        <f t="shared" si="22"/>
        <v>1.0329470151781379</v>
      </c>
      <c r="I95" s="1">
        <f t="shared" si="22"/>
        <v>1.7875059674585287</v>
      </c>
      <c r="J95" s="1">
        <f t="shared" si="23"/>
        <v>0</v>
      </c>
      <c r="K95" s="1">
        <f t="shared" si="23"/>
        <v>8.4560340372043154E-3</v>
      </c>
      <c r="L95" s="1">
        <f t="shared" si="23"/>
        <v>0.28388352311265191</v>
      </c>
      <c r="M95" s="22">
        <v>92</v>
      </c>
      <c r="N95" s="1">
        <v>1.0748757084529816</v>
      </c>
      <c r="O95" s="1">
        <v>2.4279492820025075</v>
      </c>
      <c r="P95" s="22">
        <v>92</v>
      </c>
      <c r="Q95" s="1">
        <v>1.0702672806853535</v>
      </c>
      <c r="R95" s="1">
        <v>1.2426512073240645</v>
      </c>
      <c r="S95" s="22">
        <f t="shared" si="28"/>
        <v>92</v>
      </c>
      <c r="T95" s="1">
        <f t="shared" si="28"/>
        <v>1.0725714945691676</v>
      </c>
      <c r="U95" s="1">
        <f t="shared" si="28"/>
        <v>1.835300244663286</v>
      </c>
      <c r="V95" s="1">
        <f t="shared" si="29"/>
        <v>0</v>
      </c>
      <c r="W95" s="1">
        <f t="shared" si="29"/>
        <v>3.2586505250982506E-3</v>
      </c>
      <c r="X95" s="1">
        <f t="shared" si="29"/>
        <v>0.83813230633248603</v>
      </c>
    </row>
    <row r="96" spans="1:36" x14ac:dyDescent="0.25">
      <c r="A96" s="22">
        <v>93</v>
      </c>
      <c r="B96" s="1">
        <v>1.0285751856051311</v>
      </c>
      <c r="C96" s="1">
        <v>2.6382441017034819</v>
      </c>
      <c r="D96" s="22">
        <v>93</v>
      </c>
      <c r="E96" s="1">
        <v>1.0403159971433813</v>
      </c>
      <c r="F96" s="1">
        <v>2.2367721731833705</v>
      </c>
      <c r="G96" s="22">
        <f t="shared" si="22"/>
        <v>93</v>
      </c>
      <c r="H96" s="1">
        <f t="shared" si="22"/>
        <v>1.0344455913742561</v>
      </c>
      <c r="I96" s="1">
        <f t="shared" si="22"/>
        <v>2.4375081374434262</v>
      </c>
      <c r="J96" s="1">
        <f t="shared" si="23"/>
        <v>0</v>
      </c>
      <c r="K96" s="1">
        <f t="shared" si="23"/>
        <v>8.3020074553300047E-3</v>
      </c>
      <c r="L96" s="1">
        <f t="shared" si="23"/>
        <v>0.28388352311261167</v>
      </c>
      <c r="M96" s="22">
        <v>93</v>
      </c>
      <c r="N96" s="1">
        <v>1.0753671484548259</v>
      </c>
      <c r="O96" s="1">
        <v>0.55441361557535596</v>
      </c>
      <c r="P96" s="22">
        <v>93</v>
      </c>
      <c r="Q96" s="1">
        <v>1.0712616356784888</v>
      </c>
      <c r="R96" s="1">
        <v>1.1852980746783885</v>
      </c>
      <c r="S96" s="22">
        <f t="shared" si="28"/>
        <v>93</v>
      </c>
      <c r="T96" s="1">
        <f t="shared" si="28"/>
        <v>1.0733143920666572</v>
      </c>
      <c r="U96" s="1">
        <f t="shared" si="28"/>
        <v>0.86985584512687231</v>
      </c>
      <c r="V96" s="1">
        <f t="shared" si="29"/>
        <v>0</v>
      </c>
      <c r="W96" s="1">
        <f t="shared" si="29"/>
        <v>2.9030359243960397E-3</v>
      </c>
      <c r="X96" s="1">
        <f t="shared" si="29"/>
        <v>0.44610267917696095</v>
      </c>
    </row>
    <row r="97" spans="1:24" x14ac:dyDescent="0.25">
      <c r="A97" s="22">
        <v>94</v>
      </c>
      <c r="B97" s="1">
        <v>1.0298174521389674</v>
      </c>
      <c r="C97" s="1">
        <v>2.0455950643643424</v>
      </c>
      <c r="D97" s="22">
        <v>94</v>
      </c>
      <c r="E97" s="1">
        <v>1.0415066932388224</v>
      </c>
      <c r="F97" s="1">
        <v>1.9117710881909353</v>
      </c>
      <c r="G97" s="22">
        <f t="shared" si="22"/>
        <v>94</v>
      </c>
      <c r="H97" s="1">
        <f t="shared" si="22"/>
        <v>1.0356620726888948</v>
      </c>
      <c r="I97" s="1">
        <f t="shared" si="22"/>
        <v>1.9786830762776388</v>
      </c>
      <c r="J97" s="1">
        <f t="shared" si="23"/>
        <v>0</v>
      </c>
      <c r="K97" s="1">
        <f t="shared" si="23"/>
        <v>8.2655416486319879E-3</v>
      </c>
      <c r="L97" s="1">
        <f t="shared" si="23"/>
        <v>9.4627841037563068E-2</v>
      </c>
      <c r="M97" s="22">
        <v>94</v>
      </c>
      <c r="N97" s="1">
        <v>1.0767553793973648</v>
      </c>
      <c r="O97" s="1">
        <v>1.6250054249622841</v>
      </c>
      <c r="P97" s="22">
        <v>94</v>
      </c>
      <c r="Q97" s="1">
        <v>1.0719548958131022</v>
      </c>
      <c r="R97" s="1">
        <v>0.84117927880400722</v>
      </c>
      <c r="S97" s="22">
        <f t="shared" si="28"/>
        <v>94</v>
      </c>
      <c r="T97" s="1">
        <f t="shared" si="28"/>
        <v>1.0743551376052336</v>
      </c>
      <c r="U97" s="1">
        <f t="shared" si="28"/>
        <v>1.2330923518831456</v>
      </c>
      <c r="V97" s="1">
        <f t="shared" si="29"/>
        <v>0</v>
      </c>
      <c r="W97" s="1">
        <f t="shared" si="29"/>
        <v>3.394454495406752E-3</v>
      </c>
      <c r="X97" s="1">
        <f t="shared" si="29"/>
        <v>0.55424878321983606</v>
      </c>
    </row>
    <row r="98" spans="1:24" x14ac:dyDescent="0.25">
      <c r="A98" s="22">
        <v>95</v>
      </c>
      <c r="B98" s="1">
        <v>1.0311153362305434</v>
      </c>
      <c r="C98" s="1">
        <v>2.1411836187738018</v>
      </c>
      <c r="D98" s="22">
        <v>95</v>
      </c>
      <c r="E98" s="1">
        <v>1.0428674158523572</v>
      </c>
      <c r="F98" s="1">
        <v>2.1794190405376943</v>
      </c>
      <c r="G98" s="22">
        <f t="shared" si="22"/>
        <v>95</v>
      </c>
      <c r="H98" s="1">
        <f t="shared" si="22"/>
        <v>1.0369913760414504</v>
      </c>
      <c r="I98" s="1">
        <f t="shared" si="22"/>
        <v>2.1603013296557481</v>
      </c>
      <c r="J98" s="1">
        <f t="shared" si="23"/>
        <v>0</v>
      </c>
      <c r="K98" s="1">
        <f t="shared" si="23"/>
        <v>8.30997519362877E-3</v>
      </c>
      <c r="L98" s="1">
        <f t="shared" si="23"/>
        <v>2.7036526010776087E-2</v>
      </c>
      <c r="M98" s="22">
        <v>95</v>
      </c>
      <c r="N98" s="1">
        <v>1.0773839844630746</v>
      </c>
      <c r="O98" s="1">
        <v>0.76470843527638499</v>
      </c>
      <c r="P98" s="22">
        <v>95</v>
      </c>
      <c r="Q98" s="1">
        <v>1.0727759041291063</v>
      </c>
      <c r="R98" s="1">
        <v>1.0132386767411981</v>
      </c>
      <c r="S98" s="22">
        <f t="shared" si="28"/>
        <v>95</v>
      </c>
      <c r="T98" s="1">
        <f t="shared" si="28"/>
        <v>1.0750799442960903</v>
      </c>
      <c r="U98" s="1">
        <f t="shared" si="28"/>
        <v>0.88897355600879147</v>
      </c>
      <c r="V98" s="1">
        <f t="shared" si="29"/>
        <v>0</v>
      </c>
      <c r="W98" s="1">
        <f t="shared" si="29"/>
        <v>3.2584048524013638E-3</v>
      </c>
      <c r="X98" s="1">
        <f t="shared" si="29"/>
        <v>0.17573741906969995</v>
      </c>
    </row>
    <row r="99" spans="1:24" x14ac:dyDescent="0.25">
      <c r="A99" s="22">
        <v>96</v>
      </c>
      <c r="B99" s="1">
        <v>1.0327037436725932</v>
      </c>
      <c r="C99" s="1">
        <v>2.6000086799396978</v>
      </c>
      <c r="D99" s="22">
        <v>96</v>
      </c>
      <c r="E99" s="1">
        <v>1.0442077331222843</v>
      </c>
      <c r="F99" s="1">
        <v>2.1411836187738018</v>
      </c>
      <c r="G99" s="22">
        <f t="shared" ref="G99:I113" si="30">AVERAGE(A99,D99)</f>
        <v>96</v>
      </c>
      <c r="H99" s="1">
        <f t="shared" si="30"/>
        <v>1.0384557383974387</v>
      </c>
      <c r="I99" s="1">
        <f t="shared" si="30"/>
        <v>2.37059614935675</v>
      </c>
      <c r="J99" s="1">
        <f t="shared" ref="J99:L113" si="31">STDEVA(A99,D99)</f>
        <v>0</v>
      </c>
      <c r="K99" s="1">
        <f t="shared" si="31"/>
        <v>8.1345489505750823E-3</v>
      </c>
      <c r="L99" s="1">
        <f t="shared" si="31"/>
        <v>0.32443831212873747</v>
      </c>
      <c r="M99" s="22">
        <v>96</v>
      </c>
      <c r="N99" s="1">
        <v>1.0790301262395052</v>
      </c>
      <c r="O99" s="1">
        <v>1.9691242208366657</v>
      </c>
      <c r="P99" s="22">
        <v>96</v>
      </c>
      <c r="Q99" s="1">
        <v>1.0734802719981436</v>
      </c>
      <c r="R99" s="1">
        <v>0.86029698968595347</v>
      </c>
      <c r="S99" s="22">
        <f t="shared" si="28"/>
        <v>96</v>
      </c>
      <c r="T99" s="1">
        <f t="shared" si="28"/>
        <v>1.0762551991188243</v>
      </c>
      <c r="U99" s="1">
        <f t="shared" si="28"/>
        <v>1.4147106052613097</v>
      </c>
      <c r="V99" s="1">
        <f t="shared" si="29"/>
        <v>0</v>
      </c>
      <c r="W99" s="1">
        <f t="shared" si="29"/>
        <v>3.9243395686637617E-3</v>
      </c>
      <c r="X99" s="1">
        <f t="shared" si="29"/>
        <v>0.78405925431097145</v>
      </c>
    </row>
    <row r="100" spans="1:24" x14ac:dyDescent="0.25">
      <c r="A100" s="22">
        <v>97</v>
      </c>
      <c r="B100" s="1">
        <v>1.03385129289535</v>
      </c>
      <c r="C100" s="1">
        <v>1.873535666427097</v>
      </c>
      <c r="D100" s="24">
        <v>97</v>
      </c>
      <c r="E100" s="11">
        <v>1.0452752657882372</v>
      </c>
      <c r="F100" s="11">
        <v>1.7014762684899607</v>
      </c>
      <c r="G100" s="22">
        <f t="shared" si="30"/>
        <v>97</v>
      </c>
      <c r="H100" s="1">
        <f t="shared" si="30"/>
        <v>1.0395632793417935</v>
      </c>
      <c r="I100" s="1">
        <f t="shared" si="30"/>
        <v>1.7875059674585287</v>
      </c>
      <c r="J100" s="1">
        <f t="shared" si="31"/>
        <v>0</v>
      </c>
      <c r="K100" s="1">
        <f t="shared" si="31"/>
        <v>8.0779687006517706E-3</v>
      </c>
      <c r="L100" s="1">
        <f t="shared" si="31"/>
        <v>0.12166436704822375</v>
      </c>
      <c r="M100" s="22">
        <v>97</v>
      </c>
      <c r="N100" s="1">
        <v>1.0793827162306746</v>
      </c>
      <c r="O100" s="1">
        <v>0.47794277204773383</v>
      </c>
      <c r="P100" s="22">
        <v>97</v>
      </c>
      <c r="Q100" s="1">
        <v>1.0737411394029028</v>
      </c>
      <c r="R100" s="1">
        <v>0.40147192852005731</v>
      </c>
      <c r="S100" s="22">
        <f t="shared" si="28"/>
        <v>97</v>
      </c>
      <c r="T100" s="1">
        <f t="shared" si="28"/>
        <v>1.0765619278167886</v>
      </c>
      <c r="U100" s="1">
        <f t="shared" si="28"/>
        <v>0.43970735028389557</v>
      </c>
      <c r="V100" s="1">
        <f t="shared" si="29"/>
        <v>0</v>
      </c>
      <c r="W100" s="1">
        <f t="shared" si="29"/>
        <v>3.9891972315023155E-3</v>
      </c>
      <c r="X100" s="1">
        <f t="shared" si="29"/>
        <v>5.4073052021475478E-2</v>
      </c>
    </row>
    <row r="101" spans="1:24" x14ac:dyDescent="0.25">
      <c r="A101" s="22">
        <v>98</v>
      </c>
      <c r="B101" s="1">
        <v>1.0352819202790575</v>
      </c>
      <c r="C101" s="1">
        <v>2.3132430167110467</v>
      </c>
      <c r="D101" s="22">
        <v>98</v>
      </c>
      <c r="E101" s="1">
        <v>1.0467421769588021</v>
      </c>
      <c r="F101" s="1">
        <v>2.3323607275929388</v>
      </c>
      <c r="G101" s="22">
        <f t="shared" si="30"/>
        <v>98</v>
      </c>
      <c r="H101" s="1">
        <f t="shared" si="30"/>
        <v>1.0410120486189298</v>
      </c>
      <c r="I101" s="1">
        <f t="shared" si="30"/>
        <v>2.3228018721519925</v>
      </c>
      <c r="J101" s="1">
        <f t="shared" si="31"/>
        <v>0</v>
      </c>
      <c r="K101" s="1">
        <f t="shared" si="31"/>
        <v>8.1036252123858326E-3</v>
      </c>
      <c r="L101" s="1">
        <f t="shared" si="31"/>
        <v>1.3518263005349734E-2</v>
      </c>
      <c r="M101" s="22">
        <v>98</v>
      </c>
      <c r="N101" s="1">
        <v>1.0795230613675455</v>
      </c>
      <c r="O101" s="1">
        <v>0.26764795234670485</v>
      </c>
      <c r="P101" s="22">
        <v>98</v>
      </c>
      <c r="Q101" s="1">
        <v>1.0738448740304927</v>
      </c>
      <c r="R101" s="1">
        <v>0.24853024146486721</v>
      </c>
      <c r="S101" s="22">
        <f t="shared" si="28"/>
        <v>98</v>
      </c>
      <c r="T101" s="1">
        <f t="shared" si="28"/>
        <v>1.0766839676990192</v>
      </c>
      <c r="U101" s="1">
        <f t="shared" si="28"/>
        <v>0.25808909690578602</v>
      </c>
      <c r="V101" s="1">
        <f t="shared" si="29"/>
        <v>0</v>
      </c>
      <c r="W101" s="1">
        <f t="shared" si="29"/>
        <v>4.0150847708776416E-3</v>
      </c>
      <c r="X101" s="1">
        <f t="shared" si="29"/>
        <v>1.3518263005311247E-2</v>
      </c>
    </row>
    <row r="102" spans="1:24" x14ac:dyDescent="0.25">
      <c r="A102" s="22">
        <v>99</v>
      </c>
      <c r="B102" s="1">
        <v>1.0365521962928093</v>
      </c>
      <c r="C102" s="1">
        <v>2.0455950643642877</v>
      </c>
      <c r="D102" s="22">
        <v>99</v>
      </c>
      <c r="E102" s="1">
        <v>1.0478631646236045</v>
      </c>
      <c r="F102" s="1">
        <v>1.7779471120175827</v>
      </c>
      <c r="G102" s="22">
        <f t="shared" si="30"/>
        <v>99</v>
      </c>
      <c r="H102" s="1">
        <f t="shared" si="30"/>
        <v>1.042207680458207</v>
      </c>
      <c r="I102" s="1">
        <f t="shared" si="30"/>
        <v>1.9117710881909353</v>
      </c>
      <c r="J102" s="1">
        <f t="shared" si="31"/>
        <v>0</v>
      </c>
      <c r="K102" s="1">
        <f t="shared" si="31"/>
        <v>7.9980624084916106E-3</v>
      </c>
      <c r="L102" s="1">
        <f t="shared" si="31"/>
        <v>0.18925568207504906</v>
      </c>
      <c r="M102" s="22">
        <v>99</v>
      </c>
      <c r="N102" s="1">
        <v>1.0802892907311206</v>
      </c>
      <c r="O102" s="1">
        <v>0.99412096585930598</v>
      </c>
      <c r="P102" s="22">
        <v>99</v>
      </c>
      <c r="Q102" s="1">
        <v>1.074297662728356</v>
      </c>
      <c r="R102" s="1">
        <v>0.65000216998492444</v>
      </c>
      <c r="S102" s="22">
        <f t="shared" si="28"/>
        <v>99</v>
      </c>
      <c r="T102" s="1">
        <f t="shared" si="28"/>
        <v>1.0772934767297384</v>
      </c>
      <c r="U102" s="1">
        <f t="shared" si="28"/>
        <v>0.82206156792211527</v>
      </c>
      <c r="V102" s="1">
        <f t="shared" si="29"/>
        <v>0</v>
      </c>
      <c r="W102" s="1">
        <f t="shared" si="29"/>
        <v>4.236720791102014E-3</v>
      </c>
      <c r="X102" s="1">
        <f t="shared" si="29"/>
        <v>0.24332873409652386</v>
      </c>
    </row>
    <row r="103" spans="1:24" x14ac:dyDescent="0.25">
      <c r="A103" s="22">
        <v>100</v>
      </c>
      <c r="B103" s="1">
        <v>1.0381953042926182</v>
      </c>
      <c r="C103" s="1">
        <v>2.6382441017034819</v>
      </c>
      <c r="D103" s="22">
        <v>100</v>
      </c>
      <c r="E103" s="1">
        <v>1.0488414668220079</v>
      </c>
      <c r="F103" s="1">
        <v>1.5485345814346618</v>
      </c>
      <c r="G103" s="58">
        <f t="shared" si="30"/>
        <v>100</v>
      </c>
      <c r="H103" s="59">
        <f t="shared" si="30"/>
        <v>1.0435183855573129</v>
      </c>
      <c r="I103" s="59">
        <f t="shared" si="30"/>
        <v>2.0933893415690719</v>
      </c>
      <c r="J103" s="59">
        <f t="shared" si="31"/>
        <v>0</v>
      </c>
      <c r="K103" s="59">
        <f t="shared" si="31"/>
        <v>7.5279737181455546E-3</v>
      </c>
      <c r="L103" s="59">
        <f t="shared" si="31"/>
        <v>0.77054099130562281</v>
      </c>
      <c r="M103" s="22">
        <v>100</v>
      </c>
      <c r="N103" s="1">
        <v>1.0803402305808854</v>
      </c>
      <c r="O103" s="1">
        <v>0.17205939793719069</v>
      </c>
      <c r="P103" s="22">
        <v>100</v>
      </c>
      <c r="Q103" s="1">
        <v>1.0744252936196641</v>
      </c>
      <c r="R103" s="1">
        <v>0.28676566322859687</v>
      </c>
      <c r="S103" s="22">
        <f t="shared" si="28"/>
        <v>100</v>
      </c>
      <c r="T103" s="1">
        <f t="shared" si="28"/>
        <v>1.0773827621002747</v>
      </c>
      <c r="U103" s="1">
        <f t="shared" si="28"/>
        <v>0.22941253058289379</v>
      </c>
      <c r="V103" s="1">
        <f t="shared" si="29"/>
        <v>0</v>
      </c>
      <c r="W103" s="1">
        <f t="shared" si="29"/>
        <v>4.1824920355704974E-3</v>
      </c>
      <c r="X103" s="1">
        <f t="shared" si="29"/>
        <v>8.1109578032136254E-2</v>
      </c>
    </row>
    <row r="104" spans="1:24" x14ac:dyDescent="0.25">
      <c r="A104" s="22">
        <v>101</v>
      </c>
      <c r="B104" s="1">
        <v>1.0396633233150896</v>
      </c>
      <c r="C104" s="1">
        <v>2.4088315711206154</v>
      </c>
      <c r="D104" s="22">
        <v>101</v>
      </c>
      <c r="E104" s="1">
        <v>1.0498215974453426</v>
      </c>
      <c r="F104" s="1">
        <v>1.5485345814346618</v>
      </c>
      <c r="G104" s="22">
        <f t="shared" si="30"/>
        <v>101</v>
      </c>
      <c r="H104" s="1">
        <f t="shared" si="30"/>
        <v>1.044742460380216</v>
      </c>
      <c r="I104" s="1">
        <f t="shared" si="30"/>
        <v>1.9786830762776386</v>
      </c>
      <c r="J104" s="1">
        <f t="shared" si="31"/>
        <v>0</v>
      </c>
      <c r="K104" s="1">
        <f t="shared" si="31"/>
        <v>7.1829845226538116E-3</v>
      </c>
      <c r="L104" s="1">
        <f t="shared" si="31"/>
        <v>0.60832183524131078</v>
      </c>
      <c r="M104" s="22">
        <v>101</v>
      </c>
      <c r="N104" s="1">
        <v>1.0812934129297089</v>
      </c>
      <c r="O104" s="1">
        <v>1.2235334964421725</v>
      </c>
      <c r="P104" s="22">
        <v>101</v>
      </c>
      <c r="Q104" s="1">
        <v>1.0743846553710632</v>
      </c>
      <c r="R104" s="1">
        <v>9.5588554409568496E-2</v>
      </c>
      <c r="S104" s="22">
        <f t="shared" si="28"/>
        <v>101</v>
      </c>
      <c r="T104" s="1">
        <f t="shared" si="28"/>
        <v>1.0778390341503861</v>
      </c>
      <c r="U104" s="1">
        <f t="shared" si="28"/>
        <v>0.65956102542587047</v>
      </c>
      <c r="V104" s="1">
        <f t="shared" si="29"/>
        <v>0</v>
      </c>
      <c r="W104" s="1">
        <f t="shared" si="29"/>
        <v>4.8852293192922112E-3</v>
      </c>
      <c r="X104" s="1">
        <f t="shared" si="29"/>
        <v>0.79757751731632154</v>
      </c>
    </row>
    <row r="105" spans="1:24" x14ac:dyDescent="0.25">
      <c r="A105" s="22">
        <v>102</v>
      </c>
      <c r="B105" s="1">
        <v>1.0407667084846004</v>
      </c>
      <c r="C105" s="1">
        <v>1.8544179555452049</v>
      </c>
      <c r="D105" s="22">
        <v>102</v>
      </c>
      <c r="E105" s="1">
        <v>1.0508521012823091</v>
      </c>
      <c r="F105" s="1">
        <v>1.6250054249622841</v>
      </c>
      <c r="G105" s="22">
        <f t="shared" si="30"/>
        <v>102</v>
      </c>
      <c r="H105" s="1">
        <f t="shared" si="30"/>
        <v>1.0458094048834548</v>
      </c>
      <c r="I105" s="1">
        <f t="shared" si="30"/>
        <v>1.7397116902537446</v>
      </c>
      <c r="J105" s="1">
        <f t="shared" si="31"/>
        <v>0</v>
      </c>
      <c r="K105" s="1">
        <f t="shared" si="31"/>
        <v>7.1314496381897907E-3</v>
      </c>
      <c r="L105" s="1">
        <f t="shared" si="31"/>
        <v>0.16221915606434956</v>
      </c>
      <c r="M105" s="22">
        <v>102</v>
      </c>
      <c r="N105" s="1">
        <v>1.0815353010837563</v>
      </c>
      <c r="O105" s="1">
        <v>0.4014719285201116</v>
      </c>
      <c r="P105" s="22">
        <v>102</v>
      </c>
      <c r="Q105" s="1">
        <v>1.0743245890834425</v>
      </c>
      <c r="R105" s="1">
        <v>7.6470843527622193E-2</v>
      </c>
      <c r="S105" s="22">
        <f t="shared" si="28"/>
        <v>102</v>
      </c>
      <c r="T105" s="1">
        <f t="shared" si="28"/>
        <v>1.0779299450835995</v>
      </c>
      <c r="U105" s="1">
        <f t="shared" si="28"/>
        <v>0.23897138602386689</v>
      </c>
      <c r="V105" s="1">
        <f t="shared" si="29"/>
        <v>0</v>
      </c>
      <c r="W105" s="1">
        <f t="shared" si="29"/>
        <v>5.0987433526050721E-3</v>
      </c>
      <c r="X105" s="1">
        <f t="shared" si="29"/>
        <v>0.22981047109117472</v>
      </c>
    </row>
    <row r="106" spans="1:24" x14ac:dyDescent="0.25">
      <c r="A106" s="22">
        <v>103</v>
      </c>
      <c r="B106" s="1">
        <v>1.0421523119793872</v>
      </c>
      <c r="C106" s="1">
        <v>2.2176544623014784</v>
      </c>
      <c r="D106" s="22">
        <v>103</v>
      </c>
      <c r="E106" s="1">
        <v>1.0517752075635156</v>
      </c>
      <c r="F106" s="1">
        <v>1.4529460270250936</v>
      </c>
      <c r="G106" s="22">
        <f t="shared" si="30"/>
        <v>103</v>
      </c>
      <c r="H106" s="1">
        <f t="shared" si="30"/>
        <v>1.0469637597714514</v>
      </c>
      <c r="I106" s="1">
        <f t="shared" si="30"/>
        <v>1.835300244663286</v>
      </c>
      <c r="J106" s="1">
        <f t="shared" si="31"/>
        <v>0</v>
      </c>
      <c r="K106" s="1">
        <f t="shared" si="31"/>
        <v>6.8044147221872978E-3</v>
      </c>
      <c r="L106" s="1">
        <f t="shared" si="31"/>
        <v>0.54073052021448575</v>
      </c>
      <c r="M106" s="22">
        <v>103</v>
      </c>
      <c r="N106" s="1">
        <v>1.0816467758110677</v>
      </c>
      <c r="O106" s="1">
        <v>0.22941253058292091</v>
      </c>
      <c r="P106" s="22">
        <v>103</v>
      </c>
      <c r="Q106" s="1">
        <v>1.0743118274941623</v>
      </c>
      <c r="R106" s="1">
        <v>0.11470626529146045</v>
      </c>
      <c r="S106" s="22">
        <f t="shared" si="28"/>
        <v>103</v>
      </c>
      <c r="T106" s="1">
        <f t="shared" si="28"/>
        <v>1.0779793016526149</v>
      </c>
      <c r="U106" s="1">
        <f t="shared" si="28"/>
        <v>0.17205939793719069</v>
      </c>
      <c r="V106" s="1">
        <f t="shared" si="29"/>
        <v>0</v>
      </c>
      <c r="W106" s="1">
        <f t="shared" si="29"/>
        <v>5.1865916945366608E-3</v>
      </c>
      <c r="X106" s="1">
        <f t="shared" si="29"/>
        <v>8.1109578032174834E-2</v>
      </c>
    </row>
    <row r="107" spans="1:24" x14ac:dyDescent="0.25">
      <c r="A107" s="22">
        <v>104</v>
      </c>
      <c r="B107" s="1">
        <v>1.0437082482863604</v>
      </c>
      <c r="C107" s="1">
        <v>2.4853024146481832</v>
      </c>
      <c r="D107" s="22">
        <v>104</v>
      </c>
      <c r="E107" s="1">
        <v>1.052407741592509</v>
      </c>
      <c r="F107" s="1">
        <v>0.99412096585930598</v>
      </c>
      <c r="G107" s="22">
        <f t="shared" si="30"/>
        <v>104</v>
      </c>
      <c r="H107" s="1">
        <f t="shared" si="30"/>
        <v>1.0480579949394349</v>
      </c>
      <c r="I107" s="1">
        <f t="shared" si="30"/>
        <v>1.7397116902537446</v>
      </c>
      <c r="J107" s="1">
        <f t="shared" si="31"/>
        <v>0</v>
      </c>
      <c r="K107" s="1">
        <f t="shared" si="31"/>
        <v>6.1514707096646595E-3</v>
      </c>
      <c r="L107" s="1">
        <f t="shared" si="31"/>
        <v>1.0544245144181954</v>
      </c>
      <c r="M107" s="22">
        <v>104</v>
      </c>
      <c r="N107" s="1">
        <v>1.0817608394705363</v>
      </c>
      <c r="O107" s="1">
        <v>0.24853024146481292</v>
      </c>
      <c r="P107" s="22">
        <v>104</v>
      </c>
      <c r="Q107" s="1">
        <v>1.0743852122678119</v>
      </c>
      <c r="R107" s="1">
        <v>0.19117710881908265</v>
      </c>
      <c r="S107" s="22">
        <f t="shared" si="28"/>
        <v>104</v>
      </c>
      <c r="T107" s="1">
        <f t="shared" si="28"/>
        <v>1.0780730258691742</v>
      </c>
      <c r="U107" s="1">
        <f t="shared" si="28"/>
        <v>0.21985367514194779</v>
      </c>
      <c r="V107" s="1">
        <f t="shared" si="29"/>
        <v>0</v>
      </c>
      <c r="W107" s="1">
        <f t="shared" si="29"/>
        <v>5.2153560105503427E-3</v>
      </c>
      <c r="X107" s="1">
        <f t="shared" si="29"/>
        <v>4.0554789016087459E-2</v>
      </c>
    </row>
    <row r="108" spans="1:24" x14ac:dyDescent="0.25">
      <c r="A108" s="22">
        <v>105</v>
      </c>
      <c r="B108" s="1">
        <v>1.0450641942042329</v>
      </c>
      <c r="C108" s="1">
        <v>2.1603013296557481</v>
      </c>
      <c r="D108" s="22">
        <v>105</v>
      </c>
      <c r="E108" s="1">
        <v>1.0527545475328903</v>
      </c>
      <c r="F108" s="1">
        <v>0.89853241144973739</v>
      </c>
      <c r="G108" s="22">
        <f t="shared" si="30"/>
        <v>105</v>
      </c>
      <c r="H108" s="1">
        <f t="shared" si="30"/>
        <v>1.0489093708685617</v>
      </c>
      <c r="I108" s="1">
        <f t="shared" si="30"/>
        <v>1.5294168705527427</v>
      </c>
      <c r="J108" s="1">
        <f t="shared" si="31"/>
        <v>0</v>
      </c>
      <c r="K108" s="1">
        <f t="shared" si="31"/>
        <v>5.4379009884141976E-3</v>
      </c>
      <c r="L108" s="1">
        <f t="shared" si="31"/>
        <v>0.89220535835388415</v>
      </c>
      <c r="M108" s="22">
        <v>105</v>
      </c>
      <c r="N108" s="1">
        <v>1.0816910433465758</v>
      </c>
      <c r="O108" s="1">
        <v>1.9117710881891965E-2</v>
      </c>
      <c r="S108" s="22"/>
    </row>
    <row r="109" spans="1:24" x14ac:dyDescent="0.25">
      <c r="A109" s="22">
        <v>106</v>
      </c>
      <c r="B109" s="1">
        <v>1.0462670330010326</v>
      </c>
      <c r="C109" s="1">
        <v>1.9117710881909353</v>
      </c>
      <c r="D109" s="22">
        <v>106</v>
      </c>
      <c r="E109" s="1">
        <v>1.0529738703696863</v>
      </c>
      <c r="F109" s="1">
        <v>0.34411879587438138</v>
      </c>
      <c r="G109" s="22">
        <f t="shared" si="30"/>
        <v>106</v>
      </c>
      <c r="H109" s="1">
        <f t="shared" si="30"/>
        <v>1.0496204516853593</v>
      </c>
      <c r="I109" s="1">
        <f t="shared" si="30"/>
        <v>1.1279449420326584</v>
      </c>
      <c r="J109" s="1">
        <f t="shared" si="31"/>
        <v>0</v>
      </c>
      <c r="K109" s="1">
        <f t="shared" si="31"/>
        <v>4.7424501836903213E-3</v>
      </c>
      <c r="L109" s="1">
        <f t="shared" si="31"/>
        <v>1.108497566439671</v>
      </c>
      <c r="S109" s="22"/>
    </row>
    <row r="110" spans="1:24" x14ac:dyDescent="0.25">
      <c r="A110" s="24">
        <v>107</v>
      </c>
      <c r="B110" s="11">
        <v>1.0475252142460689</v>
      </c>
      <c r="C110" s="11">
        <v>1.988241931718612</v>
      </c>
      <c r="D110" s="22">
        <v>107</v>
      </c>
      <c r="E110" s="1">
        <v>1.0533640033584235</v>
      </c>
      <c r="F110" s="1">
        <v>0.61176674822108623</v>
      </c>
      <c r="G110" s="22">
        <f t="shared" si="30"/>
        <v>107</v>
      </c>
      <c r="H110" s="1">
        <f t="shared" si="30"/>
        <v>1.0504446088022461</v>
      </c>
      <c r="I110" s="1">
        <f t="shared" si="30"/>
        <v>1.3000043399698491</v>
      </c>
      <c r="J110" s="1">
        <f t="shared" si="31"/>
        <v>0</v>
      </c>
      <c r="K110" s="1">
        <f t="shared" si="31"/>
        <v>4.1286473752641063E-3</v>
      </c>
      <c r="L110" s="1">
        <f t="shared" si="31"/>
        <v>0.97331493638609745</v>
      </c>
      <c r="S110" s="22"/>
    </row>
    <row r="111" spans="1:24" x14ac:dyDescent="0.25">
      <c r="A111" s="22">
        <v>108</v>
      </c>
      <c r="B111" s="1">
        <v>1.0487871554061081</v>
      </c>
      <c r="C111" s="1">
        <v>2.0073596426004494</v>
      </c>
      <c r="D111" s="22">
        <v>108</v>
      </c>
      <c r="E111" s="1">
        <v>1.0535084830321149</v>
      </c>
      <c r="F111" s="1">
        <v>0.89853241144973739</v>
      </c>
      <c r="G111" s="22">
        <f t="shared" si="30"/>
        <v>108</v>
      </c>
      <c r="H111" s="1">
        <f t="shared" si="30"/>
        <v>1.0511478192191115</v>
      </c>
      <c r="I111" s="1">
        <f t="shared" si="30"/>
        <v>1.4529460270250933</v>
      </c>
      <c r="J111" s="1">
        <f t="shared" si="31"/>
        <v>0</v>
      </c>
      <c r="K111" s="1">
        <f t="shared" si="31"/>
        <v>3.3384827805527525E-3</v>
      </c>
      <c r="L111" s="1">
        <f t="shared" si="31"/>
        <v>0.78405925431097201</v>
      </c>
      <c r="S111" s="22"/>
    </row>
    <row r="112" spans="1:24" x14ac:dyDescent="0.25">
      <c r="A112" s="22">
        <v>109</v>
      </c>
      <c r="B112" s="1">
        <v>1.0498404573984965</v>
      </c>
      <c r="C112" s="1">
        <v>1.6632408467261224</v>
      </c>
      <c r="D112" s="22">
        <v>109</v>
      </c>
      <c r="E112" s="1">
        <v>1.0538773305174374</v>
      </c>
      <c r="F112" s="1">
        <v>0.72647301351254678</v>
      </c>
      <c r="G112" s="22">
        <f t="shared" si="30"/>
        <v>109</v>
      </c>
      <c r="H112" s="1">
        <f t="shared" si="30"/>
        <v>1.0518588939579669</v>
      </c>
      <c r="I112" s="1">
        <f t="shared" si="30"/>
        <v>1.1948569301193346</v>
      </c>
      <c r="J112" s="1">
        <f t="shared" si="31"/>
        <v>0</v>
      </c>
      <c r="K112" s="1">
        <f t="shared" si="31"/>
        <v>2.8545003571927656E-3</v>
      </c>
      <c r="L112" s="1">
        <f t="shared" si="31"/>
        <v>0.66239488726274787</v>
      </c>
      <c r="S112" s="22"/>
    </row>
    <row r="113" spans="1:19" x14ac:dyDescent="0.25">
      <c r="A113" s="22">
        <v>110</v>
      </c>
      <c r="B113" s="1">
        <v>1.0511743925007075</v>
      </c>
      <c r="C113" s="1">
        <v>2.1029481970100177</v>
      </c>
      <c r="D113" s="22">
        <v>110</v>
      </c>
      <c r="F113" s="1">
        <v>0</v>
      </c>
      <c r="G113" s="22">
        <f t="shared" si="30"/>
        <v>110</v>
      </c>
      <c r="I113" s="1">
        <f t="shared" si="30"/>
        <v>1.0514740985050088</v>
      </c>
      <c r="J113" s="1">
        <f t="shared" si="31"/>
        <v>0</v>
      </c>
      <c r="L113" s="1">
        <f t="shared" si="31"/>
        <v>1.4870089305898071</v>
      </c>
      <c r="S113" s="22"/>
    </row>
    <row r="114" spans="1:19" x14ac:dyDescent="0.25">
      <c r="A114" s="22">
        <v>111</v>
      </c>
      <c r="B114" s="1">
        <v>1.0516747795661239</v>
      </c>
      <c r="C114" s="1">
        <v>0.78382614615833135</v>
      </c>
      <c r="S114" s="22"/>
    </row>
    <row r="115" spans="1:19" x14ac:dyDescent="0.25">
      <c r="A115" s="22">
        <v>112</v>
      </c>
      <c r="B115" s="1">
        <v>1.0518777722410302</v>
      </c>
      <c r="C115" s="1">
        <v>0.28676566322859687</v>
      </c>
      <c r="S115" s="22"/>
    </row>
    <row r="116" spans="1:19" x14ac:dyDescent="0.25">
      <c r="A116" s="22">
        <v>113</v>
      </c>
      <c r="C116" s="1">
        <v>0</v>
      </c>
      <c r="S116" s="22"/>
    </row>
    <row r="117" spans="1:19" x14ac:dyDescent="0.25">
      <c r="S117" s="22"/>
    </row>
    <row r="118" spans="1:19" x14ac:dyDescent="0.25">
      <c r="S118" s="22"/>
    </row>
    <row r="119" spans="1:19" x14ac:dyDescent="0.25">
      <c r="S119" s="22"/>
    </row>
    <row r="120" spans="1:19" x14ac:dyDescent="0.25">
      <c r="S120" s="22"/>
    </row>
    <row r="121" spans="1:19" x14ac:dyDescent="0.25">
      <c r="S121" s="22"/>
    </row>
    <row r="122" spans="1:19" x14ac:dyDescent="0.25">
      <c r="S122" s="22"/>
    </row>
    <row r="123" spans="1:19" x14ac:dyDescent="0.25">
      <c r="S123" s="22"/>
    </row>
    <row r="124" spans="1:19" x14ac:dyDescent="0.25">
      <c r="S124" s="22"/>
    </row>
    <row r="125" spans="1:19" x14ac:dyDescent="0.25">
      <c r="S125" s="22"/>
    </row>
    <row r="126" spans="1:19" x14ac:dyDescent="0.25">
      <c r="S126" s="22"/>
    </row>
    <row r="127" spans="1:19" x14ac:dyDescent="0.25">
      <c r="S127" s="22"/>
    </row>
    <row r="128" spans="1:19" x14ac:dyDescent="0.25">
      <c r="S128" s="22"/>
    </row>
    <row r="129" spans="19:19" x14ac:dyDescent="0.25">
      <c r="S129" s="22"/>
    </row>
    <row r="130" spans="19:19" x14ac:dyDescent="0.25">
      <c r="S130" s="22"/>
    </row>
    <row r="131" spans="19:19" x14ac:dyDescent="0.25">
      <c r="S131" s="22"/>
    </row>
    <row r="132" spans="19:19" x14ac:dyDescent="0.25">
      <c r="S132" s="22"/>
    </row>
    <row r="133" spans="19:19" x14ac:dyDescent="0.25">
      <c r="S133" s="22"/>
    </row>
    <row r="134" spans="19:19" x14ac:dyDescent="0.25">
      <c r="S134" s="22"/>
    </row>
    <row r="135" spans="19:19" x14ac:dyDescent="0.25">
      <c r="S135" s="22"/>
    </row>
    <row r="136" spans="19:19" x14ac:dyDescent="0.25">
      <c r="S136" s="22"/>
    </row>
    <row r="137" spans="19:19" x14ac:dyDescent="0.25">
      <c r="S137" s="22"/>
    </row>
    <row r="138" spans="19:19" x14ac:dyDescent="0.25">
      <c r="S138" s="22"/>
    </row>
    <row r="139" spans="19:19" x14ac:dyDescent="0.25">
      <c r="S139" s="22"/>
    </row>
    <row r="140" spans="19:19" x14ac:dyDescent="0.25">
      <c r="S140" s="22"/>
    </row>
    <row r="141" spans="19:19" x14ac:dyDescent="0.25">
      <c r="S141" s="22"/>
    </row>
    <row r="142" spans="19:19" x14ac:dyDescent="0.25">
      <c r="S142" s="22"/>
    </row>
    <row r="143" spans="19:19" x14ac:dyDescent="0.25">
      <c r="S143" s="22"/>
    </row>
    <row r="144" spans="19:19" x14ac:dyDescent="0.25">
      <c r="S144" s="22"/>
    </row>
    <row r="145" spans="19:19" x14ac:dyDescent="0.25">
      <c r="S145" s="22"/>
    </row>
    <row r="146" spans="19:19" x14ac:dyDescent="0.25">
      <c r="S146" s="22"/>
    </row>
    <row r="147" spans="19:19" x14ac:dyDescent="0.25">
      <c r="S147" s="22"/>
    </row>
    <row r="148" spans="19:19" x14ac:dyDescent="0.25">
      <c r="S148" s="22"/>
    </row>
    <row r="149" spans="19:19" x14ac:dyDescent="0.25">
      <c r="S149" s="22"/>
    </row>
    <row r="150" spans="19:19" x14ac:dyDescent="0.25">
      <c r="S150" s="22"/>
    </row>
    <row r="151" spans="19:19" x14ac:dyDescent="0.25">
      <c r="S151" s="22"/>
    </row>
    <row r="152" spans="19:19" x14ac:dyDescent="0.25">
      <c r="S152" s="22"/>
    </row>
    <row r="153" spans="19:19" x14ac:dyDescent="0.25">
      <c r="S153" s="22"/>
    </row>
    <row r="154" spans="19:19" x14ac:dyDescent="0.25">
      <c r="S154" s="22"/>
    </row>
    <row r="155" spans="19:19" x14ac:dyDescent="0.25">
      <c r="S155" s="22"/>
    </row>
    <row r="156" spans="19:19" x14ac:dyDescent="0.25">
      <c r="S156" s="22"/>
    </row>
    <row r="157" spans="19:19" x14ac:dyDescent="0.25">
      <c r="S157" s="22"/>
    </row>
    <row r="158" spans="19:19" x14ac:dyDescent="0.25">
      <c r="S158" s="22"/>
    </row>
    <row r="159" spans="19:19" x14ac:dyDescent="0.25">
      <c r="S159" s="22"/>
    </row>
    <row r="160" spans="19:19" x14ac:dyDescent="0.25">
      <c r="S160" s="22"/>
    </row>
    <row r="161" spans="19:19" x14ac:dyDescent="0.25">
      <c r="S161" s="22"/>
    </row>
    <row r="162" spans="19:19" x14ac:dyDescent="0.25">
      <c r="S162" s="22"/>
    </row>
    <row r="163" spans="19:19" x14ac:dyDescent="0.25">
      <c r="S163" s="22"/>
    </row>
    <row r="164" spans="19:19" x14ac:dyDescent="0.25">
      <c r="S164" s="22"/>
    </row>
    <row r="165" spans="19:19" x14ac:dyDescent="0.25">
      <c r="S165" s="22"/>
    </row>
    <row r="166" spans="19:19" x14ac:dyDescent="0.25">
      <c r="S166" s="22"/>
    </row>
    <row r="167" spans="19:19" x14ac:dyDescent="0.25">
      <c r="S167" s="22"/>
    </row>
    <row r="168" spans="19:19" x14ac:dyDescent="0.25">
      <c r="S168" s="22"/>
    </row>
    <row r="169" spans="19:19" x14ac:dyDescent="0.25">
      <c r="S169" s="22"/>
    </row>
    <row r="170" spans="19:19" x14ac:dyDescent="0.25">
      <c r="S170" s="22"/>
    </row>
    <row r="171" spans="19:19" x14ac:dyDescent="0.25">
      <c r="S171" s="22"/>
    </row>
    <row r="172" spans="19:19" x14ac:dyDescent="0.25">
      <c r="S172" s="22"/>
    </row>
    <row r="173" spans="19:19" x14ac:dyDescent="0.25">
      <c r="S173" s="22"/>
    </row>
    <row r="174" spans="19:19" x14ac:dyDescent="0.25">
      <c r="S174" s="22"/>
    </row>
    <row r="175" spans="19:19" x14ac:dyDescent="0.25">
      <c r="S175" s="22"/>
    </row>
    <row r="176" spans="19:19" x14ac:dyDescent="0.25">
      <c r="S176" s="22"/>
    </row>
    <row r="177" spans="19:19" x14ac:dyDescent="0.25">
      <c r="S177" s="22"/>
    </row>
    <row r="178" spans="19:19" x14ac:dyDescent="0.25">
      <c r="S178" s="22"/>
    </row>
    <row r="179" spans="19:19" x14ac:dyDescent="0.25">
      <c r="S179" s="22"/>
    </row>
    <row r="180" spans="19:19" x14ac:dyDescent="0.25">
      <c r="S180" s="22"/>
    </row>
    <row r="181" spans="19:19" x14ac:dyDescent="0.25">
      <c r="S181" s="22"/>
    </row>
    <row r="182" spans="19:19" x14ac:dyDescent="0.25">
      <c r="S182" s="22"/>
    </row>
    <row r="183" spans="19:19" x14ac:dyDescent="0.25">
      <c r="S183" s="22"/>
    </row>
    <row r="184" spans="19:19" x14ac:dyDescent="0.25">
      <c r="S184" s="22"/>
    </row>
    <row r="185" spans="19:19" x14ac:dyDescent="0.25">
      <c r="S185" s="22"/>
    </row>
    <row r="186" spans="19:19" x14ac:dyDescent="0.25">
      <c r="S186" s="22"/>
    </row>
    <row r="187" spans="19:19" x14ac:dyDescent="0.25">
      <c r="S187" s="22"/>
    </row>
    <row r="188" spans="19:19" x14ac:dyDescent="0.25">
      <c r="S188" s="22"/>
    </row>
    <row r="189" spans="19:19" x14ac:dyDescent="0.25">
      <c r="S189" s="22"/>
    </row>
    <row r="190" spans="19:19" x14ac:dyDescent="0.25">
      <c r="S190" s="22"/>
    </row>
    <row r="191" spans="19:19" x14ac:dyDescent="0.25">
      <c r="S191" s="22"/>
    </row>
    <row r="192" spans="19:19" x14ac:dyDescent="0.25">
      <c r="S192" s="22"/>
    </row>
    <row r="193" spans="19:19" x14ac:dyDescent="0.25">
      <c r="S193" s="22"/>
    </row>
    <row r="194" spans="19:19" x14ac:dyDescent="0.25">
      <c r="S194" s="22"/>
    </row>
    <row r="195" spans="19:19" x14ac:dyDescent="0.25">
      <c r="S195" s="22"/>
    </row>
    <row r="196" spans="19:19" x14ac:dyDescent="0.25">
      <c r="S196" s="22"/>
    </row>
    <row r="197" spans="19:19" x14ac:dyDescent="0.25">
      <c r="S197" s="22"/>
    </row>
    <row r="198" spans="19:19" x14ac:dyDescent="0.25">
      <c r="S198" s="22"/>
    </row>
    <row r="199" spans="19:19" x14ac:dyDescent="0.25">
      <c r="S199" s="22"/>
    </row>
    <row r="200" spans="19:19" x14ac:dyDescent="0.25">
      <c r="S200" s="22"/>
    </row>
    <row r="201" spans="19:19" x14ac:dyDescent="0.25">
      <c r="S201" s="22"/>
    </row>
    <row r="202" spans="19:19" x14ac:dyDescent="0.25">
      <c r="S202" s="22"/>
    </row>
    <row r="203" spans="19:19" x14ac:dyDescent="0.25">
      <c r="S203" s="22"/>
    </row>
    <row r="204" spans="19:19" x14ac:dyDescent="0.25">
      <c r="S204" s="22"/>
    </row>
    <row r="205" spans="19:19" x14ac:dyDescent="0.25">
      <c r="S205" s="22"/>
    </row>
    <row r="206" spans="19:19" x14ac:dyDescent="0.25">
      <c r="S206" s="22"/>
    </row>
    <row r="207" spans="19:19" x14ac:dyDescent="0.25">
      <c r="S207" s="22"/>
    </row>
    <row r="208" spans="19:19" x14ac:dyDescent="0.25">
      <c r="S208" s="22"/>
    </row>
    <row r="209" spans="19:19" x14ac:dyDescent="0.25">
      <c r="S209" s="22"/>
    </row>
    <row r="210" spans="19:19" x14ac:dyDescent="0.25">
      <c r="S210" s="22"/>
    </row>
    <row r="211" spans="19:19" x14ac:dyDescent="0.25">
      <c r="S211" s="22"/>
    </row>
  </sheetData>
  <mergeCells count="14">
    <mergeCell ref="AZ1:BB1"/>
    <mergeCell ref="BC1:BH1"/>
    <mergeCell ref="AB1:AD1"/>
    <mergeCell ref="AE1:AJ1"/>
    <mergeCell ref="AK1:AM1"/>
    <mergeCell ref="AN1:AP1"/>
    <mergeCell ref="AQ1:AV1"/>
    <mergeCell ref="AW1:AY1"/>
    <mergeCell ref="Y1:AA1"/>
    <mergeCell ref="A1:C1"/>
    <mergeCell ref="D1:F1"/>
    <mergeCell ref="G1:L1"/>
    <mergeCell ref="M1:O1"/>
    <mergeCell ref="S1:X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A442-E3F0-47E9-8447-EA87C1BC33FD}">
  <dimension ref="A1:G34"/>
  <sheetViews>
    <sheetView zoomScaleNormal="100" workbookViewId="0">
      <selection activeCell="J26" sqref="J26"/>
    </sheetView>
  </sheetViews>
  <sheetFormatPr defaultColWidth="9.140625" defaultRowHeight="15" x14ac:dyDescent="0.25"/>
  <cols>
    <col min="3" max="3" width="13.7109375" bestFit="1" customWidth="1"/>
    <col min="4" max="4" width="17.42578125" bestFit="1" customWidth="1"/>
    <col min="5" max="5" width="15.5703125" bestFit="1" customWidth="1"/>
    <col min="6" max="6" width="23.42578125" bestFit="1" customWidth="1"/>
    <col min="7" max="7" width="21.7109375" bestFit="1" customWidth="1"/>
  </cols>
  <sheetData>
    <row r="1" spans="2:7" s="39" customFormat="1" x14ac:dyDescent="0.25"/>
    <row r="2" spans="2:7" ht="15.75" thickBot="1" x14ac:dyDescent="0.3">
      <c r="D2" s="62">
        <f>AVERAGE(D4:D8)</f>
        <v>1.0249097525516522</v>
      </c>
      <c r="E2" s="62">
        <f>AVERAGE(E5:E8)</f>
        <v>2.2984563029013277E-3</v>
      </c>
      <c r="F2" s="62">
        <f>AVERAGE(F5:F8)</f>
        <v>0.5862814540480481</v>
      </c>
      <c r="G2" s="62">
        <f>AVERAGE(G5:G8)</f>
        <v>9.1512490275791683E-3</v>
      </c>
    </row>
    <row r="3" spans="2:7" x14ac:dyDescent="0.25">
      <c r="B3" s="26" t="s">
        <v>13</v>
      </c>
      <c r="C3" s="4" t="s">
        <v>168</v>
      </c>
      <c r="D3" s="4" t="s">
        <v>176</v>
      </c>
      <c r="E3" s="4" t="s">
        <v>177</v>
      </c>
      <c r="F3" s="4" t="s">
        <v>178</v>
      </c>
      <c r="G3" s="5" t="s">
        <v>179</v>
      </c>
    </row>
    <row r="4" spans="2:7" x14ac:dyDescent="0.25">
      <c r="B4" s="67" t="s">
        <v>172</v>
      </c>
      <c r="C4" s="1">
        <v>900</v>
      </c>
      <c r="D4" s="19">
        <v>1.02261663423196</v>
      </c>
      <c r="E4" s="19">
        <v>2.2839628092238538E-3</v>
      </c>
      <c r="F4" s="19">
        <v>0.61617876626502921</v>
      </c>
      <c r="G4" s="41">
        <v>1.7563033845009204E-2</v>
      </c>
    </row>
    <row r="5" spans="2:7" x14ac:dyDescent="0.25">
      <c r="B5" s="68"/>
      <c r="C5" s="1">
        <v>700</v>
      </c>
      <c r="D5" s="19">
        <v>1.0251672054975045</v>
      </c>
      <c r="E5" s="19">
        <v>2.8691936665206316E-3</v>
      </c>
      <c r="F5" s="19">
        <v>0.60336356476309938</v>
      </c>
      <c r="G5" s="41">
        <v>1.2277341140247264E-2</v>
      </c>
    </row>
    <row r="6" spans="2:7" x14ac:dyDescent="0.25">
      <c r="B6" s="68"/>
      <c r="C6" s="1">
        <v>500</v>
      </c>
      <c r="D6" s="19">
        <v>1.0240137175973298</v>
      </c>
      <c r="E6" s="19">
        <v>1.2880083699031216E-3</v>
      </c>
      <c r="F6" s="19">
        <v>0.60485903088993398</v>
      </c>
      <c r="G6" s="41">
        <v>6.6475567813217198E-3</v>
      </c>
    </row>
    <row r="7" spans="2:7" x14ac:dyDescent="0.25">
      <c r="B7" s="68"/>
      <c r="C7" s="1">
        <v>340</v>
      </c>
      <c r="D7" s="19">
        <v>1.0269885822126601</v>
      </c>
      <c r="E7" s="19">
        <v>3.6870059992706043E-3</v>
      </c>
      <c r="F7" s="19">
        <v>0.55284181556461887</v>
      </c>
      <c r="G7" s="41">
        <v>8.0778315899614518E-3</v>
      </c>
    </row>
    <row r="8" spans="2:7" ht="15.75" thickBot="1" x14ac:dyDescent="0.3">
      <c r="B8" s="69"/>
      <c r="C8" s="20">
        <v>270</v>
      </c>
      <c r="D8" s="21">
        <v>1.0257626232188066</v>
      </c>
      <c r="E8" s="21">
        <v>1.3496171759109529E-3</v>
      </c>
      <c r="F8" s="21">
        <v>0.58406140497454007</v>
      </c>
      <c r="G8" s="42">
        <v>9.6022665987862375E-3</v>
      </c>
    </row>
    <row r="9" spans="2:7" x14ac:dyDescent="0.25">
      <c r="B9" s="36"/>
    </row>
    <row r="10" spans="2:7" x14ac:dyDescent="0.25">
      <c r="B10" s="36"/>
    </row>
    <row r="11" spans="2:7" ht="15.75" thickBot="1" x14ac:dyDescent="0.3">
      <c r="B11" s="36"/>
      <c r="D11" s="62">
        <f>AVERAGE(D13:D16)</f>
        <v>1.054024398268778</v>
      </c>
      <c r="E11" s="62">
        <f>AVERAGE(E13:E16)</f>
        <v>2.2893008197370805E-3</v>
      </c>
      <c r="F11" s="62">
        <f>AVERAGE(F13:F16)</f>
        <v>0.5510923537079957</v>
      </c>
      <c r="G11" s="62">
        <f>AVERAGE(G13:G16)</f>
        <v>1.5633894082325114E-2</v>
      </c>
    </row>
    <row r="12" spans="2:7" x14ac:dyDescent="0.25">
      <c r="B12" s="43" t="s">
        <v>14</v>
      </c>
      <c r="C12" s="4" t="s">
        <v>168</v>
      </c>
      <c r="D12" s="4" t="s">
        <v>176</v>
      </c>
      <c r="E12" s="4" t="s">
        <v>177</v>
      </c>
      <c r="F12" s="4" t="s">
        <v>178</v>
      </c>
      <c r="G12" s="5" t="s">
        <v>179</v>
      </c>
    </row>
    <row r="13" spans="2:7" x14ac:dyDescent="0.25">
      <c r="B13" s="70" t="s">
        <v>173</v>
      </c>
      <c r="C13">
        <v>500</v>
      </c>
      <c r="D13">
        <v>1.052936495133012</v>
      </c>
      <c r="E13">
        <v>6.0165065771681063E-3</v>
      </c>
      <c r="F13">
        <v>0.57156878956514123</v>
      </c>
      <c r="G13" s="7">
        <v>2.573461923858808E-2</v>
      </c>
    </row>
    <row r="14" spans="2:7" x14ac:dyDescent="0.25">
      <c r="B14" s="71"/>
      <c r="C14">
        <v>340</v>
      </c>
      <c r="D14">
        <v>1.0513125938282073</v>
      </c>
      <c r="E14">
        <v>1.2586611309844983E-3</v>
      </c>
      <c r="F14">
        <v>0.52496981813776189</v>
      </c>
      <c r="G14" s="7">
        <v>3.0817121460679397E-2</v>
      </c>
    </row>
    <row r="15" spans="2:7" x14ac:dyDescent="0.25">
      <c r="B15" s="71"/>
      <c r="C15">
        <v>270</v>
      </c>
      <c r="D15">
        <v>1.0529540032382634</v>
      </c>
      <c r="E15">
        <v>1.6252639227185633E-3</v>
      </c>
      <c r="F15">
        <v>0.55358500306085867</v>
      </c>
      <c r="G15" s="7">
        <v>5.1398319023994252E-3</v>
      </c>
    </row>
    <row r="16" spans="2:7" ht="15.75" thickBot="1" x14ac:dyDescent="0.3">
      <c r="B16" s="72"/>
      <c r="C16" s="9">
        <v>200</v>
      </c>
      <c r="D16" s="9">
        <v>1.058894500875629</v>
      </c>
      <c r="E16" s="9">
        <v>2.5677164807715448E-4</v>
      </c>
      <c r="F16" s="9">
        <v>0.55424580406822099</v>
      </c>
      <c r="G16" s="10">
        <v>8.4400372763355819E-4</v>
      </c>
    </row>
    <row r="18" spans="1:7" x14ac:dyDescent="0.25">
      <c r="A18" s="36"/>
    </row>
    <row r="19" spans="1:7" ht="15.75" thickBot="1" x14ac:dyDescent="0.3">
      <c r="A19" s="36"/>
      <c r="D19" s="62">
        <f>AVERAGE(D21:D22,D24:D25)</f>
        <v>1.0101279065043638</v>
      </c>
      <c r="E19" s="62">
        <f>AVERAGE(E21:E22,E24:E25)</f>
        <v>7.7149551339612983E-4</v>
      </c>
      <c r="F19" s="62">
        <f>AVERAGE(F21:F22,F24:F25)</f>
        <v>0.68781949662919117</v>
      </c>
      <c r="G19" s="62">
        <f>AVERAGE(G21:G22,G24:G25)</f>
        <v>5.3181645829166509E-3</v>
      </c>
    </row>
    <row r="20" spans="1:7" x14ac:dyDescent="0.25">
      <c r="A20" s="36"/>
      <c r="B20" s="26" t="s">
        <v>13</v>
      </c>
      <c r="C20" s="18" t="s">
        <v>168</v>
      </c>
      <c r="D20" s="4" t="s">
        <v>176</v>
      </c>
      <c r="E20" s="4" t="s">
        <v>177</v>
      </c>
      <c r="F20" s="4" t="s">
        <v>178</v>
      </c>
      <c r="G20" s="5" t="s">
        <v>179</v>
      </c>
    </row>
    <row r="21" spans="1:7" x14ac:dyDescent="0.25">
      <c r="A21" s="36"/>
      <c r="B21" s="67" t="s">
        <v>174</v>
      </c>
      <c r="C21" s="1">
        <v>700</v>
      </c>
      <c r="D21" s="1">
        <v>1.0107819959386553</v>
      </c>
      <c r="E21" s="1">
        <v>5.5930281669206935E-4</v>
      </c>
      <c r="F21" s="1">
        <v>0.68147916689357269</v>
      </c>
      <c r="G21" s="23">
        <v>6.3599158181411484E-3</v>
      </c>
    </row>
    <row r="22" spans="1:7" x14ac:dyDescent="0.25">
      <c r="A22" s="36"/>
      <c r="B22" s="68"/>
      <c r="C22" s="1">
        <v>500</v>
      </c>
      <c r="D22" s="1">
        <v>1.0097718260525355</v>
      </c>
      <c r="E22" s="1">
        <v>1.0721935892451134E-3</v>
      </c>
      <c r="F22" s="1">
        <v>0.69008204443009435</v>
      </c>
      <c r="G22" s="23">
        <v>7.9004655240311819E-3</v>
      </c>
    </row>
    <row r="23" spans="1:7" x14ac:dyDescent="0.25">
      <c r="A23" s="36"/>
      <c r="B23" s="68"/>
      <c r="C23" s="1">
        <v>400</v>
      </c>
      <c r="D23" s="1">
        <v>1.0087506971535771</v>
      </c>
      <c r="E23" s="1">
        <v>7.4507757882094617E-4</v>
      </c>
      <c r="F23" s="1">
        <v>0.69541751630370663</v>
      </c>
      <c r="G23" s="23">
        <v>6.6786954810331492E-3</v>
      </c>
    </row>
    <row r="24" spans="1:7" x14ac:dyDescent="0.25">
      <c r="B24" s="68"/>
      <c r="C24" s="1">
        <v>340</v>
      </c>
      <c r="D24" s="1">
        <v>1.0102160002628242</v>
      </c>
      <c r="E24" s="1">
        <v>1.9268452967823431E-4</v>
      </c>
      <c r="F24" s="1">
        <v>0.68312254700145969</v>
      </c>
      <c r="G24" s="23">
        <v>3.5833659126499492E-4</v>
      </c>
    </row>
    <row r="25" spans="1:7" ht="15.75" thickBot="1" x14ac:dyDescent="0.3">
      <c r="B25" s="69"/>
      <c r="C25" s="20">
        <v>270</v>
      </c>
      <c r="D25" s="20">
        <v>1.0097418037634402</v>
      </c>
      <c r="E25" s="20">
        <v>1.2618011179691023E-3</v>
      </c>
      <c r="F25" s="20">
        <v>0.69659422819163785</v>
      </c>
      <c r="G25" s="17">
        <v>6.65394039822928E-3</v>
      </c>
    </row>
    <row r="28" spans="1:7" ht="15.75" thickBot="1" x14ac:dyDescent="0.3">
      <c r="D28" s="62">
        <f>AVERAGE(D30:D34)</f>
        <v>1.0245817845300516</v>
      </c>
      <c r="E28" s="62">
        <f>AVERAGE(E31:E34)</f>
        <v>2.1960019351587624E-3</v>
      </c>
      <c r="F28" s="62">
        <f>AVERAGE(F31:F34)</f>
        <v>0.59696303062290279</v>
      </c>
      <c r="G28" s="62">
        <f>AVERAGE(G31:G34)</f>
        <v>5.8191624969787482E-3</v>
      </c>
    </row>
    <row r="29" spans="1:7" x14ac:dyDescent="0.25">
      <c r="B29" s="26" t="s">
        <v>13</v>
      </c>
      <c r="C29" s="18" t="s">
        <v>168</v>
      </c>
      <c r="D29" s="4" t="s">
        <v>176</v>
      </c>
      <c r="E29" s="4" t="s">
        <v>177</v>
      </c>
      <c r="F29" s="4" t="s">
        <v>178</v>
      </c>
      <c r="G29" s="5" t="s">
        <v>179</v>
      </c>
    </row>
    <row r="30" spans="1:7" x14ac:dyDescent="0.25">
      <c r="B30" s="67" t="s">
        <v>175</v>
      </c>
      <c r="C30" s="1">
        <v>900</v>
      </c>
      <c r="D30" s="1">
        <v>1.0214883599678453</v>
      </c>
      <c r="E30" s="1">
        <v>8.7305311203996979E-4</v>
      </c>
      <c r="F30" s="1">
        <v>0.62115093665033383</v>
      </c>
      <c r="G30" s="23">
        <v>6.3677337476269139E-3</v>
      </c>
    </row>
    <row r="31" spans="1:7" x14ac:dyDescent="0.25">
      <c r="B31" s="68"/>
      <c r="C31" s="1">
        <v>700</v>
      </c>
      <c r="D31" s="1">
        <v>1.023277700528388</v>
      </c>
      <c r="E31" s="1">
        <v>6.7156743625519579E-4</v>
      </c>
      <c r="F31" s="1">
        <v>0.61230571210195373</v>
      </c>
      <c r="G31" s="23">
        <v>4.3426123370172865E-3</v>
      </c>
    </row>
    <row r="32" spans="1:7" x14ac:dyDescent="0.25">
      <c r="B32" s="68"/>
      <c r="C32" s="1">
        <v>500</v>
      </c>
      <c r="D32" s="1">
        <v>1.0235246747414095</v>
      </c>
      <c r="E32" s="1">
        <v>8.6622914718104366E-4</v>
      </c>
      <c r="F32" s="1">
        <v>0.61017158691525553</v>
      </c>
      <c r="G32" s="23">
        <v>2.5439219031069865E-3</v>
      </c>
    </row>
    <row r="33" spans="2:7" x14ac:dyDescent="0.25">
      <c r="B33" s="68"/>
      <c r="C33" s="1">
        <v>340</v>
      </c>
      <c r="D33" s="1">
        <v>1.0275874574024255</v>
      </c>
      <c r="E33" s="1">
        <v>5.47129121073134E-3</v>
      </c>
      <c r="F33" s="1">
        <v>0.57853477277500009</v>
      </c>
      <c r="G33" s="23">
        <v>3.6093616872843763E-3</v>
      </c>
    </row>
    <row r="34" spans="2:7" ht="15.75" thickBot="1" x14ac:dyDescent="0.3">
      <c r="B34" s="69"/>
      <c r="C34" s="20">
        <v>270</v>
      </c>
      <c r="D34" s="20">
        <v>1.0270307300101889</v>
      </c>
      <c r="E34" s="20">
        <v>1.7749199464674708E-3</v>
      </c>
      <c r="F34" s="20">
        <v>0.58684005069940159</v>
      </c>
      <c r="G34" s="17">
        <v>1.2780754060506345E-2</v>
      </c>
    </row>
  </sheetData>
  <mergeCells count="4">
    <mergeCell ref="B4:B8"/>
    <mergeCell ref="B13:B16"/>
    <mergeCell ref="B21:B25"/>
    <mergeCell ref="B30:B3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E0EF-303B-425E-917C-BE80FEAF5345}">
  <dimension ref="A1:BN211"/>
  <sheetViews>
    <sheetView topLeftCell="AZ1" zoomScale="106" zoomScaleNormal="106" workbookViewId="0">
      <selection activeCell="BS27" sqref="BS27"/>
    </sheetView>
  </sheetViews>
  <sheetFormatPr defaultColWidth="9.140625" defaultRowHeight="15" x14ac:dyDescent="0.25"/>
  <cols>
    <col min="1" max="1" width="9.140625" style="22"/>
    <col min="2" max="3" width="9.140625" style="1"/>
    <col min="4" max="4" width="15.28515625" style="22" customWidth="1"/>
    <col min="5" max="6" width="15.28515625" style="1" customWidth="1"/>
    <col min="7" max="7" width="9.42578125" style="22" bestFit="1" customWidth="1"/>
    <col min="8" max="9" width="13.28515625" style="1" bestFit="1" customWidth="1"/>
    <col min="10" max="10" width="10.7109375" style="1" bestFit="1" customWidth="1"/>
    <col min="11" max="12" width="13.28515625" style="1" bestFit="1" customWidth="1"/>
    <col min="13" max="13" width="9.140625" style="22"/>
    <col min="14" max="15" width="9.140625" style="1"/>
    <col min="16" max="16" width="5.85546875" style="22" bestFit="1" customWidth="1"/>
    <col min="17" max="17" width="20.28515625" style="1" bestFit="1" customWidth="1"/>
    <col min="18" max="18" width="13.28515625" style="1" bestFit="1" customWidth="1"/>
    <col min="19" max="19" width="9.42578125" style="1" bestFit="1" customWidth="1"/>
    <col min="20" max="21" width="13.28515625" style="1" bestFit="1" customWidth="1"/>
    <col min="22" max="22" width="10.7109375" style="1" bestFit="1" customWidth="1"/>
    <col min="23" max="24" width="13.28515625" style="1" bestFit="1" customWidth="1"/>
    <col min="25" max="25" width="5.85546875" style="22" bestFit="1" customWidth="1"/>
    <col min="26" max="26" width="5.85546875" style="1" customWidth="1"/>
    <col min="27" max="27" width="12" style="1" bestFit="1" customWidth="1"/>
    <col min="28" max="28" width="5.85546875" style="22" bestFit="1" customWidth="1"/>
    <col min="29" max="29" width="13.28515625" style="1" bestFit="1" customWidth="1"/>
    <col min="30" max="30" width="14" style="23" bestFit="1" customWidth="1"/>
    <col min="31" max="31" width="9.42578125" style="1" bestFit="1" customWidth="1"/>
    <col min="32" max="33" width="13.28515625" style="1" bestFit="1" customWidth="1"/>
    <col min="34" max="34" width="10.7109375" style="1" bestFit="1" customWidth="1"/>
    <col min="35" max="36" width="13.28515625" style="1" bestFit="1" customWidth="1"/>
    <col min="37" max="37" width="9.140625" style="22"/>
    <col min="38" max="39" width="9.140625" style="1"/>
    <col min="40" max="40" width="15.28515625" style="22" customWidth="1"/>
    <col min="41" max="42" width="15.28515625" style="1" customWidth="1"/>
    <col min="43" max="43" width="15.28515625" style="22" customWidth="1"/>
    <col min="44" max="47" width="15.28515625" style="1" customWidth="1"/>
    <col min="48" max="48" width="15.28515625" style="23" customWidth="1"/>
    <col min="49" max="49" width="5.85546875" style="22" bestFit="1" customWidth="1"/>
    <col min="50" max="51" width="12.28515625" style="1" bestFit="1" customWidth="1"/>
    <col min="52" max="52" width="6.140625" style="22" customWidth="1"/>
    <col min="53" max="53" width="12.28515625" style="1" bestFit="1" customWidth="1"/>
    <col min="54" max="54" width="12.28515625" style="23" bestFit="1" customWidth="1"/>
    <col min="55" max="55" width="15.28515625" style="22" customWidth="1"/>
    <col min="56" max="59" width="15.28515625" style="1" customWidth="1"/>
    <col min="60" max="60" width="15.28515625" style="23" customWidth="1"/>
    <col min="61" max="61" width="15.28515625" style="15" customWidth="1"/>
  </cols>
  <sheetData>
    <row r="1" spans="1:66" s="39" customFormat="1" x14ac:dyDescent="0.25">
      <c r="A1" s="64" t="s">
        <v>10</v>
      </c>
      <c r="B1" s="65"/>
      <c r="C1" s="65"/>
      <c r="D1" s="64" t="s">
        <v>11</v>
      </c>
      <c r="E1" s="65"/>
      <c r="F1" s="65"/>
      <c r="G1" s="64" t="s">
        <v>42</v>
      </c>
      <c r="H1" s="65"/>
      <c r="I1" s="65"/>
      <c r="J1" s="65"/>
      <c r="K1" s="65"/>
      <c r="L1" s="65"/>
      <c r="M1" s="64" t="s">
        <v>8</v>
      </c>
      <c r="N1" s="65"/>
      <c r="O1" s="65"/>
      <c r="P1" s="44"/>
      <c r="Q1" s="45" t="s">
        <v>9</v>
      </c>
      <c r="R1" s="45"/>
      <c r="S1" s="64" t="s">
        <v>43</v>
      </c>
      <c r="T1" s="65"/>
      <c r="U1" s="65"/>
      <c r="V1" s="65"/>
      <c r="W1" s="65"/>
      <c r="X1" s="65"/>
      <c r="Y1" s="64" t="s">
        <v>6</v>
      </c>
      <c r="Z1" s="65"/>
      <c r="AA1" s="65"/>
      <c r="AB1" s="64" t="s">
        <v>7</v>
      </c>
      <c r="AC1" s="65"/>
      <c r="AD1" s="66"/>
      <c r="AE1" s="64" t="s">
        <v>44</v>
      </c>
      <c r="AF1" s="65"/>
      <c r="AG1" s="65"/>
      <c r="AH1" s="65"/>
      <c r="AI1" s="65"/>
      <c r="AJ1" s="65"/>
      <c r="AK1" s="64" t="s">
        <v>27</v>
      </c>
      <c r="AL1" s="65"/>
      <c r="AM1" s="65"/>
      <c r="AN1" s="64" t="s">
        <v>28</v>
      </c>
      <c r="AO1" s="65"/>
      <c r="AP1" s="66"/>
      <c r="AQ1" s="64" t="s">
        <v>45</v>
      </c>
      <c r="AR1" s="65"/>
      <c r="AS1" s="65"/>
      <c r="AT1" s="65"/>
      <c r="AU1" s="65"/>
      <c r="AV1" s="66"/>
      <c r="AW1" s="64" t="s">
        <v>4</v>
      </c>
      <c r="AX1" s="65"/>
      <c r="AY1" s="65"/>
      <c r="AZ1" s="64" t="s">
        <v>5</v>
      </c>
      <c r="BA1" s="65"/>
      <c r="BB1" s="66"/>
      <c r="BC1" s="64" t="s">
        <v>46</v>
      </c>
      <c r="BD1" s="65"/>
      <c r="BE1" s="65"/>
      <c r="BF1" s="65"/>
      <c r="BG1" s="65"/>
      <c r="BH1" s="66"/>
      <c r="BI1" s="54"/>
      <c r="BL1"/>
      <c r="BM1"/>
      <c r="BN1"/>
    </row>
    <row r="2" spans="1:66" x14ac:dyDescent="0.25">
      <c r="A2" s="22" t="s">
        <v>33</v>
      </c>
      <c r="B2" s="1" t="s">
        <v>34</v>
      </c>
      <c r="C2" s="1" t="s">
        <v>54</v>
      </c>
      <c r="D2" s="22" t="s">
        <v>33</v>
      </c>
      <c r="E2" s="1" t="s">
        <v>34</v>
      </c>
      <c r="F2" s="1" t="s">
        <v>54</v>
      </c>
      <c r="G2" s="22" t="s">
        <v>36</v>
      </c>
      <c r="H2" s="1" t="s">
        <v>37</v>
      </c>
      <c r="I2" s="1" t="s">
        <v>55</v>
      </c>
      <c r="J2" s="1" t="s">
        <v>39</v>
      </c>
      <c r="K2" s="1" t="s">
        <v>40</v>
      </c>
      <c r="L2" s="1" t="s">
        <v>56</v>
      </c>
      <c r="M2" s="22" t="s">
        <v>33</v>
      </c>
      <c r="N2" s="1" t="s">
        <v>34</v>
      </c>
      <c r="O2" s="1" t="s">
        <v>54</v>
      </c>
      <c r="P2" s="22" t="s">
        <v>33</v>
      </c>
      <c r="Q2" s="1" t="s">
        <v>34</v>
      </c>
      <c r="R2" s="1" t="s">
        <v>54</v>
      </c>
      <c r="S2" s="22" t="s">
        <v>36</v>
      </c>
      <c r="T2" s="1" t="s">
        <v>37</v>
      </c>
      <c r="U2" s="1" t="s">
        <v>55</v>
      </c>
      <c r="V2" s="1" t="s">
        <v>39</v>
      </c>
      <c r="W2" s="1" t="s">
        <v>40</v>
      </c>
      <c r="X2" s="1" t="s">
        <v>56</v>
      </c>
      <c r="Y2" s="22" t="s">
        <v>33</v>
      </c>
      <c r="Z2" s="1" t="s">
        <v>34</v>
      </c>
      <c r="AA2" s="1" t="s">
        <v>54</v>
      </c>
      <c r="AB2" s="22" t="s">
        <v>33</v>
      </c>
      <c r="AC2" s="1" t="s">
        <v>34</v>
      </c>
      <c r="AD2" s="23" t="s">
        <v>54</v>
      </c>
      <c r="AE2" s="1" t="s">
        <v>36</v>
      </c>
      <c r="AF2" s="1" t="s">
        <v>37</v>
      </c>
      <c r="AG2" s="1" t="s">
        <v>55</v>
      </c>
      <c r="AH2" s="1" t="s">
        <v>39</v>
      </c>
      <c r="AI2" s="1" t="s">
        <v>40</v>
      </c>
      <c r="AJ2" s="1" t="s">
        <v>56</v>
      </c>
      <c r="AK2" s="22" t="s">
        <v>33</v>
      </c>
      <c r="AL2" s="1" t="s">
        <v>34</v>
      </c>
      <c r="AM2" s="1" t="s">
        <v>54</v>
      </c>
      <c r="AN2" s="22" t="s">
        <v>33</v>
      </c>
      <c r="AO2" s="1" t="s">
        <v>34</v>
      </c>
      <c r="AP2" s="23" t="s">
        <v>54</v>
      </c>
      <c r="AQ2" s="22" t="s">
        <v>36</v>
      </c>
      <c r="AR2" s="1" t="s">
        <v>37</v>
      </c>
      <c r="AS2" s="1" t="s">
        <v>55</v>
      </c>
      <c r="AT2" s="1" t="s">
        <v>39</v>
      </c>
      <c r="AU2" s="1" t="s">
        <v>40</v>
      </c>
      <c r="AV2" s="23" t="s">
        <v>56</v>
      </c>
      <c r="AW2" s="22" t="s">
        <v>33</v>
      </c>
      <c r="AX2" s="1" t="s">
        <v>34</v>
      </c>
      <c r="AY2" s="1" t="s">
        <v>54</v>
      </c>
      <c r="AZ2" s="22" t="s">
        <v>33</v>
      </c>
      <c r="BA2" s="1" t="s">
        <v>34</v>
      </c>
      <c r="BB2" s="23" t="s">
        <v>54</v>
      </c>
      <c r="BC2" s="22" t="s">
        <v>36</v>
      </c>
      <c r="BD2" s="1" t="s">
        <v>37</v>
      </c>
      <c r="BE2" s="1" t="s">
        <v>55</v>
      </c>
      <c r="BF2" s="1" t="s">
        <v>39</v>
      </c>
      <c r="BG2" s="1" t="s">
        <v>40</v>
      </c>
      <c r="BH2" s="23" t="s">
        <v>56</v>
      </c>
    </row>
    <row r="3" spans="1:66" x14ac:dyDescent="0.25">
      <c r="A3" s="22">
        <v>0</v>
      </c>
      <c r="B3" s="1">
        <v>0.88776750329253573</v>
      </c>
      <c r="C3" s="1">
        <v>1.3924000000000021</v>
      </c>
      <c r="D3" s="22">
        <v>0</v>
      </c>
      <c r="E3" s="1">
        <v>0.88753329974099637</v>
      </c>
      <c r="F3" s="1">
        <v>1.6584999999999965</v>
      </c>
      <c r="G3" s="22">
        <f t="shared" ref="G3:I34" si="0">AVERAGE(A3,D3)</f>
        <v>0</v>
      </c>
      <c r="H3" s="1">
        <f t="shared" si="0"/>
        <v>0.88765040151676611</v>
      </c>
      <c r="I3" s="1">
        <f t="shared" si="0"/>
        <v>1.5254499999999993</v>
      </c>
      <c r="J3" s="1">
        <f t="shared" ref="J3:L34" si="1">STDEVA(A3,D3)</f>
        <v>0</v>
      </c>
      <c r="K3" s="1">
        <f t="shared" si="1"/>
        <v>1.6560691947145321E-4</v>
      </c>
      <c r="L3" s="1">
        <f t="shared" si="1"/>
        <v>0.18816111447373637</v>
      </c>
      <c r="M3" s="22">
        <v>0</v>
      </c>
      <c r="N3" s="1">
        <v>0.88711876157144587</v>
      </c>
      <c r="O3" s="1">
        <v>0.99569999999999936</v>
      </c>
      <c r="P3" s="22">
        <v>0</v>
      </c>
      <c r="Q3" s="1">
        <v>0.88753589277846601</v>
      </c>
      <c r="R3" s="1">
        <v>0.8352999999999966</v>
      </c>
      <c r="S3" s="22">
        <f t="shared" ref="S3:U34" si="2">AVERAGE(M3,P3)</f>
        <v>0</v>
      </c>
      <c r="T3" s="1">
        <f t="shared" si="2"/>
        <v>0.88732732717495599</v>
      </c>
      <c r="U3" s="1">
        <f t="shared" si="2"/>
        <v>0.91549999999999798</v>
      </c>
      <c r="V3" s="1">
        <f t="shared" ref="V3:X34" si="3">STDEVA(M3,P3)</f>
        <v>0</v>
      </c>
      <c r="W3" s="1">
        <f t="shared" si="3"/>
        <v>2.9495630512846939E-4</v>
      </c>
      <c r="X3" s="1">
        <f t="shared" si="3"/>
        <v>0.11341992770232417</v>
      </c>
      <c r="Y3" s="22">
        <v>0</v>
      </c>
      <c r="Z3" s="1">
        <v>0.88775730455462221</v>
      </c>
      <c r="AA3" s="1">
        <v>0.9527000000000001</v>
      </c>
      <c r="AB3" s="22">
        <v>0</v>
      </c>
      <c r="AC3" s="1">
        <v>0.88734408031835021</v>
      </c>
      <c r="AD3" s="23">
        <v>0.96220000000000283</v>
      </c>
      <c r="AE3" s="1">
        <f t="shared" ref="AE3:AG34" si="4">AVERAGE(Y3,AB3)</f>
        <v>0</v>
      </c>
      <c r="AF3" s="1">
        <f t="shared" si="4"/>
        <v>0.88755069243648621</v>
      </c>
      <c r="AG3" s="1">
        <f t="shared" si="4"/>
        <v>0.95745000000000147</v>
      </c>
      <c r="AH3" s="1">
        <f t="shared" ref="AH3:AJ34" si="5">STDEVA(Y3,AB3)</f>
        <v>0</v>
      </c>
      <c r="AI3" s="1">
        <f t="shared" si="5"/>
        <v>2.9219365961855753E-4</v>
      </c>
      <c r="AJ3" s="1">
        <f t="shared" si="5"/>
        <v>6.717514421274131E-3</v>
      </c>
      <c r="AK3" s="22">
        <v>0</v>
      </c>
      <c r="AL3" s="1">
        <v>0.88896392164473437</v>
      </c>
      <c r="AM3" s="1">
        <v>1.2676000000000016</v>
      </c>
      <c r="AN3" s="22">
        <v>0</v>
      </c>
      <c r="AO3" s="1">
        <v>0.88937201786848863</v>
      </c>
      <c r="AP3" s="23">
        <v>2.3686999999999969</v>
      </c>
      <c r="AQ3" s="22">
        <f t="shared" ref="AQ3:AS34" si="6">AVERAGE(AK3,AN3)</f>
        <v>0</v>
      </c>
      <c r="AR3" s="1">
        <f t="shared" si="6"/>
        <v>0.8891679697566115</v>
      </c>
      <c r="AS3" s="1">
        <f t="shared" si="6"/>
        <v>1.8181499999999993</v>
      </c>
      <c r="AT3" s="1">
        <f t="shared" ref="AT3:AV34" si="7">STDEVA(AK3,AN3)</f>
        <v>0</v>
      </c>
      <c r="AU3" s="1">
        <f t="shared" si="7"/>
        <v>2.8856760719326116E-4</v>
      </c>
      <c r="AV3" s="23">
        <f t="shared" si="7"/>
        <v>0.7785952767645048</v>
      </c>
      <c r="AW3" s="22">
        <v>0</v>
      </c>
      <c r="AX3" s="1">
        <v>0.88782447679681031</v>
      </c>
      <c r="AY3" s="1">
        <v>1.0891999999999982</v>
      </c>
      <c r="AZ3" s="22">
        <v>0</v>
      </c>
      <c r="BA3" s="1">
        <v>0.8878813916981334</v>
      </c>
      <c r="BB3" s="23">
        <v>1.2627000000000024</v>
      </c>
      <c r="BC3" s="22">
        <f t="shared" ref="BC3:BE34" si="8">AVERAGE(AW3,AZ3)</f>
        <v>0</v>
      </c>
      <c r="BD3" s="1">
        <f t="shared" si="8"/>
        <v>0.88785293424747191</v>
      </c>
      <c r="BE3" s="1">
        <f t="shared" si="8"/>
        <v>1.1759500000000003</v>
      </c>
      <c r="BF3" s="1">
        <f t="shared" ref="BF3:BH34" si="9">STDEVA(AW3,AZ3)</f>
        <v>0</v>
      </c>
      <c r="BG3" s="1">
        <f t="shared" si="9"/>
        <v>4.024491267612067E-5</v>
      </c>
      <c r="BH3" s="23">
        <f t="shared" si="9"/>
        <v>0.12268302653586897</v>
      </c>
    </row>
    <row r="4" spans="1:66" x14ac:dyDescent="0.25">
      <c r="A4" s="22">
        <v>1</v>
      </c>
      <c r="B4" s="1">
        <v>0.89052098576823913</v>
      </c>
      <c r="C4" s="1">
        <v>1.4052000000000007</v>
      </c>
      <c r="D4" s="22">
        <v>1</v>
      </c>
      <c r="E4" s="1">
        <v>0.88942427909212651</v>
      </c>
      <c r="F4" s="1">
        <v>1.5848000000000013</v>
      </c>
      <c r="G4" s="22">
        <f t="shared" si="0"/>
        <v>1</v>
      </c>
      <c r="H4" s="1">
        <f t="shared" si="0"/>
        <v>0.88997263243018288</v>
      </c>
      <c r="I4" s="1">
        <f t="shared" si="0"/>
        <v>1.495000000000001</v>
      </c>
      <c r="J4" s="1">
        <f t="shared" si="1"/>
        <v>0</v>
      </c>
      <c r="K4" s="1">
        <f t="shared" si="1"/>
        <v>7.7548872765178742E-4</v>
      </c>
      <c r="L4" s="1">
        <f t="shared" si="1"/>
        <v>0.12699637790110441</v>
      </c>
      <c r="M4" s="22">
        <v>1</v>
      </c>
      <c r="N4" s="1">
        <v>0.8922505734678291</v>
      </c>
      <c r="O4" s="1">
        <v>0.99569999999999936</v>
      </c>
      <c r="P4" s="22">
        <v>1</v>
      </c>
      <c r="Q4" s="1">
        <v>0.89475936146969126</v>
      </c>
      <c r="R4" s="1">
        <v>0.37819999999999965</v>
      </c>
      <c r="S4" s="22">
        <f t="shared" si="2"/>
        <v>1</v>
      </c>
      <c r="T4" s="1">
        <f t="shared" si="2"/>
        <v>0.89350496746876018</v>
      </c>
      <c r="U4" s="1">
        <f t="shared" si="2"/>
        <v>0.68694999999999951</v>
      </c>
      <c r="V4" s="1">
        <f t="shared" si="3"/>
        <v>0</v>
      </c>
      <c r="W4" s="1">
        <f t="shared" si="3"/>
        <v>1.773981008676183E-3</v>
      </c>
      <c r="X4" s="1">
        <f t="shared" si="3"/>
        <v>0.43663843738269281</v>
      </c>
      <c r="Y4" s="22">
        <v>1</v>
      </c>
      <c r="Z4" s="1">
        <v>0.89721283937338625</v>
      </c>
      <c r="AA4" s="1">
        <v>0.9527000000000001</v>
      </c>
      <c r="AB4" s="22">
        <v>1</v>
      </c>
      <c r="AC4" s="1">
        <v>0.90165440311532419</v>
      </c>
      <c r="AD4" s="23">
        <v>0.52000000000000313</v>
      </c>
      <c r="AE4" s="1">
        <f t="shared" si="4"/>
        <v>1</v>
      </c>
      <c r="AF4" s="1">
        <f t="shared" si="4"/>
        <v>0.89943362124435522</v>
      </c>
      <c r="AG4" s="1">
        <f t="shared" si="4"/>
        <v>0.73635000000000161</v>
      </c>
      <c r="AH4" s="1">
        <f t="shared" si="5"/>
        <v>0</v>
      </c>
      <c r="AI4" s="1">
        <f t="shared" si="5"/>
        <v>3.1406598409966123E-3</v>
      </c>
      <c r="AJ4" s="1">
        <f t="shared" si="5"/>
        <v>0.30596510421941686</v>
      </c>
      <c r="AK4" s="22">
        <v>1</v>
      </c>
      <c r="AL4" s="1">
        <v>0.894657206508785</v>
      </c>
      <c r="AM4" s="1">
        <v>1.2706999999999979</v>
      </c>
      <c r="AN4" s="22">
        <v>1</v>
      </c>
      <c r="AO4" s="1">
        <v>0.89579813777761463</v>
      </c>
      <c r="AP4" s="23">
        <v>2.2319999999999993</v>
      </c>
      <c r="AQ4" s="22">
        <f t="shared" si="6"/>
        <v>1</v>
      </c>
      <c r="AR4" s="1">
        <f t="shared" si="6"/>
        <v>0.89522767214319976</v>
      </c>
      <c r="AS4" s="1">
        <f t="shared" si="6"/>
        <v>1.7513499999999986</v>
      </c>
      <c r="AT4" s="1">
        <f t="shared" si="7"/>
        <v>0</v>
      </c>
      <c r="AU4" s="1">
        <f t="shared" si="7"/>
        <v>8.0676023705720807E-4</v>
      </c>
      <c r="AV4" s="23">
        <f t="shared" si="7"/>
        <v>0.67974174875462945</v>
      </c>
      <c r="AW4" s="22">
        <v>1</v>
      </c>
      <c r="AX4" s="1">
        <v>0.89803052847614906</v>
      </c>
      <c r="AY4" s="1">
        <v>1.1555999999999997</v>
      </c>
      <c r="AZ4" s="22">
        <v>1</v>
      </c>
      <c r="BA4" s="1">
        <v>0.89951802859141372</v>
      </c>
      <c r="BB4" s="23">
        <v>1.1961999999999975</v>
      </c>
      <c r="BC4" s="22">
        <f t="shared" si="8"/>
        <v>1</v>
      </c>
      <c r="BD4" s="1">
        <f t="shared" si="8"/>
        <v>0.89877427853378133</v>
      </c>
      <c r="BE4" s="1">
        <f t="shared" si="8"/>
        <v>1.1758999999999986</v>
      </c>
      <c r="BF4" s="1">
        <f t="shared" si="9"/>
        <v>0</v>
      </c>
      <c r="BG4" s="1">
        <f t="shared" si="9"/>
        <v>1.0518214185194132E-3</v>
      </c>
      <c r="BH4" s="23">
        <f t="shared" si="9"/>
        <v>2.8708535316172238E-2</v>
      </c>
    </row>
    <row r="5" spans="1:66" x14ac:dyDescent="0.25">
      <c r="A5" s="22">
        <v>2</v>
      </c>
      <c r="B5" s="1">
        <v>0.89342711049746204</v>
      </c>
      <c r="C5" s="1">
        <v>1.4084000000000003</v>
      </c>
      <c r="D5" s="22">
        <v>2</v>
      </c>
      <c r="E5" s="1">
        <v>0.89483405959880202</v>
      </c>
      <c r="F5" s="1">
        <v>1.4724999999999966</v>
      </c>
      <c r="G5" s="22">
        <f t="shared" si="0"/>
        <v>2</v>
      </c>
      <c r="H5" s="1">
        <f t="shared" si="0"/>
        <v>0.89413058504813203</v>
      </c>
      <c r="I5" s="1">
        <f t="shared" si="0"/>
        <v>1.4404499999999985</v>
      </c>
      <c r="J5" s="1">
        <f t="shared" si="1"/>
        <v>0</v>
      </c>
      <c r="K5" s="1">
        <f t="shared" si="1"/>
        <v>9.9486325034182075E-4</v>
      </c>
      <c r="L5" s="1">
        <f t="shared" si="1"/>
        <v>4.5325544674055064E-2</v>
      </c>
      <c r="M5" s="22">
        <v>2</v>
      </c>
      <c r="N5" s="1">
        <v>0.89623221409138765</v>
      </c>
      <c r="O5" s="1">
        <v>0.99569999999999936</v>
      </c>
      <c r="P5" s="22">
        <v>2</v>
      </c>
      <c r="Q5" s="1">
        <v>0.90032712505684476</v>
      </c>
      <c r="R5" s="1">
        <v>0.301400000000001</v>
      </c>
      <c r="S5" s="22">
        <f t="shared" si="2"/>
        <v>2</v>
      </c>
      <c r="T5" s="1">
        <f t="shared" si="2"/>
        <v>0.8982796695741162</v>
      </c>
      <c r="U5" s="1">
        <f t="shared" si="2"/>
        <v>0.64855000000000018</v>
      </c>
      <c r="V5" s="1">
        <f t="shared" si="3"/>
        <v>0</v>
      </c>
      <c r="W5" s="1">
        <f t="shared" si="3"/>
        <v>2.895539312029875E-3</v>
      </c>
      <c r="X5" s="1">
        <f t="shared" si="3"/>
        <v>0.49094423817781874</v>
      </c>
      <c r="Y5" s="22">
        <v>2</v>
      </c>
      <c r="Z5" s="1">
        <v>0.90321684929976165</v>
      </c>
      <c r="AA5" s="1">
        <v>0.9527000000000001</v>
      </c>
      <c r="AB5" s="22">
        <v>2</v>
      </c>
      <c r="AC5" s="1">
        <v>0.90865997889827332</v>
      </c>
      <c r="AD5" s="23">
        <v>0.79990000000000094</v>
      </c>
      <c r="AE5" s="1">
        <f t="shared" si="4"/>
        <v>2</v>
      </c>
      <c r="AF5" s="1">
        <f t="shared" si="4"/>
        <v>0.90593841409901743</v>
      </c>
      <c r="AG5" s="1">
        <f t="shared" si="4"/>
        <v>0.87630000000000052</v>
      </c>
      <c r="AH5" s="1">
        <f t="shared" si="5"/>
        <v>0</v>
      </c>
      <c r="AI5" s="1">
        <f t="shared" si="5"/>
        <v>3.8488738499848157E-3</v>
      </c>
      <c r="AJ5" s="1">
        <f t="shared" si="5"/>
        <v>0.10804591616530386</v>
      </c>
      <c r="AK5" s="22">
        <v>2</v>
      </c>
      <c r="AL5" s="1">
        <v>0.90050771543690999</v>
      </c>
      <c r="AM5" s="1">
        <v>1.2010999999999967</v>
      </c>
      <c r="AN5" s="22">
        <v>2</v>
      </c>
      <c r="AO5" s="1">
        <v>0.90275559242473535</v>
      </c>
      <c r="AP5" s="23">
        <v>2.161999999999999</v>
      </c>
      <c r="AQ5" s="22">
        <f t="shared" si="6"/>
        <v>2</v>
      </c>
      <c r="AR5" s="1">
        <f t="shared" si="6"/>
        <v>0.90163165393082267</v>
      </c>
      <c r="AS5" s="1">
        <f t="shared" si="6"/>
        <v>1.6815499999999979</v>
      </c>
      <c r="AT5" s="1">
        <f t="shared" si="7"/>
        <v>0</v>
      </c>
      <c r="AU5" s="1">
        <f t="shared" si="7"/>
        <v>1.5894890613645017E-3</v>
      </c>
      <c r="AV5" s="23">
        <f t="shared" si="7"/>
        <v>0.67945890604215453</v>
      </c>
      <c r="AW5" s="22">
        <v>2</v>
      </c>
      <c r="AX5" s="1">
        <v>0.90596114316547116</v>
      </c>
      <c r="AY5" s="1">
        <v>0.77109999999999701</v>
      </c>
      <c r="AZ5" s="22">
        <v>2</v>
      </c>
      <c r="BA5" s="1">
        <v>0.91584426463024649</v>
      </c>
      <c r="BB5" s="23">
        <v>0.9299000000000035</v>
      </c>
      <c r="BC5" s="22">
        <f t="shared" si="8"/>
        <v>2</v>
      </c>
      <c r="BD5" s="1">
        <f t="shared" si="8"/>
        <v>0.91090270389785877</v>
      </c>
      <c r="BE5" s="1">
        <f t="shared" si="8"/>
        <v>0.85050000000000026</v>
      </c>
      <c r="BF5" s="1">
        <f t="shared" si="9"/>
        <v>0</v>
      </c>
      <c r="BG5" s="1">
        <f t="shared" si="9"/>
        <v>6.9884222070329561E-3</v>
      </c>
      <c r="BH5" s="23">
        <f t="shared" si="9"/>
        <v>0.11228855685242833</v>
      </c>
    </row>
    <row r="6" spans="1:66" x14ac:dyDescent="0.25">
      <c r="A6" s="22">
        <v>3</v>
      </c>
      <c r="B6" s="1">
        <v>0.89605622537717511</v>
      </c>
      <c r="C6" s="1">
        <v>1.4114999999999966</v>
      </c>
      <c r="D6" s="22">
        <v>3</v>
      </c>
      <c r="E6" s="1">
        <v>0.89815769637704979</v>
      </c>
      <c r="F6" s="1">
        <v>1.4084000000000003</v>
      </c>
      <c r="G6" s="22">
        <f t="shared" si="0"/>
        <v>3</v>
      </c>
      <c r="H6" s="1">
        <f t="shared" si="0"/>
        <v>0.8971069608771125</v>
      </c>
      <c r="I6" s="1">
        <f t="shared" si="0"/>
        <v>1.4099499999999985</v>
      </c>
      <c r="J6" s="1">
        <f t="shared" si="1"/>
        <v>0</v>
      </c>
      <c r="K6" s="1">
        <f t="shared" si="1"/>
        <v>1.4859643944782586E-3</v>
      </c>
      <c r="L6" s="1">
        <f t="shared" si="1"/>
        <v>2.1920310216757008E-3</v>
      </c>
      <c r="M6" s="22">
        <v>3</v>
      </c>
      <c r="N6" s="1">
        <v>0.90052529830706418</v>
      </c>
      <c r="O6" s="1">
        <v>0.99580000000000268</v>
      </c>
      <c r="P6" s="22">
        <v>3</v>
      </c>
      <c r="Q6" s="1">
        <v>0.90408614852554603</v>
      </c>
      <c r="R6" s="1">
        <v>0.4333999999999989</v>
      </c>
      <c r="S6" s="22">
        <f t="shared" si="2"/>
        <v>3</v>
      </c>
      <c r="T6" s="1">
        <f t="shared" si="2"/>
        <v>0.90230572341630511</v>
      </c>
      <c r="U6" s="1">
        <f t="shared" si="2"/>
        <v>0.71460000000000079</v>
      </c>
      <c r="V6" s="1">
        <f t="shared" si="3"/>
        <v>0</v>
      </c>
      <c r="W6" s="1">
        <f t="shared" si="3"/>
        <v>2.5179013362781142E-3</v>
      </c>
      <c r="X6" s="1">
        <f t="shared" si="3"/>
        <v>0.39767685373931699</v>
      </c>
      <c r="Y6" s="22">
        <v>3</v>
      </c>
      <c r="Z6" s="1">
        <v>0.90763619726672207</v>
      </c>
      <c r="AA6" s="1">
        <v>0.9527000000000001</v>
      </c>
      <c r="AB6" s="22">
        <v>3</v>
      </c>
      <c r="AC6" s="1">
        <v>0.91078949705288959</v>
      </c>
      <c r="AD6" s="23">
        <v>0.977800000000002</v>
      </c>
      <c r="AE6" s="1">
        <f t="shared" si="4"/>
        <v>3</v>
      </c>
      <c r="AF6" s="1">
        <f t="shared" si="4"/>
        <v>0.90921284715980577</v>
      </c>
      <c r="AG6" s="1">
        <f t="shared" si="4"/>
        <v>0.96525000000000105</v>
      </c>
      <c r="AH6" s="1">
        <f t="shared" si="5"/>
        <v>0</v>
      </c>
      <c r="AI6" s="1">
        <f t="shared" si="5"/>
        <v>2.2297196619131426E-3</v>
      </c>
      <c r="AJ6" s="1">
        <f t="shared" si="5"/>
        <v>1.7748380207783684E-2</v>
      </c>
      <c r="AK6" s="22">
        <v>3</v>
      </c>
      <c r="AL6" s="1">
        <v>0.90891723297492588</v>
      </c>
      <c r="AM6" s="1">
        <v>1.2010999999999967</v>
      </c>
      <c r="AN6" s="22">
        <v>3</v>
      </c>
      <c r="AO6" s="1">
        <v>0.90938099010152251</v>
      </c>
      <c r="AP6" s="23">
        <v>2.235199999999999</v>
      </c>
      <c r="AQ6" s="22">
        <f t="shared" si="6"/>
        <v>3</v>
      </c>
      <c r="AR6" s="1">
        <f t="shared" si="6"/>
        <v>0.9091491115382242</v>
      </c>
      <c r="AS6" s="1">
        <f t="shared" si="6"/>
        <v>1.7181499999999978</v>
      </c>
      <c r="AT6" s="1">
        <f t="shared" si="7"/>
        <v>0</v>
      </c>
      <c r="AU6" s="1">
        <f t="shared" si="7"/>
        <v>3.2792580904006608E-4</v>
      </c>
      <c r="AV6" s="23">
        <f t="shared" si="7"/>
        <v>0.73121912242501041</v>
      </c>
      <c r="AW6" s="22">
        <v>3</v>
      </c>
      <c r="AX6" s="1">
        <v>0.91591155401672442</v>
      </c>
      <c r="AY6" s="1">
        <v>0.98790000000000333</v>
      </c>
      <c r="AZ6" s="22">
        <v>3</v>
      </c>
      <c r="BA6" s="1">
        <v>0.92572285565860812</v>
      </c>
      <c r="BB6" s="23">
        <v>0.86339999999999861</v>
      </c>
      <c r="BC6" s="22">
        <f t="shared" si="8"/>
        <v>3</v>
      </c>
      <c r="BD6" s="1">
        <f t="shared" si="8"/>
        <v>0.92081720483766627</v>
      </c>
      <c r="BE6" s="1">
        <f t="shared" si="8"/>
        <v>0.92565000000000097</v>
      </c>
      <c r="BF6" s="1">
        <f t="shared" si="9"/>
        <v>0</v>
      </c>
      <c r="BG6" s="1">
        <f t="shared" si="9"/>
        <v>6.9376379232426767E-3</v>
      </c>
      <c r="BH6" s="23">
        <f t="shared" si="9"/>
        <v>8.8034794257728505E-2</v>
      </c>
    </row>
    <row r="7" spans="1:66" x14ac:dyDescent="0.25">
      <c r="A7" s="22">
        <v>4</v>
      </c>
      <c r="B7" s="1">
        <v>0.89870257932247954</v>
      </c>
      <c r="C7" s="1">
        <v>1.4147000000000034</v>
      </c>
      <c r="D7" s="22">
        <v>4</v>
      </c>
      <c r="E7" s="1">
        <v>0.90146912092694009</v>
      </c>
      <c r="F7" s="1">
        <v>1.4757000000000033</v>
      </c>
      <c r="G7" s="22">
        <f t="shared" si="0"/>
        <v>4</v>
      </c>
      <c r="H7" s="1">
        <f t="shared" si="0"/>
        <v>0.90008585012470976</v>
      </c>
      <c r="I7" s="1">
        <f t="shared" si="0"/>
        <v>1.4452000000000034</v>
      </c>
      <c r="J7" s="1">
        <f t="shared" si="1"/>
        <v>0</v>
      </c>
      <c r="K7" s="1">
        <f t="shared" si="1"/>
        <v>1.9562403289487651E-3</v>
      </c>
      <c r="L7" s="1">
        <f t="shared" si="1"/>
        <v>4.3133513652379357E-2</v>
      </c>
      <c r="M7" s="22">
        <v>4</v>
      </c>
      <c r="N7" s="1">
        <v>0.90316561249465421</v>
      </c>
      <c r="O7" s="1">
        <v>0.86079999999999757</v>
      </c>
      <c r="P7" s="22">
        <v>4</v>
      </c>
      <c r="Q7" s="1">
        <v>0.9072688904209727</v>
      </c>
      <c r="R7" s="1">
        <v>0.15400000000000347</v>
      </c>
      <c r="S7" s="22">
        <f t="shared" si="2"/>
        <v>4</v>
      </c>
      <c r="T7" s="1">
        <f t="shared" si="2"/>
        <v>0.9052172514578134</v>
      </c>
      <c r="U7" s="1">
        <f t="shared" si="2"/>
        <v>0.50740000000000052</v>
      </c>
      <c r="V7" s="1">
        <f t="shared" si="3"/>
        <v>0</v>
      </c>
      <c r="W7" s="1">
        <f t="shared" si="3"/>
        <v>2.9014556467928739E-3</v>
      </c>
      <c r="X7" s="1">
        <f t="shared" si="3"/>
        <v>0.49978307294264773</v>
      </c>
      <c r="Y7" s="22">
        <v>4</v>
      </c>
      <c r="Z7" s="1">
        <v>0.91050520226739107</v>
      </c>
      <c r="AA7" s="1">
        <v>0.9527000000000001</v>
      </c>
      <c r="AB7" s="22">
        <v>4</v>
      </c>
      <c r="AC7" s="1">
        <v>0.91339115671669668</v>
      </c>
      <c r="AD7" s="23">
        <v>1.3250000000000028</v>
      </c>
      <c r="AE7" s="1">
        <f t="shared" si="4"/>
        <v>4</v>
      </c>
      <c r="AF7" s="1">
        <f t="shared" si="4"/>
        <v>0.91194817949204388</v>
      </c>
      <c r="AG7" s="1">
        <f t="shared" si="4"/>
        <v>1.1388500000000015</v>
      </c>
      <c r="AH7" s="1">
        <f t="shared" si="5"/>
        <v>0</v>
      </c>
      <c r="AI7" s="1">
        <f t="shared" si="5"/>
        <v>2.04067796129949E-3</v>
      </c>
      <c r="AJ7" s="1">
        <f t="shared" si="5"/>
        <v>0.26325585463575368</v>
      </c>
      <c r="AK7" s="22">
        <v>4</v>
      </c>
      <c r="AL7" s="1">
        <v>0.91502127770961272</v>
      </c>
      <c r="AM7" s="1">
        <v>1.2492999999999981</v>
      </c>
      <c r="AN7" s="22">
        <v>4</v>
      </c>
      <c r="AO7" s="1">
        <v>0.91427207747478512</v>
      </c>
      <c r="AP7" s="23">
        <v>2.2447000000000017</v>
      </c>
      <c r="AQ7" s="22">
        <f t="shared" si="6"/>
        <v>4</v>
      </c>
      <c r="AR7" s="1">
        <f t="shared" si="6"/>
        <v>0.91464667759219886</v>
      </c>
      <c r="AS7" s="1">
        <f t="shared" si="6"/>
        <v>1.7469999999999999</v>
      </c>
      <c r="AT7" s="1">
        <f t="shared" si="7"/>
        <v>0</v>
      </c>
      <c r="AU7" s="1">
        <f t="shared" si="7"/>
        <v>5.2976456651315491E-4</v>
      </c>
      <c r="AV7" s="23">
        <f t="shared" si="7"/>
        <v>0.70385408999309174</v>
      </c>
      <c r="AW7" s="22">
        <v>4</v>
      </c>
      <c r="AX7" s="1">
        <v>0.93143710571952409</v>
      </c>
      <c r="AY7" s="1">
        <v>0.52620000000000289</v>
      </c>
      <c r="AZ7" s="22">
        <v>4</v>
      </c>
      <c r="BA7" s="1">
        <v>0.932856747919379</v>
      </c>
      <c r="BB7" s="23">
        <v>0.9299000000000035</v>
      </c>
      <c r="BC7" s="22">
        <f t="shared" si="8"/>
        <v>4</v>
      </c>
      <c r="BD7" s="1">
        <f t="shared" si="8"/>
        <v>0.93214692681945155</v>
      </c>
      <c r="BE7" s="1">
        <f t="shared" si="8"/>
        <v>0.72805000000000319</v>
      </c>
      <c r="BF7" s="1">
        <f t="shared" si="9"/>
        <v>0</v>
      </c>
      <c r="BG7" s="1">
        <f t="shared" si="9"/>
        <v>1.0038386263759942E-3</v>
      </c>
      <c r="BH7" s="23">
        <f t="shared" si="9"/>
        <v>0.28545900756500986</v>
      </c>
    </row>
    <row r="8" spans="1:66" x14ac:dyDescent="0.25">
      <c r="A8" s="22">
        <v>5</v>
      </c>
      <c r="B8" s="1">
        <v>0.90084859490130798</v>
      </c>
      <c r="C8" s="1">
        <v>1.427500000000002</v>
      </c>
      <c r="D8" s="22">
        <v>5</v>
      </c>
      <c r="E8" s="1">
        <v>0.90463291332466444</v>
      </c>
      <c r="F8" s="1">
        <v>1.4724999999999966</v>
      </c>
      <c r="G8" s="22">
        <f t="shared" si="0"/>
        <v>5</v>
      </c>
      <c r="H8" s="1">
        <f t="shared" si="0"/>
        <v>0.90274075411298615</v>
      </c>
      <c r="I8" s="1">
        <f t="shared" si="0"/>
        <v>1.4499999999999993</v>
      </c>
      <c r="J8" s="1">
        <f t="shared" si="1"/>
        <v>0</v>
      </c>
      <c r="K8" s="1">
        <f t="shared" si="1"/>
        <v>2.6759172193245436E-3</v>
      </c>
      <c r="L8" s="1">
        <f t="shared" si="1"/>
        <v>3.181980515339082E-2</v>
      </c>
      <c r="M8" s="22">
        <v>5</v>
      </c>
      <c r="N8" s="1">
        <v>0.9068126581977638</v>
      </c>
      <c r="O8" s="1">
        <v>0.86079999999999757</v>
      </c>
      <c r="P8" s="22">
        <v>5</v>
      </c>
      <c r="Q8" s="1">
        <v>0.91012326118691333</v>
      </c>
      <c r="R8" s="1">
        <v>0.1477999999999966</v>
      </c>
      <c r="S8" s="22">
        <f t="shared" si="2"/>
        <v>5</v>
      </c>
      <c r="T8" s="1">
        <f t="shared" si="2"/>
        <v>0.90846795969233862</v>
      </c>
      <c r="U8" s="1">
        <f t="shared" si="2"/>
        <v>0.50429999999999708</v>
      </c>
      <c r="V8" s="1">
        <f t="shared" si="3"/>
        <v>0</v>
      </c>
      <c r="W8" s="1">
        <f t="shared" si="3"/>
        <v>2.3409498234440913E-3</v>
      </c>
      <c r="X8" s="1">
        <f t="shared" si="3"/>
        <v>0.50416713498600907</v>
      </c>
      <c r="Y8" s="22">
        <v>5</v>
      </c>
      <c r="Z8" s="1">
        <v>0.91305728517694851</v>
      </c>
      <c r="AA8" s="1">
        <v>0.9527000000000001</v>
      </c>
      <c r="AB8" s="22">
        <v>5</v>
      </c>
      <c r="AC8" s="1">
        <v>0.91514492059874564</v>
      </c>
      <c r="AD8" s="23">
        <v>1.2749999999999986</v>
      </c>
      <c r="AE8" s="1">
        <f t="shared" si="4"/>
        <v>5</v>
      </c>
      <c r="AF8" s="1">
        <f t="shared" si="4"/>
        <v>0.91410110288784707</v>
      </c>
      <c r="AG8" s="1">
        <f t="shared" si="4"/>
        <v>1.1138499999999993</v>
      </c>
      <c r="AH8" s="1">
        <f t="shared" si="5"/>
        <v>0</v>
      </c>
      <c r="AI8" s="1">
        <f t="shared" si="5"/>
        <v>1.4761811633979887E-3</v>
      </c>
      <c r="AJ8" s="1">
        <f t="shared" si="5"/>
        <v>0.22790051557642307</v>
      </c>
      <c r="AK8" s="22">
        <v>5</v>
      </c>
      <c r="AL8" s="1">
        <v>0.91922258732852646</v>
      </c>
      <c r="AM8" s="1">
        <v>1.2492999999999981</v>
      </c>
      <c r="AN8" s="22">
        <v>5</v>
      </c>
      <c r="AO8" s="1">
        <v>0.91656950694431472</v>
      </c>
      <c r="AP8" s="23">
        <v>2.257399999999997</v>
      </c>
      <c r="AQ8" s="22">
        <f t="shared" si="6"/>
        <v>5</v>
      </c>
      <c r="AR8" s="1">
        <f t="shared" si="6"/>
        <v>0.91789604713642059</v>
      </c>
      <c r="AS8" s="1">
        <f t="shared" si="6"/>
        <v>1.7533499999999975</v>
      </c>
      <c r="AT8" s="1">
        <f t="shared" si="7"/>
        <v>0</v>
      </c>
      <c r="AU8" s="1">
        <f t="shared" si="7"/>
        <v>1.8760111307091379E-3</v>
      </c>
      <c r="AV8" s="23">
        <f t="shared" si="7"/>
        <v>0.71283434611415775</v>
      </c>
      <c r="AW8" s="22">
        <v>5</v>
      </c>
      <c r="AX8" s="1">
        <v>0.93931909465303076</v>
      </c>
      <c r="AY8" s="1">
        <v>0.92490000000000094</v>
      </c>
      <c r="AZ8" s="22">
        <v>5</v>
      </c>
      <c r="BA8" s="1">
        <v>0.9382164528038327</v>
      </c>
      <c r="BB8" s="23">
        <v>0.9299000000000035</v>
      </c>
      <c r="BC8" s="22">
        <f t="shared" si="8"/>
        <v>5</v>
      </c>
      <c r="BD8" s="1">
        <f t="shared" si="8"/>
        <v>0.93876777372843168</v>
      </c>
      <c r="BE8" s="1">
        <f t="shared" si="8"/>
        <v>0.92740000000000222</v>
      </c>
      <c r="BF8" s="1">
        <f t="shared" si="9"/>
        <v>0</v>
      </c>
      <c r="BG8" s="1">
        <f t="shared" si="9"/>
        <v>7.7968552878802315E-4</v>
      </c>
      <c r="BH8" s="23">
        <f t="shared" si="9"/>
        <v>3.5355339059345461E-3</v>
      </c>
    </row>
    <row r="9" spans="1:66" x14ac:dyDescent="0.25">
      <c r="A9" s="22">
        <v>6</v>
      </c>
      <c r="B9" s="1">
        <v>0.9028913634867235</v>
      </c>
      <c r="C9" s="1">
        <v>1.4369999999999976</v>
      </c>
      <c r="D9" s="22">
        <v>6</v>
      </c>
      <c r="E9" s="1">
        <v>0.90715748819397657</v>
      </c>
      <c r="F9" s="1">
        <v>1.4084000000000003</v>
      </c>
      <c r="G9" s="22">
        <f t="shared" si="0"/>
        <v>6</v>
      </c>
      <c r="H9" s="1">
        <f t="shared" si="0"/>
        <v>0.90502442584035003</v>
      </c>
      <c r="I9" s="1">
        <f t="shared" si="0"/>
        <v>1.422699999999999</v>
      </c>
      <c r="J9" s="1">
        <f t="shared" si="1"/>
        <v>0</v>
      </c>
      <c r="K9" s="1">
        <f t="shared" si="1"/>
        <v>3.016605709886122E-3</v>
      </c>
      <c r="L9" s="1">
        <f t="shared" si="1"/>
        <v>2.0223253941933347E-2</v>
      </c>
      <c r="M9" s="22">
        <v>6</v>
      </c>
      <c r="N9" s="1">
        <v>0.90925415237502671</v>
      </c>
      <c r="O9" s="1">
        <v>0.86079999999999757</v>
      </c>
      <c r="P9" s="22">
        <v>6</v>
      </c>
      <c r="Q9" s="1">
        <v>0.91268367416890739</v>
      </c>
      <c r="R9" s="1">
        <v>0.55590000000000117</v>
      </c>
      <c r="S9" s="22">
        <f t="shared" si="2"/>
        <v>6</v>
      </c>
      <c r="T9" s="1">
        <f t="shared" si="2"/>
        <v>0.91096891327196705</v>
      </c>
      <c r="U9" s="1">
        <f t="shared" si="2"/>
        <v>0.70834999999999937</v>
      </c>
      <c r="V9" s="1">
        <f t="shared" si="3"/>
        <v>0</v>
      </c>
      <c r="W9" s="1">
        <f t="shared" si="3"/>
        <v>2.4250381166800779E-3</v>
      </c>
      <c r="X9" s="1">
        <f t="shared" si="3"/>
        <v>0.215596857583776</v>
      </c>
      <c r="Y9" s="22">
        <v>6</v>
      </c>
      <c r="Z9" s="1">
        <v>0.91576325814969628</v>
      </c>
      <c r="AA9" s="1">
        <v>0.9527000000000001</v>
      </c>
      <c r="AB9" s="22">
        <v>6</v>
      </c>
      <c r="AC9" s="1">
        <v>0.91722171160005761</v>
      </c>
      <c r="AD9" s="23">
        <v>1.1437000000000026</v>
      </c>
      <c r="AE9" s="1">
        <f t="shared" si="4"/>
        <v>6</v>
      </c>
      <c r="AF9" s="1">
        <f t="shared" si="4"/>
        <v>0.916492484874877</v>
      </c>
      <c r="AG9" s="1">
        <f t="shared" si="4"/>
        <v>1.0482000000000014</v>
      </c>
      <c r="AH9" s="1">
        <f t="shared" si="5"/>
        <v>0</v>
      </c>
      <c r="AI9" s="1">
        <f t="shared" si="5"/>
        <v>1.0312823247954142E-3</v>
      </c>
      <c r="AJ9" s="1">
        <f t="shared" si="5"/>
        <v>0.13505739520663235</v>
      </c>
      <c r="AK9" s="22">
        <v>6</v>
      </c>
      <c r="AL9" s="1">
        <v>0.92417582844465596</v>
      </c>
      <c r="AM9" s="1">
        <v>1.2400999999999982</v>
      </c>
      <c r="AN9" s="22">
        <v>6</v>
      </c>
      <c r="AO9" s="1">
        <v>0.91843894695479555</v>
      </c>
      <c r="AP9" s="23">
        <v>2.2383000000000024</v>
      </c>
      <c r="AQ9" s="22">
        <f t="shared" si="6"/>
        <v>6</v>
      </c>
      <c r="AR9" s="1">
        <f t="shared" si="6"/>
        <v>0.92130738769972575</v>
      </c>
      <c r="AS9" s="1">
        <f t="shared" si="6"/>
        <v>1.7392000000000003</v>
      </c>
      <c r="AT9" s="1">
        <f t="shared" si="7"/>
        <v>0</v>
      </c>
      <c r="AU9" s="1">
        <f t="shared" si="7"/>
        <v>4.0565878043438731E-3</v>
      </c>
      <c r="AV9" s="23">
        <f t="shared" si="7"/>
        <v>0.70583398898041527</v>
      </c>
      <c r="AW9" s="22">
        <v>6</v>
      </c>
      <c r="AX9" s="1">
        <v>0.94422364273684301</v>
      </c>
      <c r="AY9" s="1">
        <v>0.92490000000000094</v>
      </c>
      <c r="AZ9" s="22">
        <v>6</v>
      </c>
      <c r="BA9" s="1">
        <v>0.94411614076336847</v>
      </c>
      <c r="BB9" s="23">
        <v>0.92309999999999803</v>
      </c>
      <c r="BC9" s="22">
        <f t="shared" si="8"/>
        <v>6</v>
      </c>
      <c r="BD9" s="1">
        <f t="shared" si="8"/>
        <v>0.94416989175010579</v>
      </c>
      <c r="BE9" s="1">
        <f t="shared" si="8"/>
        <v>0.92399999999999949</v>
      </c>
      <c r="BF9" s="1">
        <f t="shared" si="9"/>
        <v>0</v>
      </c>
      <c r="BG9" s="1">
        <f t="shared" si="9"/>
        <v>7.6015374434778684E-5</v>
      </c>
      <c r="BH9" s="23">
        <f t="shared" si="9"/>
        <v>1.2727922061378436E-3</v>
      </c>
    </row>
    <row r="10" spans="1:66" x14ac:dyDescent="0.25">
      <c r="A10" s="22">
        <v>7</v>
      </c>
      <c r="B10" s="1">
        <v>0.90455148072563718</v>
      </c>
      <c r="C10" s="1">
        <v>1.4307000000000016</v>
      </c>
      <c r="D10" s="22">
        <v>7</v>
      </c>
      <c r="E10" s="1">
        <v>0.90924806738419184</v>
      </c>
      <c r="F10" s="1">
        <v>1.4757000000000033</v>
      </c>
      <c r="G10" s="22">
        <f t="shared" si="0"/>
        <v>7</v>
      </c>
      <c r="H10" s="1">
        <f t="shared" si="0"/>
        <v>0.90689977405491451</v>
      </c>
      <c r="I10" s="1">
        <f t="shared" si="0"/>
        <v>1.4532000000000025</v>
      </c>
      <c r="J10" s="1">
        <f t="shared" si="1"/>
        <v>0</v>
      </c>
      <c r="K10" s="1">
        <f t="shared" si="1"/>
        <v>3.3209882746942669E-3</v>
      </c>
      <c r="L10" s="1">
        <f t="shared" si="1"/>
        <v>3.1819805153395844E-2</v>
      </c>
      <c r="M10" s="22">
        <v>7</v>
      </c>
      <c r="N10" s="1">
        <v>0.91153097623585644</v>
      </c>
      <c r="O10" s="1">
        <v>0.86079999999999757</v>
      </c>
      <c r="P10" s="22">
        <v>7</v>
      </c>
      <c r="Q10" s="1">
        <v>0.91454681532415782</v>
      </c>
      <c r="R10" s="1">
        <v>0.34089999999999776</v>
      </c>
      <c r="S10" s="22">
        <f t="shared" si="2"/>
        <v>7</v>
      </c>
      <c r="T10" s="1">
        <f t="shared" si="2"/>
        <v>0.91303889578000708</v>
      </c>
      <c r="U10" s="1">
        <f t="shared" si="2"/>
        <v>0.60084999999999766</v>
      </c>
      <c r="V10" s="1">
        <f t="shared" si="3"/>
        <v>0</v>
      </c>
      <c r="W10" s="1">
        <f t="shared" si="3"/>
        <v>2.1325202703053655E-3</v>
      </c>
      <c r="X10" s="1">
        <f t="shared" si="3"/>
        <v>0.3676248155388861</v>
      </c>
      <c r="Y10" s="22">
        <v>7</v>
      </c>
      <c r="Z10" s="1">
        <v>0.91763216887642829</v>
      </c>
      <c r="AA10" s="1">
        <v>0.9527000000000001</v>
      </c>
      <c r="AB10" s="22">
        <v>7</v>
      </c>
      <c r="AC10" s="1">
        <v>0.9187228472291723</v>
      </c>
      <c r="AD10" s="23">
        <v>1.1437999999999988</v>
      </c>
      <c r="AE10" s="1">
        <f t="shared" si="4"/>
        <v>7</v>
      </c>
      <c r="AF10" s="1">
        <f t="shared" si="4"/>
        <v>0.9181775080528003</v>
      </c>
      <c r="AG10" s="1">
        <f t="shared" si="4"/>
        <v>1.0482499999999995</v>
      </c>
      <c r="AH10" s="1">
        <f t="shared" si="5"/>
        <v>0</v>
      </c>
      <c r="AI10" s="1">
        <f t="shared" si="5"/>
        <v>7.7122605931866442E-4</v>
      </c>
      <c r="AJ10" s="1">
        <f t="shared" si="5"/>
        <v>0.13512810588474833</v>
      </c>
      <c r="AK10" s="22">
        <v>7</v>
      </c>
      <c r="AL10" s="1">
        <v>0.92745447904896572</v>
      </c>
      <c r="AM10" s="1">
        <v>1.2400999999999982</v>
      </c>
      <c r="AN10" s="22">
        <v>7</v>
      </c>
      <c r="AO10" s="1">
        <v>0.92203839404089272</v>
      </c>
      <c r="AP10" s="23">
        <v>1.1884000000000015</v>
      </c>
      <c r="AQ10" s="22">
        <f t="shared" si="6"/>
        <v>7</v>
      </c>
      <c r="AR10" s="1">
        <f t="shared" si="6"/>
        <v>0.92474643654492916</v>
      </c>
      <c r="AS10" s="1">
        <f t="shared" si="6"/>
        <v>1.2142499999999998</v>
      </c>
      <c r="AT10" s="1">
        <f t="shared" si="7"/>
        <v>0</v>
      </c>
      <c r="AU10" s="1">
        <f t="shared" si="7"/>
        <v>3.8297504366912164E-3</v>
      </c>
      <c r="AV10" s="23">
        <f t="shared" si="7"/>
        <v>3.655742058734221E-2</v>
      </c>
      <c r="AW10" s="22">
        <v>7</v>
      </c>
      <c r="AX10" s="1">
        <v>0.94921267156815836</v>
      </c>
      <c r="AY10" s="1">
        <v>0.99139999999999873</v>
      </c>
      <c r="AZ10" s="22">
        <v>7</v>
      </c>
      <c r="BA10" s="1">
        <v>0.95004104694912006</v>
      </c>
      <c r="BB10" s="23">
        <v>0.9299000000000035</v>
      </c>
      <c r="BC10" s="22">
        <f t="shared" si="8"/>
        <v>7</v>
      </c>
      <c r="BD10" s="1">
        <f t="shared" si="8"/>
        <v>0.94962685925863921</v>
      </c>
      <c r="BE10" s="1">
        <f t="shared" si="8"/>
        <v>0.96065000000000111</v>
      </c>
      <c r="BF10" s="1">
        <f t="shared" si="9"/>
        <v>0</v>
      </c>
      <c r="BG10" s="1">
        <f t="shared" si="9"/>
        <v>5.8574984924600706E-4</v>
      </c>
      <c r="BH10" s="23">
        <f t="shared" si="9"/>
        <v>4.3487067042969299E-2</v>
      </c>
    </row>
    <row r="11" spans="1:66" x14ac:dyDescent="0.25">
      <c r="A11" s="22">
        <v>8</v>
      </c>
      <c r="B11" s="1">
        <v>0.90690710191956725</v>
      </c>
      <c r="C11" s="1">
        <v>1.4369999999999976</v>
      </c>
      <c r="D11" s="22">
        <v>8</v>
      </c>
      <c r="E11" s="1">
        <v>0.91089541411940933</v>
      </c>
      <c r="F11" s="1">
        <v>1.4757000000000033</v>
      </c>
      <c r="G11" s="22">
        <f t="shared" si="0"/>
        <v>8</v>
      </c>
      <c r="H11" s="1">
        <f t="shared" si="0"/>
        <v>0.90890125801948829</v>
      </c>
      <c r="I11" s="1">
        <f t="shared" si="0"/>
        <v>1.4563500000000005</v>
      </c>
      <c r="J11" s="1">
        <f t="shared" si="1"/>
        <v>0</v>
      </c>
      <c r="K11" s="1">
        <f t="shared" si="1"/>
        <v>2.8201626019973723E-3</v>
      </c>
      <c r="L11" s="1">
        <f t="shared" si="1"/>
        <v>2.7365032431923442E-2</v>
      </c>
      <c r="M11" s="22">
        <v>8</v>
      </c>
      <c r="N11" s="1">
        <v>0.91317748494256124</v>
      </c>
      <c r="O11" s="1">
        <v>0.86079999999999757</v>
      </c>
      <c r="P11" s="22">
        <v>8</v>
      </c>
      <c r="Q11" s="1">
        <v>0.91658427583391322</v>
      </c>
      <c r="R11" s="1">
        <v>0.26420000000000243</v>
      </c>
      <c r="S11" s="22">
        <f t="shared" si="2"/>
        <v>8</v>
      </c>
      <c r="T11" s="1">
        <f t="shared" si="2"/>
        <v>0.91488088038823723</v>
      </c>
      <c r="U11" s="1">
        <f t="shared" si="2"/>
        <v>0.5625</v>
      </c>
      <c r="V11" s="1">
        <f t="shared" si="3"/>
        <v>0</v>
      </c>
      <c r="W11" s="1">
        <f t="shared" si="3"/>
        <v>2.4089649413595515E-3</v>
      </c>
      <c r="X11" s="1">
        <f t="shared" si="3"/>
        <v>0.42185990565589093</v>
      </c>
      <c r="Y11" s="22">
        <v>8</v>
      </c>
      <c r="Z11" s="1">
        <v>0.91951462991529453</v>
      </c>
      <c r="AA11" s="1">
        <v>0.9527000000000001</v>
      </c>
      <c r="AB11" s="22">
        <v>8</v>
      </c>
      <c r="AC11" s="1">
        <v>0.92064813039301907</v>
      </c>
      <c r="AD11" s="23">
        <v>1.2715999999999994</v>
      </c>
      <c r="AE11" s="1">
        <f t="shared" si="4"/>
        <v>8</v>
      </c>
      <c r="AF11" s="1">
        <f t="shared" si="4"/>
        <v>0.92008138015415675</v>
      </c>
      <c r="AG11" s="1">
        <f t="shared" si="4"/>
        <v>1.1121499999999997</v>
      </c>
      <c r="AH11" s="1">
        <f t="shared" si="5"/>
        <v>0</v>
      </c>
      <c r="AI11" s="1">
        <f t="shared" si="5"/>
        <v>8.0150587427721062E-4</v>
      </c>
      <c r="AJ11" s="1">
        <f t="shared" si="5"/>
        <v>0.22549635252038924</v>
      </c>
      <c r="AK11" s="22">
        <v>8</v>
      </c>
      <c r="AL11" s="1">
        <v>0.93206637557637761</v>
      </c>
      <c r="AM11" s="1">
        <v>1.2706999999999979</v>
      </c>
      <c r="AN11" s="22">
        <v>8</v>
      </c>
      <c r="AO11" s="1">
        <v>0.92517576769079946</v>
      </c>
      <c r="AP11" s="23">
        <v>0.92110000000000269</v>
      </c>
      <c r="AQ11" s="22">
        <f t="shared" si="6"/>
        <v>8</v>
      </c>
      <c r="AR11" s="1">
        <f t="shared" si="6"/>
        <v>0.92862107163358854</v>
      </c>
      <c r="AS11" s="1">
        <f t="shared" si="6"/>
        <v>1.0959000000000003</v>
      </c>
      <c r="AT11" s="1">
        <f t="shared" si="7"/>
        <v>0</v>
      </c>
      <c r="AU11" s="1">
        <f t="shared" si="7"/>
        <v>4.8723955623898143E-3</v>
      </c>
      <c r="AV11" s="23">
        <f t="shared" si="7"/>
        <v>0.24720453070281287</v>
      </c>
      <c r="AW11" s="22">
        <v>8</v>
      </c>
      <c r="AX11" s="1">
        <v>0.95807151692758985</v>
      </c>
      <c r="AY11" s="1">
        <v>0.79200000000000159</v>
      </c>
      <c r="AZ11" s="22">
        <v>8</v>
      </c>
      <c r="BA11" s="1">
        <v>0.95964411312278974</v>
      </c>
      <c r="BB11" s="23">
        <v>0.9299000000000035</v>
      </c>
      <c r="BC11" s="22">
        <f t="shared" si="8"/>
        <v>8</v>
      </c>
      <c r="BD11" s="1">
        <f t="shared" si="8"/>
        <v>0.95885781502518985</v>
      </c>
      <c r="BE11" s="1">
        <f t="shared" si="8"/>
        <v>0.86095000000000255</v>
      </c>
      <c r="BF11" s="1">
        <f t="shared" si="9"/>
        <v>0</v>
      </c>
      <c r="BG11" s="1">
        <f t="shared" si="9"/>
        <v>1.1119934336940081E-3</v>
      </c>
      <c r="BH11" s="23">
        <f t="shared" si="9"/>
        <v>9.751002512562626E-2</v>
      </c>
    </row>
    <row r="12" spans="1:66" x14ac:dyDescent="0.25">
      <c r="A12" s="22">
        <v>9</v>
      </c>
      <c r="B12" s="1">
        <v>0.9094436543152663</v>
      </c>
      <c r="C12" s="1">
        <v>1.4243000000000023</v>
      </c>
      <c r="D12" s="22">
        <v>9</v>
      </c>
      <c r="E12" s="1">
        <v>0.91259449811229054</v>
      </c>
      <c r="F12" s="1">
        <v>1.4757000000000033</v>
      </c>
      <c r="G12" s="22">
        <f t="shared" si="0"/>
        <v>9</v>
      </c>
      <c r="H12" s="1">
        <f t="shared" si="0"/>
        <v>0.91101907621377842</v>
      </c>
      <c r="I12" s="1">
        <f t="shared" si="0"/>
        <v>1.4500000000000028</v>
      </c>
      <c r="J12" s="1">
        <f t="shared" si="1"/>
        <v>0</v>
      </c>
      <c r="K12" s="1">
        <f t="shared" si="1"/>
        <v>2.2279830153354089E-3</v>
      </c>
      <c r="L12" s="1">
        <f t="shared" si="1"/>
        <v>3.6345288552989248E-2</v>
      </c>
      <c r="M12" s="22">
        <v>9</v>
      </c>
      <c r="N12" s="1">
        <v>0.91530210728383221</v>
      </c>
      <c r="O12" s="1">
        <v>0.86079999999999757</v>
      </c>
      <c r="P12" s="22">
        <v>9</v>
      </c>
      <c r="Q12" s="1">
        <v>0.91905381554602639</v>
      </c>
      <c r="R12" s="1">
        <v>0.13230000000000075</v>
      </c>
      <c r="S12" s="22">
        <f t="shared" si="2"/>
        <v>9</v>
      </c>
      <c r="T12" s="1">
        <f t="shared" si="2"/>
        <v>0.91717796141492935</v>
      </c>
      <c r="U12" s="1">
        <f t="shared" si="2"/>
        <v>0.49654999999999916</v>
      </c>
      <c r="V12" s="1">
        <f t="shared" si="3"/>
        <v>0</v>
      </c>
      <c r="W12" s="1">
        <f t="shared" si="3"/>
        <v>2.6528583532310994E-3</v>
      </c>
      <c r="X12" s="1">
        <f t="shared" si="3"/>
        <v>0.51512729009439762</v>
      </c>
      <c r="Y12" s="22">
        <v>9</v>
      </c>
      <c r="Z12" s="1">
        <v>0.92180116778124721</v>
      </c>
      <c r="AA12" s="1">
        <v>0.9527000000000001</v>
      </c>
      <c r="AB12" s="22">
        <v>9</v>
      </c>
      <c r="AC12" s="1">
        <v>0.92278371064622022</v>
      </c>
      <c r="AD12" s="23">
        <v>1.0123999999999995</v>
      </c>
      <c r="AE12" s="1">
        <f t="shared" si="4"/>
        <v>9</v>
      </c>
      <c r="AF12" s="1">
        <f t="shared" si="4"/>
        <v>0.92229243921373372</v>
      </c>
      <c r="AG12" s="1">
        <f t="shared" si="4"/>
        <v>0.98254999999999981</v>
      </c>
      <c r="AH12" s="1">
        <f t="shared" si="5"/>
        <v>0</v>
      </c>
      <c r="AI12" s="1">
        <f t="shared" si="5"/>
        <v>6.947627226288756E-4</v>
      </c>
      <c r="AJ12" s="1">
        <f t="shared" si="5"/>
        <v>4.2214274836836478E-2</v>
      </c>
      <c r="AK12" s="22">
        <v>9</v>
      </c>
      <c r="AL12" s="1">
        <v>0.93595366578577621</v>
      </c>
      <c r="AM12" s="1">
        <v>1.2706999999999979</v>
      </c>
      <c r="AN12" s="22">
        <v>9</v>
      </c>
      <c r="AO12" s="1">
        <v>0.92858406489865253</v>
      </c>
      <c r="AP12" s="23">
        <v>0.85739999999999839</v>
      </c>
      <c r="AQ12" s="22">
        <f t="shared" si="6"/>
        <v>9</v>
      </c>
      <c r="AR12" s="1">
        <f t="shared" si="6"/>
        <v>0.93226886534221443</v>
      </c>
      <c r="AS12" s="1">
        <f t="shared" si="6"/>
        <v>1.0640499999999982</v>
      </c>
      <c r="AT12" s="1">
        <f t="shared" si="7"/>
        <v>0</v>
      </c>
      <c r="AU12" s="1">
        <f t="shared" si="7"/>
        <v>5.2110947619235532E-3</v>
      </c>
      <c r="AV12" s="23">
        <f t="shared" si="7"/>
        <v>0.2922472326643995</v>
      </c>
      <c r="AW12" s="22">
        <v>9</v>
      </c>
      <c r="AX12" s="1">
        <v>0.96651455111156159</v>
      </c>
      <c r="AY12" s="1">
        <v>0.85849999999999937</v>
      </c>
      <c r="AZ12" s="22">
        <v>9</v>
      </c>
      <c r="BA12" s="1">
        <v>0.9636733117896622</v>
      </c>
      <c r="BB12" s="23">
        <v>0.92649999999999721</v>
      </c>
      <c r="BC12" s="22">
        <f t="shared" si="8"/>
        <v>9</v>
      </c>
      <c r="BD12" s="1">
        <f t="shared" si="8"/>
        <v>0.96509393145061195</v>
      </c>
      <c r="BE12" s="1">
        <f t="shared" si="8"/>
        <v>0.89249999999999829</v>
      </c>
      <c r="BF12" s="1">
        <f t="shared" si="9"/>
        <v>0</v>
      </c>
      <c r="BG12" s="1">
        <f t="shared" si="9"/>
        <v>2.0090595914889278E-3</v>
      </c>
      <c r="BH12" s="23">
        <f t="shared" si="9"/>
        <v>4.8083261120683708E-2</v>
      </c>
    </row>
    <row r="13" spans="1:66" x14ac:dyDescent="0.25">
      <c r="A13" s="22">
        <v>10</v>
      </c>
      <c r="B13" s="1">
        <v>0.91122082531797055</v>
      </c>
      <c r="C13" s="1">
        <v>1.4885000000000019</v>
      </c>
      <c r="D13" s="22">
        <v>10</v>
      </c>
      <c r="E13" s="1">
        <v>0.91510902793764437</v>
      </c>
      <c r="F13" s="1">
        <v>1.4084000000000003</v>
      </c>
      <c r="G13" s="22">
        <f t="shared" si="0"/>
        <v>10</v>
      </c>
      <c r="H13" s="1">
        <f t="shared" si="0"/>
        <v>0.91316492662780746</v>
      </c>
      <c r="I13" s="1">
        <f t="shared" si="0"/>
        <v>1.4484500000000011</v>
      </c>
      <c r="J13" s="1">
        <f t="shared" si="1"/>
        <v>0</v>
      </c>
      <c r="K13" s="1">
        <f t="shared" si="1"/>
        <v>2.7493744389986562E-3</v>
      </c>
      <c r="L13" s="1">
        <f t="shared" si="1"/>
        <v>5.6639253173043594E-2</v>
      </c>
      <c r="M13" s="22">
        <v>10</v>
      </c>
      <c r="N13" s="1">
        <v>0.91696457794730435</v>
      </c>
      <c r="O13" s="1">
        <v>0.86079999999999757</v>
      </c>
      <c r="P13" s="22">
        <v>10</v>
      </c>
      <c r="Q13" s="1">
        <v>0.92051961201739929</v>
      </c>
      <c r="R13" s="1">
        <v>0.39909999999999712</v>
      </c>
      <c r="S13" s="22">
        <f t="shared" si="2"/>
        <v>10</v>
      </c>
      <c r="T13" s="1">
        <f t="shared" si="2"/>
        <v>0.91874209498235182</v>
      </c>
      <c r="U13" s="1">
        <f t="shared" si="2"/>
        <v>0.62994999999999735</v>
      </c>
      <c r="V13" s="1">
        <f t="shared" si="3"/>
        <v>0</v>
      </c>
      <c r="W13" s="1">
        <f t="shared" si="3"/>
        <v>2.5137886983133458E-3</v>
      </c>
      <c r="X13" s="1">
        <f t="shared" si="3"/>
        <v>0.32647120087382941</v>
      </c>
      <c r="Y13" s="22">
        <v>10</v>
      </c>
      <c r="Z13" s="1">
        <v>0.92339951639242668</v>
      </c>
      <c r="AA13" s="1">
        <v>1.0870000000000033</v>
      </c>
      <c r="AB13" s="22">
        <v>10</v>
      </c>
      <c r="AC13" s="1">
        <v>0.92528495265959376</v>
      </c>
      <c r="AD13" s="23">
        <v>1.0123999999999995</v>
      </c>
      <c r="AE13" s="1">
        <f t="shared" si="4"/>
        <v>10</v>
      </c>
      <c r="AF13" s="1">
        <f t="shared" si="4"/>
        <v>0.92434223452601016</v>
      </c>
      <c r="AG13" s="1">
        <f t="shared" si="4"/>
        <v>1.0497000000000014</v>
      </c>
      <c r="AH13" s="1">
        <f t="shared" si="5"/>
        <v>0</v>
      </c>
      <c r="AI13" s="1">
        <f t="shared" si="5"/>
        <v>1.3332047700088964E-3</v>
      </c>
      <c r="AJ13" s="1">
        <f t="shared" si="5"/>
        <v>5.2750165876519116E-2</v>
      </c>
      <c r="AK13" s="22">
        <v>10</v>
      </c>
      <c r="AL13" s="1">
        <v>0.93937555043112575</v>
      </c>
      <c r="AM13" s="1">
        <v>1.2706999999999979</v>
      </c>
      <c r="AN13" s="22">
        <v>10</v>
      </c>
      <c r="AO13" s="1">
        <v>0.93257561709423609</v>
      </c>
      <c r="AP13" s="23">
        <v>0.92419999999999902</v>
      </c>
      <c r="AQ13" s="22">
        <f t="shared" si="6"/>
        <v>10</v>
      </c>
      <c r="AR13" s="1">
        <f t="shared" si="6"/>
        <v>0.93597558376268086</v>
      </c>
      <c r="AS13" s="1">
        <f t="shared" si="6"/>
        <v>1.0974499999999985</v>
      </c>
      <c r="AT13" s="1">
        <f t="shared" si="7"/>
        <v>0</v>
      </c>
      <c r="AU13" s="1">
        <f t="shared" si="7"/>
        <v>4.808278974131149E-3</v>
      </c>
      <c r="AV13" s="23">
        <f t="shared" si="7"/>
        <v>0.24501249968113797</v>
      </c>
      <c r="AW13" s="22">
        <v>10</v>
      </c>
      <c r="AX13" s="1">
        <v>0.97434029474341299</v>
      </c>
      <c r="AY13" s="1">
        <v>1.1208000000000027</v>
      </c>
      <c r="AZ13" s="22">
        <v>10</v>
      </c>
      <c r="BA13" s="1">
        <v>0.96796481149527569</v>
      </c>
      <c r="BB13" s="23">
        <v>0.9299000000000035</v>
      </c>
      <c r="BC13" s="22">
        <f t="shared" si="8"/>
        <v>10</v>
      </c>
      <c r="BD13" s="1">
        <f t="shared" si="8"/>
        <v>0.97115255311934434</v>
      </c>
      <c r="BE13" s="1">
        <f t="shared" si="8"/>
        <v>1.0253500000000031</v>
      </c>
      <c r="BF13" s="1">
        <f t="shared" si="9"/>
        <v>0</v>
      </c>
      <c r="BG13" s="1">
        <f t="shared" si="9"/>
        <v>4.5081474380991235E-3</v>
      </c>
      <c r="BH13" s="23">
        <f t="shared" si="9"/>
        <v>0.13498668452851134</v>
      </c>
    </row>
    <row r="14" spans="1:66" x14ac:dyDescent="0.25">
      <c r="A14" s="22">
        <v>11</v>
      </c>
      <c r="B14" s="1">
        <v>0.91262061671489825</v>
      </c>
      <c r="C14" s="1">
        <v>1.4147000000000034</v>
      </c>
      <c r="D14" s="22">
        <v>11</v>
      </c>
      <c r="E14" s="1">
        <v>0.91716577594858117</v>
      </c>
      <c r="F14" s="1">
        <v>1.4724999999999966</v>
      </c>
      <c r="G14" s="22">
        <f t="shared" si="0"/>
        <v>11</v>
      </c>
      <c r="H14" s="1">
        <f t="shared" si="0"/>
        <v>0.91489319633173971</v>
      </c>
      <c r="I14" s="1">
        <f t="shared" si="0"/>
        <v>1.4436</v>
      </c>
      <c r="J14" s="1">
        <f t="shared" si="1"/>
        <v>0</v>
      </c>
      <c r="K14" s="1">
        <f t="shared" si="1"/>
        <v>3.2139129157098497E-3</v>
      </c>
      <c r="L14" s="1">
        <f t="shared" si="1"/>
        <v>4.0870771952577628E-2</v>
      </c>
      <c r="M14" s="22">
        <v>11</v>
      </c>
      <c r="N14" s="1">
        <v>0.91876769595231167</v>
      </c>
      <c r="O14" s="1">
        <v>0.86079999999999757</v>
      </c>
      <c r="P14" s="22">
        <v>11</v>
      </c>
      <c r="Q14" s="1">
        <v>0.92275265517982485</v>
      </c>
      <c r="R14" s="1">
        <v>0.34400000000000119</v>
      </c>
      <c r="S14" s="22">
        <f t="shared" si="2"/>
        <v>11</v>
      </c>
      <c r="T14" s="1">
        <f t="shared" si="2"/>
        <v>0.92076017556606826</v>
      </c>
      <c r="U14" s="1">
        <f t="shared" si="2"/>
        <v>0.60239999999999938</v>
      </c>
      <c r="V14" s="1">
        <f t="shared" si="3"/>
        <v>0</v>
      </c>
      <c r="W14" s="1">
        <f t="shared" si="3"/>
        <v>2.8177916925264794E-3</v>
      </c>
      <c r="X14" s="1">
        <f t="shared" si="3"/>
        <v>0.36543278451720512</v>
      </c>
      <c r="Y14" s="22">
        <v>11</v>
      </c>
      <c r="Z14" s="1">
        <v>0.9255175785519667</v>
      </c>
      <c r="AA14" s="1">
        <v>0.9527000000000001</v>
      </c>
      <c r="AB14" s="22">
        <v>11</v>
      </c>
      <c r="AC14" s="1">
        <v>0.92665962546112901</v>
      </c>
      <c r="AD14" s="23">
        <v>1.3494000000000028</v>
      </c>
      <c r="AE14" s="1">
        <f t="shared" si="4"/>
        <v>11</v>
      </c>
      <c r="AF14" s="1">
        <f t="shared" si="4"/>
        <v>0.92608860200654786</v>
      </c>
      <c r="AG14" s="1">
        <f t="shared" si="4"/>
        <v>1.1510500000000015</v>
      </c>
      <c r="AH14" s="1">
        <f t="shared" si="5"/>
        <v>0</v>
      </c>
      <c r="AI14" s="1">
        <f t="shared" si="5"/>
        <v>8.0754911390180548E-4</v>
      </c>
      <c r="AJ14" s="1">
        <f t="shared" si="5"/>
        <v>0.28050926009670513</v>
      </c>
      <c r="AK14" s="22">
        <v>11</v>
      </c>
      <c r="AL14" s="1">
        <v>0.9439793353530187</v>
      </c>
      <c r="AM14" s="1">
        <v>1.2706999999999979</v>
      </c>
      <c r="AN14" s="22">
        <v>11</v>
      </c>
      <c r="AO14" s="1">
        <v>0.93561617165402144</v>
      </c>
      <c r="AP14" s="23">
        <v>0.86050000000000182</v>
      </c>
      <c r="AQ14" s="22">
        <f t="shared" si="6"/>
        <v>11</v>
      </c>
      <c r="AR14" s="1">
        <f t="shared" si="6"/>
        <v>0.93979775350352002</v>
      </c>
      <c r="AS14" s="1">
        <f t="shared" si="6"/>
        <v>1.0655999999999999</v>
      </c>
      <c r="AT14" s="1">
        <f t="shared" si="7"/>
        <v>0</v>
      </c>
      <c r="AU14" s="1">
        <f t="shared" si="7"/>
        <v>5.9136497637341297E-3</v>
      </c>
      <c r="AV14" s="23">
        <f t="shared" si="7"/>
        <v>0.29005520164271908</v>
      </c>
      <c r="AW14" s="22">
        <v>11</v>
      </c>
      <c r="AX14" s="1">
        <v>0.97758315339947877</v>
      </c>
      <c r="AY14" s="1">
        <v>1.1067999999999998</v>
      </c>
      <c r="AZ14" s="22">
        <v>11</v>
      </c>
      <c r="BA14" s="1">
        <v>0.97275645686758427</v>
      </c>
      <c r="BB14" s="23">
        <v>0.9299000000000035</v>
      </c>
      <c r="BC14" s="22">
        <f t="shared" si="8"/>
        <v>11</v>
      </c>
      <c r="BD14" s="1">
        <f t="shared" si="8"/>
        <v>0.97516980513353158</v>
      </c>
      <c r="BE14" s="1">
        <f t="shared" si="8"/>
        <v>1.0183500000000016</v>
      </c>
      <c r="BF14" s="1">
        <f t="shared" si="9"/>
        <v>0</v>
      </c>
      <c r="BG14" s="1">
        <f t="shared" si="9"/>
        <v>3.4129898484321864E-3</v>
      </c>
      <c r="BH14" s="23">
        <f t="shared" si="9"/>
        <v>0.12508718959189763</v>
      </c>
    </row>
    <row r="15" spans="1:66" x14ac:dyDescent="0.25">
      <c r="A15" s="22">
        <v>12</v>
      </c>
      <c r="B15" s="1">
        <v>0.91439532567416004</v>
      </c>
      <c r="C15" s="1">
        <v>1.4084000000000003</v>
      </c>
      <c r="D15" s="22">
        <v>12</v>
      </c>
      <c r="E15" s="1">
        <v>0.91873992152177997</v>
      </c>
      <c r="F15" s="1">
        <v>1.4470000000000027</v>
      </c>
      <c r="G15" s="22">
        <f t="shared" si="0"/>
        <v>12</v>
      </c>
      <c r="H15" s="1">
        <f t="shared" si="0"/>
        <v>0.91656762359797006</v>
      </c>
      <c r="I15" s="1">
        <f t="shared" si="0"/>
        <v>1.4277000000000015</v>
      </c>
      <c r="J15" s="1">
        <f t="shared" si="1"/>
        <v>0</v>
      </c>
      <c r="K15" s="1">
        <f t="shared" si="1"/>
        <v>3.0720931853669654E-3</v>
      </c>
      <c r="L15" s="1">
        <f t="shared" si="1"/>
        <v>2.729432175380244E-2</v>
      </c>
      <c r="M15" s="22">
        <v>12</v>
      </c>
      <c r="N15" s="1">
        <v>0.92009798948699206</v>
      </c>
      <c r="O15" s="1">
        <v>0.86079999999999757</v>
      </c>
      <c r="P15" s="22">
        <v>12</v>
      </c>
      <c r="Q15" s="1">
        <v>0.92461542763477189</v>
      </c>
      <c r="R15" s="1">
        <v>0.15400000000000347</v>
      </c>
      <c r="S15" s="22">
        <f t="shared" si="2"/>
        <v>12</v>
      </c>
      <c r="T15" s="1">
        <f t="shared" si="2"/>
        <v>0.92235670856088192</v>
      </c>
      <c r="U15" s="1">
        <f t="shared" si="2"/>
        <v>0.50740000000000052</v>
      </c>
      <c r="V15" s="1">
        <f t="shared" si="3"/>
        <v>0</v>
      </c>
      <c r="W15" s="1">
        <f t="shared" si="3"/>
        <v>3.194311147885914E-3</v>
      </c>
      <c r="X15" s="1">
        <f t="shared" si="3"/>
        <v>0.49978307294264773</v>
      </c>
      <c r="Y15" s="22">
        <v>12</v>
      </c>
      <c r="Z15" s="1">
        <v>0.9301638877034436</v>
      </c>
      <c r="AA15" s="1">
        <v>1.0198999999999998</v>
      </c>
      <c r="AB15" s="22">
        <v>12</v>
      </c>
      <c r="AC15" s="1">
        <v>0.92904525898327472</v>
      </c>
      <c r="AD15" s="23">
        <v>0.87760000000000105</v>
      </c>
      <c r="AE15" s="1">
        <f t="shared" si="4"/>
        <v>12</v>
      </c>
      <c r="AF15" s="1">
        <f t="shared" si="4"/>
        <v>0.92960457334335911</v>
      </c>
      <c r="AG15" s="1">
        <f t="shared" si="4"/>
        <v>0.94875000000000043</v>
      </c>
      <c r="AH15" s="1">
        <f t="shared" si="5"/>
        <v>0</v>
      </c>
      <c r="AI15" s="1">
        <f t="shared" si="5"/>
        <v>7.9098995366144351E-4</v>
      </c>
      <c r="AJ15" s="1">
        <f t="shared" si="5"/>
        <v>0.10062129496284483</v>
      </c>
      <c r="AK15" s="22">
        <v>12</v>
      </c>
      <c r="AL15" s="1">
        <v>0.94842115761126</v>
      </c>
      <c r="AM15" s="1">
        <v>1.2706999999999979</v>
      </c>
      <c r="AN15" s="22">
        <v>12</v>
      </c>
      <c r="AO15" s="1">
        <v>0.93947837987365668</v>
      </c>
      <c r="AP15" s="23">
        <v>0.93039999999999878</v>
      </c>
      <c r="AQ15" s="22">
        <f t="shared" si="6"/>
        <v>12</v>
      </c>
      <c r="AR15" s="1">
        <f t="shared" si="6"/>
        <v>0.94394976874245828</v>
      </c>
      <c r="AS15" s="1">
        <f t="shared" si="6"/>
        <v>1.1005499999999984</v>
      </c>
      <c r="AT15" s="1">
        <f t="shared" si="7"/>
        <v>0</v>
      </c>
      <c r="AU15" s="1">
        <f t="shared" si="7"/>
        <v>6.3234987809034022E-3</v>
      </c>
      <c r="AV15" s="23">
        <f t="shared" si="7"/>
        <v>0.24062843763778136</v>
      </c>
      <c r="AW15" s="22">
        <v>12</v>
      </c>
      <c r="AX15" s="1">
        <v>0.98278857876348913</v>
      </c>
      <c r="AY15" s="1">
        <v>1.0472999999999999</v>
      </c>
      <c r="AZ15" s="22">
        <v>12</v>
      </c>
      <c r="BA15" s="1">
        <v>0.97805083939794313</v>
      </c>
      <c r="BB15" s="23">
        <v>0.9299000000000035</v>
      </c>
      <c r="BC15" s="22">
        <f t="shared" si="8"/>
        <v>12</v>
      </c>
      <c r="BD15" s="1">
        <f t="shared" si="8"/>
        <v>0.98041970908071607</v>
      </c>
      <c r="BE15" s="1">
        <f t="shared" si="8"/>
        <v>0.9886000000000017</v>
      </c>
      <c r="BF15" s="1">
        <f t="shared" si="9"/>
        <v>0</v>
      </c>
      <c r="BG15" s="1">
        <f t="shared" si="9"/>
        <v>3.3500876328720285E-3</v>
      </c>
      <c r="BH15" s="23">
        <f t="shared" si="9"/>
        <v>8.3014336111298132E-2</v>
      </c>
    </row>
    <row r="16" spans="1:66" x14ac:dyDescent="0.25">
      <c r="A16" s="22">
        <v>13</v>
      </c>
      <c r="B16" s="1">
        <v>0.91591105076655055</v>
      </c>
      <c r="C16" s="1">
        <v>1.4084000000000003</v>
      </c>
      <c r="D16" s="22">
        <v>13</v>
      </c>
      <c r="E16" s="1">
        <v>0.92048704524309688</v>
      </c>
      <c r="F16" s="1">
        <v>1.4438000000000031</v>
      </c>
      <c r="G16" s="22">
        <f t="shared" si="0"/>
        <v>13</v>
      </c>
      <c r="H16" s="1">
        <f t="shared" si="0"/>
        <v>0.91819904800482366</v>
      </c>
      <c r="I16" s="1">
        <f t="shared" si="0"/>
        <v>1.4261000000000017</v>
      </c>
      <c r="J16" s="1">
        <f t="shared" si="1"/>
        <v>0</v>
      </c>
      <c r="K16" s="1">
        <f t="shared" si="1"/>
        <v>3.235716725038096E-3</v>
      </c>
      <c r="L16" s="1">
        <f t="shared" si="1"/>
        <v>2.5031580054005735E-2</v>
      </c>
      <c r="M16" s="22">
        <v>13</v>
      </c>
      <c r="N16" s="1">
        <v>0.92248770777121836</v>
      </c>
      <c r="O16" s="1">
        <v>0.86079999999999757</v>
      </c>
      <c r="P16" s="22">
        <v>13</v>
      </c>
      <c r="Q16" s="1">
        <v>0.92720505680413656</v>
      </c>
      <c r="R16" s="1">
        <v>0.28900000000000148</v>
      </c>
      <c r="S16" s="22">
        <f t="shared" si="2"/>
        <v>13</v>
      </c>
      <c r="T16" s="1">
        <f t="shared" si="2"/>
        <v>0.92484638228767746</v>
      </c>
      <c r="U16" s="1">
        <f t="shared" si="2"/>
        <v>0.57489999999999952</v>
      </c>
      <c r="V16" s="1">
        <f t="shared" si="3"/>
        <v>0</v>
      </c>
      <c r="W16" s="1">
        <f t="shared" si="3"/>
        <v>3.335669490400265E-3</v>
      </c>
      <c r="X16" s="1">
        <f t="shared" si="3"/>
        <v>0.40432365748246513</v>
      </c>
      <c r="Y16" s="22">
        <v>13</v>
      </c>
      <c r="Z16" s="1">
        <v>0.93351859743185628</v>
      </c>
      <c r="AA16" s="1">
        <v>0.9527000000000001</v>
      </c>
      <c r="AB16" s="22">
        <v>13</v>
      </c>
      <c r="AC16" s="1">
        <v>0.93027694555463281</v>
      </c>
      <c r="AD16" s="23">
        <v>1.154200000000003</v>
      </c>
      <c r="AE16" s="1">
        <f t="shared" si="4"/>
        <v>13</v>
      </c>
      <c r="AF16" s="1">
        <f t="shared" si="4"/>
        <v>0.9318977714932446</v>
      </c>
      <c r="AG16" s="1">
        <f t="shared" si="4"/>
        <v>1.0534500000000016</v>
      </c>
      <c r="AH16" s="1">
        <f t="shared" si="5"/>
        <v>0</v>
      </c>
      <c r="AI16" s="1">
        <f t="shared" si="5"/>
        <v>2.2921940246308191E-3</v>
      </c>
      <c r="AJ16" s="1">
        <f t="shared" si="5"/>
        <v>0.14248201640909136</v>
      </c>
      <c r="AK16" s="22">
        <v>13</v>
      </c>
      <c r="AL16" s="1">
        <v>0.95183045812060219</v>
      </c>
      <c r="AM16" s="1">
        <v>1.2706999999999979</v>
      </c>
      <c r="AN16" s="22">
        <v>13</v>
      </c>
      <c r="AO16" s="1">
        <v>0.942914134966227</v>
      </c>
      <c r="AP16" s="23">
        <v>0.93350000000000222</v>
      </c>
      <c r="AQ16" s="22">
        <f t="shared" si="6"/>
        <v>13</v>
      </c>
      <c r="AR16" s="1">
        <f t="shared" si="6"/>
        <v>0.94737229654341459</v>
      </c>
      <c r="AS16" s="1">
        <f t="shared" si="6"/>
        <v>1.1021000000000001</v>
      </c>
      <c r="AT16" s="1">
        <f t="shared" si="7"/>
        <v>0</v>
      </c>
      <c r="AU16" s="1">
        <f t="shared" si="7"/>
        <v>6.3047925657093197E-3</v>
      </c>
      <c r="AV16" s="23">
        <f t="shared" si="7"/>
        <v>0.23843640661610138</v>
      </c>
      <c r="AW16" s="22">
        <v>13</v>
      </c>
      <c r="AX16" s="1">
        <v>0.98772819318791527</v>
      </c>
      <c r="AY16" s="1">
        <v>1.0927000000000007</v>
      </c>
      <c r="AZ16" s="22">
        <v>13</v>
      </c>
      <c r="BA16" s="1">
        <v>0.98230682488575916</v>
      </c>
      <c r="BB16" s="23">
        <v>0.9299000000000035</v>
      </c>
      <c r="BC16" s="22">
        <f t="shared" si="8"/>
        <v>13</v>
      </c>
      <c r="BD16" s="1">
        <f t="shared" si="8"/>
        <v>0.98501750903683716</v>
      </c>
      <c r="BE16" s="1">
        <f t="shared" si="8"/>
        <v>1.0113000000000021</v>
      </c>
      <c r="BF16" s="1">
        <f t="shared" si="9"/>
        <v>0</v>
      </c>
      <c r="BG16" s="1">
        <f t="shared" si="9"/>
        <v>3.8334862897643892E-3</v>
      </c>
      <c r="BH16" s="23">
        <f t="shared" si="9"/>
        <v>0.11511698397716794</v>
      </c>
    </row>
    <row r="17" spans="1:60" x14ac:dyDescent="0.25">
      <c r="A17" s="22">
        <v>14</v>
      </c>
      <c r="B17" s="1">
        <v>0.91755578328848275</v>
      </c>
      <c r="C17" s="1">
        <v>1.4401999999999973</v>
      </c>
      <c r="D17" s="22">
        <v>14</v>
      </c>
      <c r="E17" s="1">
        <v>0.92226886651163664</v>
      </c>
      <c r="F17" s="1">
        <v>1.3765000000000001</v>
      </c>
      <c r="G17" s="22">
        <f t="shared" si="0"/>
        <v>14</v>
      </c>
      <c r="H17" s="1">
        <f t="shared" si="0"/>
        <v>0.9199123249000597</v>
      </c>
      <c r="I17" s="1">
        <f t="shared" si="0"/>
        <v>1.4083499999999987</v>
      </c>
      <c r="J17" s="1">
        <f t="shared" si="1"/>
        <v>0</v>
      </c>
      <c r="K17" s="1">
        <f t="shared" si="1"/>
        <v>3.3326531073886666E-3</v>
      </c>
      <c r="L17" s="1">
        <f t="shared" si="1"/>
        <v>4.5042701961581097E-2</v>
      </c>
      <c r="M17" s="22">
        <v>14</v>
      </c>
      <c r="N17" s="1">
        <v>0.92464140507435544</v>
      </c>
      <c r="O17" s="1">
        <v>0.86079999999999757</v>
      </c>
      <c r="P17" s="22">
        <v>14</v>
      </c>
      <c r="Q17" s="1">
        <v>0.92896272718858675</v>
      </c>
      <c r="R17" s="1">
        <v>0.42399999999999949</v>
      </c>
      <c r="S17" s="22">
        <f t="shared" si="2"/>
        <v>14</v>
      </c>
      <c r="T17" s="1">
        <f t="shared" si="2"/>
        <v>0.92680206613147109</v>
      </c>
      <c r="U17" s="1">
        <f t="shared" si="2"/>
        <v>0.64239999999999853</v>
      </c>
      <c r="V17" s="1">
        <f t="shared" si="3"/>
        <v>0</v>
      </c>
      <c r="W17" s="1">
        <f t="shared" si="3"/>
        <v>3.055636170664346E-3</v>
      </c>
      <c r="X17" s="1">
        <f t="shared" si="3"/>
        <v>0.30886424202228269</v>
      </c>
      <c r="Y17" s="22">
        <v>14</v>
      </c>
      <c r="Z17" s="1">
        <v>0.93866747259655536</v>
      </c>
      <c r="AA17" s="1">
        <v>1.0870000000000033</v>
      </c>
      <c r="AB17" s="22">
        <v>14</v>
      </c>
      <c r="AC17" s="1">
        <v>0.93313435305518666</v>
      </c>
      <c r="AD17" s="23">
        <v>0.95550000000000068</v>
      </c>
      <c r="AE17" s="1">
        <f t="shared" si="4"/>
        <v>14</v>
      </c>
      <c r="AF17" s="1">
        <f t="shared" si="4"/>
        <v>0.93590091282587107</v>
      </c>
      <c r="AG17" s="1">
        <f t="shared" si="4"/>
        <v>1.021250000000002</v>
      </c>
      <c r="AH17" s="1">
        <f t="shared" si="5"/>
        <v>0</v>
      </c>
      <c r="AI17" s="1">
        <f t="shared" si="5"/>
        <v>3.9125063488176098E-3</v>
      </c>
      <c r="AJ17" s="1">
        <f t="shared" si="5"/>
        <v>9.2984541726032849E-2</v>
      </c>
      <c r="AK17" s="22">
        <v>14</v>
      </c>
      <c r="AL17" s="1">
        <v>0.95600880105241437</v>
      </c>
      <c r="AM17" s="1">
        <v>1.2706999999999979</v>
      </c>
      <c r="AN17" s="22">
        <v>14</v>
      </c>
      <c r="AO17" s="1">
        <v>0.94763373639983617</v>
      </c>
      <c r="AP17" s="23">
        <v>0.93039999999999878</v>
      </c>
      <c r="AQ17" s="22">
        <f t="shared" si="6"/>
        <v>14</v>
      </c>
      <c r="AR17" s="1">
        <f t="shared" si="6"/>
        <v>0.95182126872612527</v>
      </c>
      <c r="AS17" s="1">
        <f t="shared" si="6"/>
        <v>1.1005499999999984</v>
      </c>
      <c r="AT17" s="1">
        <f t="shared" si="7"/>
        <v>0</v>
      </c>
      <c r="AU17" s="1">
        <f t="shared" si="7"/>
        <v>5.9220650087138029E-3</v>
      </c>
      <c r="AV17" s="23">
        <f t="shared" si="7"/>
        <v>0.24062843763778136</v>
      </c>
      <c r="AW17" s="22">
        <v>14</v>
      </c>
      <c r="AX17" s="1">
        <v>0.99113285222804415</v>
      </c>
      <c r="AY17" s="1">
        <v>1.1555999999999997</v>
      </c>
      <c r="AZ17" s="22">
        <v>14</v>
      </c>
      <c r="BA17" s="1">
        <v>0.98692083996972091</v>
      </c>
      <c r="BB17" s="23">
        <v>0.9299000000000035</v>
      </c>
      <c r="BC17" s="22">
        <f t="shared" si="8"/>
        <v>14</v>
      </c>
      <c r="BD17" s="1">
        <f t="shared" si="8"/>
        <v>0.98902684609888247</v>
      </c>
      <c r="BE17" s="1">
        <f t="shared" si="8"/>
        <v>1.0427500000000016</v>
      </c>
      <c r="BF17" s="1">
        <f t="shared" si="9"/>
        <v>0</v>
      </c>
      <c r="BG17" s="1">
        <f t="shared" si="9"/>
        <v>2.9783424303012262E-3</v>
      </c>
      <c r="BH17" s="23">
        <f t="shared" si="9"/>
        <v>0.15959400051380151</v>
      </c>
    </row>
    <row r="18" spans="1:60" x14ac:dyDescent="0.25">
      <c r="A18" s="22">
        <v>15</v>
      </c>
      <c r="B18" s="1">
        <v>0.9189866570086741</v>
      </c>
      <c r="C18" s="1">
        <v>1.427500000000002</v>
      </c>
      <c r="D18" s="22">
        <v>15</v>
      </c>
      <c r="E18" s="1">
        <v>0.92375743273648936</v>
      </c>
      <c r="F18" s="1">
        <v>1.3765000000000001</v>
      </c>
      <c r="G18" s="22">
        <f t="shared" si="0"/>
        <v>15</v>
      </c>
      <c r="H18" s="1">
        <f t="shared" si="0"/>
        <v>0.92137204487258173</v>
      </c>
      <c r="I18" s="1">
        <f t="shared" si="0"/>
        <v>1.402000000000001</v>
      </c>
      <c r="J18" s="1">
        <f t="shared" si="1"/>
        <v>0</v>
      </c>
      <c r="K18" s="1">
        <f t="shared" si="1"/>
        <v>3.3734478686583552E-3</v>
      </c>
      <c r="L18" s="1">
        <f t="shared" si="1"/>
        <v>3.6062445840515295E-2</v>
      </c>
      <c r="M18" s="22">
        <v>15</v>
      </c>
      <c r="N18" s="1">
        <v>0.92682540403718616</v>
      </c>
      <c r="O18" s="1">
        <v>0.86079999999999757</v>
      </c>
      <c r="P18" s="22">
        <v>15</v>
      </c>
      <c r="Q18" s="1">
        <v>0.93093786745961249</v>
      </c>
      <c r="R18" s="1">
        <v>0.5589999999999975</v>
      </c>
      <c r="S18" s="22">
        <f t="shared" si="2"/>
        <v>15</v>
      </c>
      <c r="T18" s="1">
        <f t="shared" si="2"/>
        <v>0.92888163574839933</v>
      </c>
      <c r="U18" s="1">
        <f t="shared" si="2"/>
        <v>0.70989999999999753</v>
      </c>
      <c r="V18" s="1">
        <f t="shared" si="3"/>
        <v>0</v>
      </c>
      <c r="W18" s="1">
        <f t="shared" si="3"/>
        <v>2.9079507733792932E-3</v>
      </c>
      <c r="X18" s="1">
        <f t="shared" si="3"/>
        <v>0.21340482656210019</v>
      </c>
      <c r="Y18" s="22">
        <v>15</v>
      </c>
      <c r="Z18" s="1">
        <v>0.94182698732811831</v>
      </c>
      <c r="AA18" s="1">
        <v>0.9527000000000001</v>
      </c>
      <c r="AB18" s="22">
        <v>15</v>
      </c>
      <c r="AC18" s="1">
        <v>0.93456700552418193</v>
      </c>
      <c r="AD18" s="23">
        <v>1.1681000000000026</v>
      </c>
      <c r="AE18" s="1">
        <f t="shared" si="4"/>
        <v>15</v>
      </c>
      <c r="AF18" s="1">
        <f t="shared" si="4"/>
        <v>0.93819699642615006</v>
      </c>
      <c r="AG18" s="1">
        <f t="shared" si="4"/>
        <v>1.0604000000000013</v>
      </c>
      <c r="AH18" s="1">
        <f t="shared" si="5"/>
        <v>0</v>
      </c>
      <c r="AI18" s="1">
        <f t="shared" si="5"/>
        <v>5.133582364854364E-3</v>
      </c>
      <c r="AJ18" s="1">
        <f t="shared" si="5"/>
        <v>0.15231080066758332</v>
      </c>
      <c r="AK18" s="22">
        <v>15</v>
      </c>
      <c r="AL18" s="1">
        <v>0.95940796430592934</v>
      </c>
      <c r="AM18" s="1">
        <v>1.2828999999999979</v>
      </c>
      <c r="AN18" s="22">
        <v>15</v>
      </c>
      <c r="AO18" s="1">
        <v>0.95122317424342406</v>
      </c>
      <c r="AP18" s="23">
        <v>0.94890000000000185</v>
      </c>
      <c r="AQ18" s="22">
        <f t="shared" si="6"/>
        <v>15</v>
      </c>
      <c r="AR18" s="1">
        <f t="shared" si="6"/>
        <v>0.95531556927467665</v>
      </c>
      <c r="AS18" s="1">
        <f t="shared" si="6"/>
        <v>1.1158999999999999</v>
      </c>
      <c r="AT18" s="1">
        <f t="shared" si="7"/>
        <v>0</v>
      </c>
      <c r="AU18" s="1">
        <f t="shared" si="7"/>
        <v>5.7875205557857464E-3</v>
      </c>
      <c r="AV18" s="23">
        <f t="shared" si="7"/>
        <v>0.23617366491630334</v>
      </c>
      <c r="AW18" s="22">
        <v>15</v>
      </c>
      <c r="AX18" s="1">
        <v>0.99812247462197079</v>
      </c>
      <c r="AY18" s="1">
        <v>1.1555999999999997</v>
      </c>
      <c r="AZ18" s="22">
        <v>15</v>
      </c>
      <c r="BA18" s="1">
        <v>0.99139845495082901</v>
      </c>
      <c r="BB18" s="23">
        <v>0.9299000000000035</v>
      </c>
      <c r="BC18" s="22">
        <f t="shared" si="8"/>
        <v>15</v>
      </c>
      <c r="BD18" s="1">
        <f t="shared" si="8"/>
        <v>0.9947604647863999</v>
      </c>
      <c r="BE18" s="1">
        <f t="shared" si="8"/>
        <v>1.0427500000000016</v>
      </c>
      <c r="BF18" s="1">
        <f t="shared" si="9"/>
        <v>0</v>
      </c>
      <c r="BG18" s="1">
        <f t="shared" si="9"/>
        <v>4.7545999062960911E-3</v>
      </c>
      <c r="BH18" s="23">
        <f t="shared" si="9"/>
        <v>0.15959400051380151</v>
      </c>
    </row>
    <row r="19" spans="1:60" x14ac:dyDescent="0.25">
      <c r="A19" s="22">
        <v>16</v>
      </c>
      <c r="B19" s="1">
        <v>0.92008293629465976</v>
      </c>
      <c r="C19" s="1">
        <v>1.427500000000002</v>
      </c>
      <c r="D19" s="22">
        <v>16</v>
      </c>
      <c r="E19" s="1">
        <v>0.92498747670792048</v>
      </c>
      <c r="F19" s="1">
        <v>1.511099999999999</v>
      </c>
      <c r="G19" s="22">
        <f t="shared" si="0"/>
        <v>16</v>
      </c>
      <c r="H19" s="1">
        <f t="shared" si="0"/>
        <v>0.92253520650129017</v>
      </c>
      <c r="I19" s="1">
        <f t="shared" si="0"/>
        <v>1.4693000000000005</v>
      </c>
      <c r="J19" s="1">
        <f t="shared" si="1"/>
        <v>0</v>
      </c>
      <c r="K19" s="1">
        <f t="shared" si="1"/>
        <v>3.4680337848201248E-3</v>
      </c>
      <c r="L19" s="1">
        <f t="shared" si="1"/>
        <v>5.9114126907193261E-2</v>
      </c>
      <c r="M19" s="22">
        <v>16</v>
      </c>
      <c r="N19" s="1">
        <v>0.92968112939538217</v>
      </c>
      <c r="O19" s="1">
        <v>0.86079999999999757</v>
      </c>
      <c r="P19" s="22">
        <v>16</v>
      </c>
      <c r="Q19" s="1">
        <v>0.93235218621422311</v>
      </c>
      <c r="R19" s="1">
        <v>0.42399999999999949</v>
      </c>
      <c r="S19" s="22">
        <f t="shared" si="2"/>
        <v>16</v>
      </c>
      <c r="T19" s="1">
        <f t="shared" si="2"/>
        <v>0.93101665780480269</v>
      </c>
      <c r="U19" s="1">
        <f t="shared" si="2"/>
        <v>0.64239999999999853</v>
      </c>
      <c r="V19" s="1">
        <f t="shared" si="3"/>
        <v>0</v>
      </c>
      <c r="W19" s="1">
        <f t="shared" si="3"/>
        <v>1.8887223895369995E-3</v>
      </c>
      <c r="X19" s="1">
        <f t="shared" si="3"/>
        <v>0.30886424202228269</v>
      </c>
      <c r="Y19" s="22">
        <v>16</v>
      </c>
      <c r="Z19" s="1">
        <v>0.946159696958354</v>
      </c>
      <c r="AA19" s="1">
        <v>1.0870000000000033</v>
      </c>
      <c r="AB19" s="22">
        <v>16</v>
      </c>
      <c r="AC19" s="1">
        <v>0.93522438781740325</v>
      </c>
      <c r="AD19" s="23">
        <v>1.0437000000000012</v>
      </c>
      <c r="AE19" s="1">
        <f t="shared" si="4"/>
        <v>16</v>
      </c>
      <c r="AF19" s="1">
        <f t="shared" si="4"/>
        <v>0.94069204238787862</v>
      </c>
      <c r="AG19" s="1">
        <f t="shared" si="4"/>
        <v>1.0653500000000022</v>
      </c>
      <c r="AH19" s="1">
        <f t="shared" si="5"/>
        <v>0</v>
      </c>
      <c r="AI19" s="1">
        <f t="shared" si="5"/>
        <v>7.7324312479375192E-3</v>
      </c>
      <c r="AJ19" s="1">
        <f t="shared" si="5"/>
        <v>3.0617723625379005E-2</v>
      </c>
      <c r="AK19" s="22">
        <v>16</v>
      </c>
      <c r="AL19" s="1">
        <v>0.96268168214714889</v>
      </c>
      <c r="AM19" s="1">
        <v>1.3012999999999977</v>
      </c>
      <c r="AN19" s="22">
        <v>16</v>
      </c>
      <c r="AO19" s="1">
        <v>0.95594264000763096</v>
      </c>
      <c r="AP19" s="23">
        <v>0.86659999999999826</v>
      </c>
      <c r="AQ19" s="22">
        <f t="shared" si="6"/>
        <v>16</v>
      </c>
      <c r="AR19" s="1">
        <f t="shared" si="6"/>
        <v>0.95931216107738992</v>
      </c>
      <c r="AS19" s="1">
        <f t="shared" si="6"/>
        <v>1.083949999999998</v>
      </c>
      <c r="AT19" s="1">
        <f t="shared" si="7"/>
        <v>0</v>
      </c>
      <c r="AU19" s="1">
        <f t="shared" si="7"/>
        <v>4.7652223955550249E-3</v>
      </c>
      <c r="AV19" s="23">
        <f t="shared" si="7"/>
        <v>0.30737931778179206</v>
      </c>
      <c r="AW19" s="22">
        <v>16</v>
      </c>
      <c r="AX19" s="1">
        <v>1.0058776594264929</v>
      </c>
      <c r="AY19" s="1">
        <v>1.1625999999999976</v>
      </c>
      <c r="AZ19" s="22">
        <v>16</v>
      </c>
      <c r="BA19" s="1">
        <v>0.99588057371751515</v>
      </c>
      <c r="BB19" s="23">
        <v>0.9299000000000035</v>
      </c>
      <c r="BC19" s="22">
        <f t="shared" si="8"/>
        <v>16</v>
      </c>
      <c r="BD19" s="1">
        <f t="shared" si="8"/>
        <v>1.0008791165720039</v>
      </c>
      <c r="BE19" s="1">
        <f t="shared" si="8"/>
        <v>1.0462500000000006</v>
      </c>
      <c r="BF19" s="1">
        <f t="shared" si="9"/>
        <v>0</v>
      </c>
      <c r="BG19" s="1">
        <f t="shared" si="9"/>
        <v>7.0690070969212744E-3</v>
      </c>
      <c r="BH19" s="23">
        <f t="shared" si="9"/>
        <v>0.16454374798210661</v>
      </c>
    </row>
    <row r="20" spans="1:60" x14ac:dyDescent="0.25">
      <c r="A20" s="22">
        <v>17</v>
      </c>
      <c r="B20" s="1">
        <v>0.92172898243492596</v>
      </c>
      <c r="C20" s="1">
        <v>1.433799999999998</v>
      </c>
      <c r="D20" s="22">
        <v>17</v>
      </c>
      <c r="E20" s="1">
        <v>0.92656974013571214</v>
      </c>
      <c r="F20" s="1">
        <v>1.4438000000000031</v>
      </c>
      <c r="G20" s="22">
        <f t="shared" si="0"/>
        <v>17</v>
      </c>
      <c r="H20" s="1">
        <f t="shared" si="0"/>
        <v>0.9241493612853191</v>
      </c>
      <c r="I20" s="1">
        <f t="shared" si="0"/>
        <v>1.4388000000000005</v>
      </c>
      <c r="J20" s="1">
        <f t="shared" si="1"/>
        <v>0</v>
      </c>
      <c r="K20" s="1">
        <f t="shared" si="1"/>
        <v>3.4229325963069084E-3</v>
      </c>
      <c r="L20" s="1">
        <f t="shared" si="1"/>
        <v>7.0710678118690922E-3</v>
      </c>
      <c r="M20" s="22">
        <v>17</v>
      </c>
      <c r="N20" s="1">
        <v>0.93291079809143718</v>
      </c>
      <c r="O20" s="1">
        <v>0.86079999999999757</v>
      </c>
      <c r="P20" s="22">
        <v>17</v>
      </c>
      <c r="Q20" s="1">
        <v>0.93427673950423862</v>
      </c>
      <c r="R20" s="1">
        <v>0.49470000000000169</v>
      </c>
      <c r="S20" s="22">
        <f t="shared" si="2"/>
        <v>17</v>
      </c>
      <c r="T20" s="1">
        <f t="shared" si="2"/>
        <v>0.93359376879783795</v>
      </c>
      <c r="U20" s="1">
        <f t="shared" si="2"/>
        <v>0.67774999999999963</v>
      </c>
      <c r="V20" s="1">
        <f t="shared" si="3"/>
        <v>0</v>
      </c>
      <c r="W20" s="1">
        <f t="shared" si="3"/>
        <v>9.6586643569543233E-4</v>
      </c>
      <c r="X20" s="1">
        <f t="shared" si="3"/>
        <v>0.25887179259239207</v>
      </c>
      <c r="Y20" s="22">
        <v>17</v>
      </c>
      <c r="Z20" s="1">
        <v>0.9486111246386697</v>
      </c>
      <c r="AA20" s="1">
        <v>1.0198999999999998</v>
      </c>
      <c r="AB20" s="22">
        <v>17</v>
      </c>
      <c r="AC20" s="1">
        <v>0.93654193076189662</v>
      </c>
      <c r="AD20" s="23">
        <v>1.4343999999999966</v>
      </c>
      <c r="AE20" s="1">
        <f t="shared" si="4"/>
        <v>17</v>
      </c>
      <c r="AF20" s="1">
        <f t="shared" si="4"/>
        <v>0.94257652770028311</v>
      </c>
      <c r="AG20" s="1">
        <f t="shared" si="4"/>
        <v>1.2271499999999982</v>
      </c>
      <c r="AH20" s="1">
        <f t="shared" si="5"/>
        <v>0</v>
      </c>
      <c r="AI20" s="1">
        <f t="shared" si="5"/>
        <v>8.5342088337213989E-3</v>
      </c>
      <c r="AJ20" s="1">
        <f t="shared" si="5"/>
        <v>0.29309576080182248</v>
      </c>
      <c r="AK20" s="22">
        <v>17</v>
      </c>
      <c r="AL20" s="1">
        <v>0.96708480547609199</v>
      </c>
      <c r="AM20" s="1">
        <v>1.3012999999999977</v>
      </c>
      <c r="AN20" s="22">
        <v>17</v>
      </c>
      <c r="AO20" s="1">
        <v>0.95851762682495667</v>
      </c>
      <c r="AP20" s="23">
        <v>0.92419999999999902</v>
      </c>
      <c r="AQ20" s="22">
        <f t="shared" si="6"/>
        <v>17</v>
      </c>
      <c r="AR20" s="1">
        <f t="shared" si="6"/>
        <v>0.96280121615052439</v>
      </c>
      <c r="AS20" s="1">
        <f t="shared" si="6"/>
        <v>1.1127499999999984</v>
      </c>
      <c r="AT20" s="1">
        <f t="shared" si="7"/>
        <v>0</v>
      </c>
      <c r="AU20" s="1">
        <f t="shared" si="7"/>
        <v>6.0579101198544047E-3</v>
      </c>
      <c r="AV20" s="23">
        <f t="shared" si="7"/>
        <v>0.26664996718544681</v>
      </c>
      <c r="AW20" s="22">
        <v>17</v>
      </c>
      <c r="AX20" s="1">
        <v>1.0129272831117824</v>
      </c>
      <c r="AY20" s="1">
        <v>1.1591000000000022</v>
      </c>
      <c r="AZ20" s="22">
        <v>17</v>
      </c>
      <c r="BA20" s="1">
        <v>1.0009899890524643</v>
      </c>
      <c r="BB20" s="23">
        <v>0.9299000000000035</v>
      </c>
      <c r="BC20" s="22">
        <f t="shared" si="8"/>
        <v>17</v>
      </c>
      <c r="BD20" s="1">
        <f t="shared" si="8"/>
        <v>1.0069586360821234</v>
      </c>
      <c r="BE20" s="1">
        <f t="shared" si="8"/>
        <v>1.0445000000000029</v>
      </c>
      <c r="BF20" s="1">
        <f t="shared" si="9"/>
        <v>0</v>
      </c>
      <c r="BG20" s="1">
        <f t="shared" si="9"/>
        <v>8.4409415783617131E-3</v>
      </c>
      <c r="BH20" s="23">
        <f t="shared" si="9"/>
        <v>0.16206887424795519</v>
      </c>
    </row>
    <row r="21" spans="1:60" x14ac:dyDescent="0.25">
      <c r="A21" s="22">
        <v>18</v>
      </c>
      <c r="B21" s="1">
        <v>0.92298906434432249</v>
      </c>
      <c r="C21" s="1">
        <v>1.4369999999999976</v>
      </c>
      <c r="D21" s="22">
        <v>18</v>
      </c>
      <c r="E21" s="1">
        <v>0.92815742600972528</v>
      </c>
      <c r="F21" s="1">
        <v>1.3765000000000001</v>
      </c>
      <c r="G21" s="22">
        <f t="shared" si="0"/>
        <v>18</v>
      </c>
      <c r="H21" s="1">
        <f t="shared" si="0"/>
        <v>0.92557324517702388</v>
      </c>
      <c r="I21" s="1">
        <f t="shared" si="0"/>
        <v>1.4067499999999988</v>
      </c>
      <c r="J21" s="1">
        <f t="shared" si="1"/>
        <v>0</v>
      </c>
      <c r="K21" s="1">
        <f t="shared" si="1"/>
        <v>3.654583581230917E-3</v>
      </c>
      <c r="L21" s="1">
        <f t="shared" si="1"/>
        <v>4.2779960261784399E-2</v>
      </c>
      <c r="M21" s="22">
        <v>18</v>
      </c>
      <c r="N21" s="1">
        <v>0.93496194299337554</v>
      </c>
      <c r="O21" s="1">
        <v>0.86079999999999757</v>
      </c>
      <c r="P21" s="22">
        <v>18</v>
      </c>
      <c r="Q21" s="1">
        <v>0.93614906832673039</v>
      </c>
      <c r="R21" s="1">
        <v>0.43019999999999925</v>
      </c>
      <c r="S21" s="22">
        <f t="shared" si="2"/>
        <v>18</v>
      </c>
      <c r="T21" s="1">
        <f t="shared" si="2"/>
        <v>0.93555550566005297</v>
      </c>
      <c r="U21" s="1">
        <f t="shared" si="2"/>
        <v>0.64549999999999841</v>
      </c>
      <c r="V21" s="1">
        <f t="shared" si="3"/>
        <v>0</v>
      </c>
      <c r="W21" s="1">
        <f t="shared" si="3"/>
        <v>8.3942437333355858E-4</v>
      </c>
      <c r="X21" s="1">
        <f t="shared" si="3"/>
        <v>0.30448017997892612</v>
      </c>
      <c r="Y21" s="22">
        <v>18</v>
      </c>
      <c r="Z21" s="1">
        <v>0.95170769737290162</v>
      </c>
      <c r="AA21" s="1">
        <v>0.9527000000000001</v>
      </c>
      <c r="AB21" s="22">
        <v>18</v>
      </c>
      <c r="AC21" s="1">
        <v>0.94002695390287194</v>
      </c>
      <c r="AD21" s="23">
        <v>1.1681000000000026</v>
      </c>
      <c r="AE21" s="1">
        <f t="shared" si="4"/>
        <v>18</v>
      </c>
      <c r="AF21" s="1">
        <f t="shared" si="4"/>
        <v>0.94586732563788678</v>
      </c>
      <c r="AG21" s="1">
        <f t="shared" si="4"/>
        <v>1.0604000000000013</v>
      </c>
      <c r="AH21" s="1">
        <f t="shared" si="5"/>
        <v>0</v>
      </c>
      <c r="AI21" s="1">
        <f t="shared" si="5"/>
        <v>8.2595329169584675E-3</v>
      </c>
      <c r="AJ21" s="1">
        <f t="shared" si="5"/>
        <v>0.15231080066758332</v>
      </c>
      <c r="AK21" s="22">
        <v>18</v>
      </c>
      <c r="AL21" s="1">
        <v>0.97145668582809885</v>
      </c>
      <c r="AM21" s="1">
        <v>1.3012999999999977</v>
      </c>
      <c r="AN21" s="22">
        <v>18</v>
      </c>
      <c r="AO21" s="1">
        <v>0.96172214062924677</v>
      </c>
      <c r="AP21" s="23">
        <v>0.85739999999999839</v>
      </c>
      <c r="AQ21" s="22">
        <f t="shared" si="6"/>
        <v>18</v>
      </c>
      <c r="AR21" s="1">
        <f t="shared" si="6"/>
        <v>0.96658941322867276</v>
      </c>
      <c r="AS21" s="1">
        <f t="shared" si="6"/>
        <v>1.079349999999998</v>
      </c>
      <c r="AT21" s="1">
        <f t="shared" si="7"/>
        <v>0</v>
      </c>
      <c r="AU21" s="1">
        <f t="shared" si="7"/>
        <v>6.8833629218752572E-3</v>
      </c>
      <c r="AV21" s="23">
        <f t="shared" si="7"/>
        <v>0.31388470016870779</v>
      </c>
      <c r="AW21" s="22">
        <v>18</v>
      </c>
      <c r="AX21" s="1">
        <v>1.0184030716788772</v>
      </c>
      <c r="AY21" s="1">
        <v>1.1625999999999976</v>
      </c>
      <c r="AZ21" s="22">
        <v>18</v>
      </c>
      <c r="BA21" s="1">
        <v>1.0061521029845499</v>
      </c>
      <c r="BB21" s="23">
        <v>0.9299000000000035</v>
      </c>
      <c r="BC21" s="22">
        <f t="shared" si="8"/>
        <v>18</v>
      </c>
      <c r="BD21" s="1">
        <f t="shared" si="8"/>
        <v>1.0122775873317136</v>
      </c>
      <c r="BE21" s="1">
        <f t="shared" si="8"/>
        <v>1.0462500000000006</v>
      </c>
      <c r="BF21" s="1">
        <f t="shared" si="9"/>
        <v>0</v>
      </c>
      <c r="BG21" s="1">
        <f t="shared" si="9"/>
        <v>8.6627430398629312E-3</v>
      </c>
      <c r="BH21" s="23">
        <f t="shared" si="9"/>
        <v>0.16454374798210661</v>
      </c>
    </row>
    <row r="22" spans="1:60" x14ac:dyDescent="0.25">
      <c r="A22" s="22">
        <v>19</v>
      </c>
      <c r="B22" s="1">
        <v>0.92447874189440782</v>
      </c>
      <c r="C22" s="1">
        <v>1.4369999999999976</v>
      </c>
      <c r="D22" s="22">
        <v>19</v>
      </c>
      <c r="E22" s="1">
        <v>0.93013068683460565</v>
      </c>
      <c r="F22" s="1">
        <v>1.3765000000000001</v>
      </c>
      <c r="G22" s="22">
        <f t="shared" si="0"/>
        <v>19</v>
      </c>
      <c r="H22" s="1">
        <f t="shared" si="0"/>
        <v>0.92730471436450679</v>
      </c>
      <c r="I22" s="1">
        <f t="shared" si="0"/>
        <v>1.4067499999999988</v>
      </c>
      <c r="J22" s="1">
        <f t="shared" si="1"/>
        <v>0</v>
      </c>
      <c r="K22" s="1">
        <f t="shared" si="1"/>
        <v>3.9965285941068801E-3</v>
      </c>
      <c r="L22" s="1">
        <f t="shared" si="1"/>
        <v>4.2779960261784399E-2</v>
      </c>
      <c r="M22" s="22">
        <v>19</v>
      </c>
      <c r="N22" s="1">
        <v>0.93686711862835537</v>
      </c>
      <c r="O22" s="1">
        <v>0.86079999999999757</v>
      </c>
      <c r="P22" s="22">
        <v>19</v>
      </c>
      <c r="Q22" s="1">
        <v>0.93805084819891549</v>
      </c>
      <c r="R22" s="1">
        <v>0.70660000000000167</v>
      </c>
      <c r="S22" s="22">
        <f t="shared" si="2"/>
        <v>19</v>
      </c>
      <c r="T22" s="1">
        <f t="shared" si="2"/>
        <v>0.93745898341363543</v>
      </c>
      <c r="U22" s="1">
        <f t="shared" si="2"/>
        <v>0.78369999999999962</v>
      </c>
      <c r="V22" s="1">
        <f t="shared" si="3"/>
        <v>0</v>
      </c>
      <c r="W22" s="1">
        <f t="shared" si="3"/>
        <v>8.3702320643410158E-4</v>
      </c>
      <c r="X22" s="1">
        <f t="shared" si="3"/>
        <v>0.10903586565896273</v>
      </c>
      <c r="Y22" s="22">
        <v>19</v>
      </c>
      <c r="Z22" s="1">
        <v>0.95476330283490418</v>
      </c>
      <c r="AA22" s="1">
        <v>1.0870000000000033</v>
      </c>
      <c r="AB22" s="22">
        <v>19</v>
      </c>
      <c r="AC22" s="1">
        <v>0.94306248731405218</v>
      </c>
      <c r="AD22" s="23">
        <v>1.4168000000000021</v>
      </c>
      <c r="AE22" s="1">
        <f t="shared" si="4"/>
        <v>19</v>
      </c>
      <c r="AF22" s="1">
        <f t="shared" si="4"/>
        <v>0.94891289507447818</v>
      </c>
      <c r="AG22" s="1">
        <f t="shared" si="4"/>
        <v>1.2519000000000027</v>
      </c>
      <c r="AH22" s="1">
        <f t="shared" si="5"/>
        <v>0</v>
      </c>
      <c r="AI22" s="1">
        <f t="shared" si="5"/>
        <v>8.2737260002072564E-3</v>
      </c>
      <c r="AJ22" s="1">
        <f t="shared" si="5"/>
        <v>0.23320381643532262</v>
      </c>
      <c r="AK22" s="22">
        <v>19</v>
      </c>
      <c r="AL22" s="1">
        <v>0.97436380969265979</v>
      </c>
      <c r="AM22" s="1">
        <v>1.3012999999999977</v>
      </c>
      <c r="AN22" s="22">
        <v>19</v>
      </c>
      <c r="AO22" s="1">
        <v>0.96559529138023126</v>
      </c>
      <c r="AP22" s="23">
        <v>0.92110000000000269</v>
      </c>
      <c r="AQ22" s="22">
        <f t="shared" si="6"/>
        <v>19</v>
      </c>
      <c r="AR22" s="1">
        <f t="shared" si="6"/>
        <v>0.96997955053644547</v>
      </c>
      <c r="AS22" s="1">
        <f t="shared" si="6"/>
        <v>1.1112000000000002</v>
      </c>
      <c r="AT22" s="1">
        <f t="shared" si="7"/>
        <v>0</v>
      </c>
      <c r="AU22" s="1">
        <f t="shared" si="7"/>
        <v>6.2002787596766359E-3</v>
      </c>
      <c r="AV22" s="23">
        <f t="shared" si="7"/>
        <v>0.26884199820712268</v>
      </c>
      <c r="AW22" s="22">
        <v>19</v>
      </c>
      <c r="AX22" s="1">
        <v>1.0235547083778884</v>
      </c>
      <c r="AY22" s="1">
        <v>1.1662000000000035</v>
      </c>
      <c r="AZ22" s="22">
        <v>19</v>
      </c>
      <c r="BA22" s="1">
        <v>1.0105819457591592</v>
      </c>
      <c r="BB22" s="23">
        <v>0.9299000000000035</v>
      </c>
      <c r="BC22" s="22">
        <f t="shared" si="8"/>
        <v>19</v>
      </c>
      <c r="BD22" s="1">
        <f t="shared" si="8"/>
        <v>1.0170683270685239</v>
      </c>
      <c r="BE22" s="1">
        <f t="shared" si="8"/>
        <v>1.0480500000000035</v>
      </c>
      <c r="BF22" s="1">
        <f t="shared" si="9"/>
        <v>0</v>
      </c>
      <c r="BG22" s="1">
        <f t="shared" si="9"/>
        <v>9.1731284184268149E-3</v>
      </c>
      <c r="BH22" s="23">
        <f t="shared" si="9"/>
        <v>0.16708933239438076</v>
      </c>
    </row>
    <row r="23" spans="1:60" x14ac:dyDescent="0.25">
      <c r="A23" s="22">
        <v>20</v>
      </c>
      <c r="B23" s="1">
        <v>0.92629152791226044</v>
      </c>
      <c r="C23" s="1">
        <v>1.4307000000000016</v>
      </c>
      <c r="D23" s="22">
        <v>20</v>
      </c>
      <c r="E23" s="1">
        <v>0.93131105083793275</v>
      </c>
      <c r="F23" s="1">
        <v>1.3669999999999973</v>
      </c>
      <c r="G23" s="22">
        <f t="shared" si="0"/>
        <v>20</v>
      </c>
      <c r="H23" s="1">
        <f t="shared" si="0"/>
        <v>0.92880128937509654</v>
      </c>
      <c r="I23" s="1">
        <f t="shared" si="0"/>
        <v>1.3988499999999995</v>
      </c>
      <c r="J23" s="1">
        <f t="shared" si="1"/>
        <v>0</v>
      </c>
      <c r="K23" s="1">
        <f t="shared" si="1"/>
        <v>3.5493386990642327E-3</v>
      </c>
      <c r="L23" s="1">
        <f t="shared" si="1"/>
        <v>4.5042701961586128E-2</v>
      </c>
      <c r="M23" s="22">
        <v>20</v>
      </c>
      <c r="N23" s="1">
        <v>0.93867022399952438</v>
      </c>
      <c r="O23" s="1">
        <v>0.86079999999999757</v>
      </c>
      <c r="P23" s="22">
        <v>20</v>
      </c>
      <c r="Q23" s="1">
        <v>0.9400161120172712</v>
      </c>
      <c r="R23" s="1">
        <v>0.70340000000000202</v>
      </c>
      <c r="S23" s="22">
        <f t="shared" si="2"/>
        <v>20</v>
      </c>
      <c r="T23" s="1">
        <f t="shared" si="2"/>
        <v>0.93934316800839779</v>
      </c>
      <c r="U23" s="1">
        <f t="shared" si="2"/>
        <v>0.7820999999999998</v>
      </c>
      <c r="V23" s="1">
        <f t="shared" si="3"/>
        <v>0</v>
      </c>
      <c r="W23" s="1">
        <f t="shared" si="3"/>
        <v>9.5168654406649778E-4</v>
      </c>
      <c r="X23" s="1">
        <f t="shared" si="3"/>
        <v>0.11129860735875885</v>
      </c>
      <c r="Y23" s="22">
        <v>20</v>
      </c>
      <c r="Z23" s="1">
        <v>0.95826534213464876</v>
      </c>
      <c r="AA23" s="1">
        <v>1.0230999999999995</v>
      </c>
      <c r="AB23" s="22">
        <v>20</v>
      </c>
      <c r="AC23" s="1">
        <v>0.94569266383236805</v>
      </c>
      <c r="AD23" s="23">
        <v>1.1578000000000017</v>
      </c>
      <c r="AE23" s="1">
        <f t="shared" si="4"/>
        <v>20</v>
      </c>
      <c r="AF23" s="1">
        <f t="shared" si="4"/>
        <v>0.95197900298350846</v>
      </c>
      <c r="AG23" s="1">
        <f t="shared" si="4"/>
        <v>1.0904500000000006</v>
      </c>
      <c r="AH23" s="1">
        <f t="shared" si="5"/>
        <v>0</v>
      </c>
      <c r="AI23" s="1">
        <f t="shared" si="5"/>
        <v>8.8902260852196553E-3</v>
      </c>
      <c r="AJ23" s="1">
        <f t="shared" si="5"/>
        <v>9.5247283425829554E-2</v>
      </c>
      <c r="AK23" s="22">
        <v>20</v>
      </c>
      <c r="AL23" s="1">
        <v>0.97784242003094868</v>
      </c>
      <c r="AM23" s="1">
        <v>1.3012999999999977</v>
      </c>
      <c r="AN23" s="22">
        <v>20</v>
      </c>
      <c r="AO23" s="1">
        <v>0.96915105410613189</v>
      </c>
      <c r="AP23" s="23">
        <v>0.90259999999999962</v>
      </c>
      <c r="AQ23" s="22">
        <f t="shared" si="6"/>
        <v>20</v>
      </c>
      <c r="AR23" s="1">
        <f t="shared" si="6"/>
        <v>0.97349673706854034</v>
      </c>
      <c r="AS23" s="1">
        <f t="shared" si="6"/>
        <v>1.1019499999999987</v>
      </c>
      <c r="AT23" s="1">
        <f t="shared" si="7"/>
        <v>0</v>
      </c>
      <c r="AU23" s="1">
        <f t="shared" si="7"/>
        <v>6.1457237832116384E-3</v>
      </c>
      <c r="AV23" s="23">
        <f t="shared" si="7"/>
        <v>0.28192347365907566</v>
      </c>
      <c r="AW23" s="22">
        <v>20</v>
      </c>
      <c r="AX23" s="1">
        <v>1.0296118109414238</v>
      </c>
      <c r="AY23" s="1">
        <v>1.2989999999999995</v>
      </c>
      <c r="AZ23" s="22">
        <v>20</v>
      </c>
      <c r="BA23" s="1">
        <v>1.017091991644268</v>
      </c>
      <c r="BB23" s="23">
        <v>1.0630000000000024</v>
      </c>
      <c r="BC23" s="22">
        <f t="shared" si="8"/>
        <v>20</v>
      </c>
      <c r="BD23" s="1">
        <f t="shared" si="8"/>
        <v>1.023351901292846</v>
      </c>
      <c r="BE23" s="1">
        <f t="shared" si="8"/>
        <v>1.1810000000000009</v>
      </c>
      <c r="BF23" s="1">
        <f t="shared" si="9"/>
        <v>0</v>
      </c>
      <c r="BG23" s="1">
        <f t="shared" si="9"/>
        <v>8.8528491242490914E-3</v>
      </c>
      <c r="BH23" s="23">
        <f t="shared" si="9"/>
        <v>0.16687720036002315</v>
      </c>
    </row>
    <row r="24" spans="1:60" x14ac:dyDescent="0.25">
      <c r="A24" s="22">
        <v>21</v>
      </c>
      <c r="B24" s="1">
        <v>0.9275343183381457</v>
      </c>
      <c r="C24" s="1">
        <v>1.4339000000000013</v>
      </c>
      <c r="D24" s="22">
        <v>21</v>
      </c>
      <c r="E24" s="1">
        <v>0.93309679237954457</v>
      </c>
      <c r="F24" s="1">
        <v>1.4183999999999983</v>
      </c>
      <c r="G24" s="22">
        <f t="shared" si="0"/>
        <v>21</v>
      </c>
      <c r="H24" s="1">
        <f t="shared" si="0"/>
        <v>0.93031555535884514</v>
      </c>
      <c r="I24" s="1">
        <f t="shared" si="0"/>
        <v>1.4261499999999998</v>
      </c>
      <c r="J24" s="1">
        <f t="shared" si="1"/>
        <v>0</v>
      </c>
      <c r="K24" s="1">
        <f t="shared" si="1"/>
        <v>3.9332631148472803E-3</v>
      </c>
      <c r="L24" s="1">
        <f t="shared" si="1"/>
        <v>1.0960155108393576E-2</v>
      </c>
      <c r="M24" s="22">
        <v>21</v>
      </c>
      <c r="N24" s="1">
        <v>0.94107084256127871</v>
      </c>
      <c r="O24" s="1">
        <v>0.86079999999999757</v>
      </c>
      <c r="P24" s="22">
        <v>21</v>
      </c>
      <c r="Q24" s="1">
        <v>0.94172964242213608</v>
      </c>
      <c r="R24" s="1">
        <v>0.83850000000000335</v>
      </c>
      <c r="S24" s="22">
        <f t="shared" si="2"/>
        <v>21</v>
      </c>
      <c r="T24" s="1">
        <f t="shared" si="2"/>
        <v>0.9414002424917074</v>
      </c>
      <c r="U24" s="1">
        <f t="shared" si="2"/>
        <v>0.84965000000000046</v>
      </c>
      <c r="V24" s="1">
        <f t="shared" si="3"/>
        <v>0</v>
      </c>
      <c r="W24" s="1">
        <f t="shared" si="3"/>
        <v>4.6584184905700243E-4</v>
      </c>
      <c r="X24" s="1">
        <f t="shared" si="3"/>
        <v>1.5768481220455918E-2</v>
      </c>
      <c r="Y24" s="22">
        <v>21</v>
      </c>
      <c r="Z24" s="1">
        <v>0.96145912649326126</v>
      </c>
      <c r="AA24" s="1">
        <v>1.0870000000000033</v>
      </c>
      <c r="AB24" s="22">
        <v>21</v>
      </c>
      <c r="AC24" s="1">
        <v>0.94716416804612691</v>
      </c>
      <c r="AD24" s="23">
        <v>1.4204000000000008</v>
      </c>
      <c r="AE24" s="1">
        <f t="shared" si="4"/>
        <v>21</v>
      </c>
      <c r="AF24" s="1">
        <f t="shared" si="4"/>
        <v>0.95431164726969409</v>
      </c>
      <c r="AG24" s="1">
        <f t="shared" si="4"/>
        <v>1.253700000000002</v>
      </c>
      <c r="AH24" s="1">
        <f t="shared" si="5"/>
        <v>0</v>
      </c>
      <c r="AI24" s="1">
        <f t="shared" si="5"/>
        <v>1.0108062054748622E-2</v>
      </c>
      <c r="AJ24" s="1">
        <f t="shared" si="5"/>
        <v>0.23574940084759335</v>
      </c>
      <c r="AK24" s="22">
        <v>21</v>
      </c>
      <c r="AL24" s="1">
        <v>0.98037583898090508</v>
      </c>
      <c r="AM24" s="1">
        <v>1.3074000000000012</v>
      </c>
      <c r="AN24" s="22">
        <v>21</v>
      </c>
      <c r="AO24" s="1">
        <v>0.97308755168609329</v>
      </c>
      <c r="AP24" s="23">
        <v>0.89339999999999975</v>
      </c>
      <c r="AQ24" s="22">
        <f t="shared" si="6"/>
        <v>21</v>
      </c>
      <c r="AR24" s="1">
        <f t="shared" si="6"/>
        <v>0.97673169533349924</v>
      </c>
      <c r="AS24" s="1">
        <f t="shared" si="6"/>
        <v>1.1004000000000005</v>
      </c>
      <c r="AT24" s="1">
        <f t="shared" si="7"/>
        <v>0</v>
      </c>
      <c r="AU24" s="1">
        <f t="shared" si="7"/>
        <v>5.1535973693971754E-3</v>
      </c>
      <c r="AV24" s="23">
        <f t="shared" si="7"/>
        <v>0.29274220741123191</v>
      </c>
      <c r="AW24" s="22">
        <v>21</v>
      </c>
      <c r="AX24" s="1">
        <v>1.0372749050162882</v>
      </c>
      <c r="AY24" s="1">
        <v>1.3547999999999973</v>
      </c>
      <c r="AZ24" s="22">
        <v>21</v>
      </c>
      <c r="BA24" s="1">
        <v>1.0211605845005747</v>
      </c>
      <c r="BB24" s="23">
        <v>1.0596000000000032</v>
      </c>
      <c r="BC24" s="22">
        <f t="shared" si="8"/>
        <v>21</v>
      </c>
      <c r="BD24" s="1">
        <f t="shared" si="8"/>
        <v>1.0292177447584314</v>
      </c>
      <c r="BE24" s="1">
        <f t="shared" si="8"/>
        <v>1.2072000000000003</v>
      </c>
      <c r="BF24" s="1">
        <f t="shared" si="9"/>
        <v>0</v>
      </c>
      <c r="BG24" s="1">
        <f t="shared" si="9"/>
        <v>1.1394545310874511E-2</v>
      </c>
      <c r="BH24" s="23">
        <f t="shared" si="9"/>
        <v>0.20873792180626558</v>
      </c>
    </row>
    <row r="25" spans="1:60" x14ac:dyDescent="0.25">
      <c r="A25" s="22">
        <v>22</v>
      </c>
      <c r="B25" s="1">
        <v>0.92899813939113052</v>
      </c>
      <c r="C25" s="1">
        <v>1.427500000000002</v>
      </c>
      <c r="D25" s="22">
        <v>22</v>
      </c>
      <c r="E25" s="1">
        <v>0.93455335757721825</v>
      </c>
      <c r="F25" s="1">
        <v>1.4857000000000014</v>
      </c>
      <c r="G25" s="22">
        <f t="shared" si="0"/>
        <v>22</v>
      </c>
      <c r="H25" s="1">
        <f t="shared" si="0"/>
        <v>0.93177574848417444</v>
      </c>
      <c r="I25" s="1">
        <f t="shared" si="0"/>
        <v>1.4566000000000017</v>
      </c>
      <c r="J25" s="1">
        <f t="shared" si="1"/>
        <v>0</v>
      </c>
      <c r="K25" s="1">
        <f t="shared" si="1"/>
        <v>3.9281324503534654E-3</v>
      </c>
      <c r="L25" s="1">
        <f t="shared" si="1"/>
        <v>4.1153614665056619E-2</v>
      </c>
      <c r="M25" s="22">
        <v>22</v>
      </c>
      <c r="N25" s="1">
        <v>0.94313309009378388</v>
      </c>
      <c r="O25" s="1">
        <v>0.86079999999999757</v>
      </c>
      <c r="P25" s="22">
        <v>22</v>
      </c>
      <c r="Q25" s="1">
        <v>0.94374044767060827</v>
      </c>
      <c r="R25" s="1">
        <v>0.82900000000000063</v>
      </c>
      <c r="S25" s="22">
        <f t="shared" si="2"/>
        <v>22</v>
      </c>
      <c r="T25" s="1">
        <f t="shared" si="2"/>
        <v>0.94343676888219608</v>
      </c>
      <c r="U25" s="1">
        <f t="shared" si="2"/>
        <v>0.8448999999999991</v>
      </c>
      <c r="V25" s="1">
        <f t="shared" si="3"/>
        <v>0</v>
      </c>
      <c r="W25" s="1">
        <f t="shared" si="3"/>
        <v>4.2946666117756033E-4</v>
      </c>
      <c r="X25" s="1">
        <f t="shared" si="3"/>
        <v>2.2485995641730049E-2</v>
      </c>
      <c r="Y25" s="22">
        <v>22</v>
      </c>
      <c r="Z25" s="1">
        <v>0.96388660729971476</v>
      </c>
      <c r="AA25" s="1">
        <v>1.422699999999999</v>
      </c>
      <c r="AB25" s="22">
        <v>22</v>
      </c>
      <c r="AC25" s="1">
        <v>0.94817737425195325</v>
      </c>
      <c r="AD25" s="23">
        <v>1.2819999999999965</v>
      </c>
      <c r="AE25" s="1">
        <f t="shared" si="4"/>
        <v>22</v>
      </c>
      <c r="AF25" s="1">
        <f t="shared" si="4"/>
        <v>0.95603199077583401</v>
      </c>
      <c r="AG25" s="1">
        <f t="shared" si="4"/>
        <v>1.3523499999999977</v>
      </c>
      <c r="AH25" s="1">
        <f t="shared" si="5"/>
        <v>0</v>
      </c>
      <c r="AI25" s="1">
        <f t="shared" si="5"/>
        <v>1.1108105215311977E-2</v>
      </c>
      <c r="AJ25" s="1">
        <f t="shared" si="5"/>
        <v>9.9489924112948991E-2</v>
      </c>
      <c r="AK25" s="22">
        <v>22</v>
      </c>
      <c r="AL25" s="1">
        <v>0.98376755256591797</v>
      </c>
      <c r="AM25" s="1">
        <v>1.3074000000000012</v>
      </c>
      <c r="AN25" s="22">
        <v>22</v>
      </c>
      <c r="AO25" s="1">
        <v>0.97759645968529851</v>
      </c>
      <c r="AP25" s="23">
        <v>0.89339999999999975</v>
      </c>
      <c r="AQ25" s="22">
        <f t="shared" si="6"/>
        <v>22</v>
      </c>
      <c r="AR25" s="1">
        <f t="shared" si="6"/>
        <v>0.9806820061256083</v>
      </c>
      <c r="AS25" s="1">
        <f t="shared" si="6"/>
        <v>1.1004000000000005</v>
      </c>
      <c r="AT25" s="1">
        <f t="shared" si="7"/>
        <v>0</v>
      </c>
      <c r="AU25" s="1">
        <f t="shared" si="7"/>
        <v>4.3636216232180421E-3</v>
      </c>
      <c r="AV25" s="23">
        <f t="shared" si="7"/>
        <v>0.29274220741123191</v>
      </c>
      <c r="AW25" s="22">
        <v>22</v>
      </c>
      <c r="AX25" s="1">
        <v>1.0408320185185747</v>
      </c>
      <c r="AY25" s="1">
        <v>1.1591000000000022</v>
      </c>
      <c r="AZ25" s="22">
        <v>22</v>
      </c>
      <c r="BA25" s="1">
        <v>1.027073784727685</v>
      </c>
      <c r="BB25" s="23">
        <v>1.1296000000000035</v>
      </c>
      <c r="BC25" s="22">
        <f t="shared" si="8"/>
        <v>22</v>
      </c>
      <c r="BD25" s="1">
        <f t="shared" si="8"/>
        <v>1.0339529016231297</v>
      </c>
      <c r="BE25" s="1">
        <f t="shared" si="8"/>
        <v>1.1443500000000029</v>
      </c>
      <c r="BF25" s="1">
        <f t="shared" si="9"/>
        <v>0</v>
      </c>
      <c r="BG25" s="1">
        <f t="shared" si="9"/>
        <v>9.7285404106880052E-3</v>
      </c>
      <c r="BH25" s="23">
        <f t="shared" si="9"/>
        <v>2.0859650045002266E-2</v>
      </c>
    </row>
    <row r="26" spans="1:60" x14ac:dyDescent="0.25">
      <c r="A26" s="22">
        <v>23</v>
      </c>
      <c r="B26" s="1">
        <v>0.92998463162078182</v>
      </c>
      <c r="C26" s="1">
        <v>1.4211000000000027</v>
      </c>
      <c r="D26" s="22">
        <v>23</v>
      </c>
      <c r="E26" s="1">
        <v>0.93604336115108211</v>
      </c>
      <c r="F26" s="1">
        <v>1.5529000000000011</v>
      </c>
      <c r="G26" s="22">
        <f t="shared" si="0"/>
        <v>23</v>
      </c>
      <c r="H26" s="1">
        <f t="shared" si="0"/>
        <v>0.93301399638593197</v>
      </c>
      <c r="I26" s="1">
        <f t="shared" si="0"/>
        <v>1.4870000000000019</v>
      </c>
      <c r="J26" s="1">
        <f t="shared" si="1"/>
        <v>0</v>
      </c>
      <c r="K26" s="1">
        <f t="shared" si="1"/>
        <v>4.2841687362505203E-3</v>
      </c>
      <c r="L26" s="1">
        <f t="shared" si="1"/>
        <v>9.3196673760385804E-2</v>
      </c>
      <c r="M26" s="22">
        <v>23</v>
      </c>
      <c r="N26" s="1">
        <v>0.94432720295988737</v>
      </c>
      <c r="O26" s="1">
        <v>0.86079999999999757</v>
      </c>
      <c r="P26" s="22">
        <v>23</v>
      </c>
      <c r="Q26" s="1">
        <v>0.94531799278883688</v>
      </c>
      <c r="R26" s="1">
        <v>0.82900000000000063</v>
      </c>
      <c r="S26" s="22">
        <f t="shared" si="2"/>
        <v>23</v>
      </c>
      <c r="T26" s="1">
        <f t="shared" si="2"/>
        <v>0.94482259787436207</v>
      </c>
      <c r="U26" s="1">
        <f t="shared" si="2"/>
        <v>0.8448999999999991</v>
      </c>
      <c r="V26" s="1">
        <f t="shared" si="3"/>
        <v>0</v>
      </c>
      <c r="W26" s="1">
        <f t="shared" si="3"/>
        <v>7.0059420678085949E-4</v>
      </c>
      <c r="X26" s="1">
        <f t="shared" si="3"/>
        <v>2.2485995641730049E-2</v>
      </c>
      <c r="Y26" s="22">
        <v>23</v>
      </c>
      <c r="Z26" s="1">
        <v>0.96702484992394211</v>
      </c>
      <c r="AA26" s="1">
        <v>1.0870000000000033</v>
      </c>
      <c r="AB26" s="22">
        <v>23</v>
      </c>
      <c r="AC26" s="1">
        <v>0.9500494924066013</v>
      </c>
      <c r="AD26" s="23">
        <v>1.4168999999999983</v>
      </c>
      <c r="AE26" s="1">
        <f t="shared" si="4"/>
        <v>23</v>
      </c>
      <c r="AF26" s="1">
        <f t="shared" si="4"/>
        <v>0.95853717116527171</v>
      </c>
      <c r="AG26" s="1">
        <f t="shared" si="4"/>
        <v>1.2519500000000008</v>
      </c>
      <c r="AH26" s="1">
        <f t="shared" si="5"/>
        <v>0</v>
      </c>
      <c r="AI26" s="1">
        <f t="shared" si="5"/>
        <v>1.200339041357772E-2</v>
      </c>
      <c r="AJ26" s="1">
        <f t="shared" si="5"/>
        <v>0.23327452711343896</v>
      </c>
      <c r="AK26" s="22">
        <v>23</v>
      </c>
      <c r="AL26" s="1">
        <v>0.98836220080493509</v>
      </c>
      <c r="AM26" s="1">
        <v>1.3166000000000011</v>
      </c>
      <c r="AN26" s="22">
        <v>23</v>
      </c>
      <c r="AO26" s="1">
        <v>0.98039164346706631</v>
      </c>
      <c r="AP26" s="23">
        <v>0.89339999999999975</v>
      </c>
      <c r="AQ26" s="22">
        <f t="shared" si="6"/>
        <v>23</v>
      </c>
      <c r="AR26" s="1">
        <f t="shared" si="6"/>
        <v>0.9843769221360007</v>
      </c>
      <c r="AS26" s="1">
        <f t="shared" si="6"/>
        <v>1.1050000000000004</v>
      </c>
      <c r="AT26" s="1">
        <f t="shared" si="7"/>
        <v>0</v>
      </c>
      <c r="AU26" s="1">
        <f t="shared" si="7"/>
        <v>5.636035143443208E-3</v>
      </c>
      <c r="AV26" s="23">
        <f t="shared" si="7"/>
        <v>0.2992475897981477</v>
      </c>
      <c r="AW26" s="22">
        <v>23</v>
      </c>
      <c r="AX26" s="1">
        <v>1.0471360962593961</v>
      </c>
      <c r="AY26" s="1">
        <v>1.2254999999999967</v>
      </c>
      <c r="AZ26" s="22">
        <v>23</v>
      </c>
      <c r="BA26" s="1">
        <v>1.0321580161018562</v>
      </c>
      <c r="BB26" s="23">
        <v>0.9964999999999975</v>
      </c>
      <c r="BC26" s="22">
        <f t="shared" si="8"/>
        <v>23</v>
      </c>
      <c r="BD26" s="1">
        <f t="shared" si="8"/>
        <v>1.0396470561806261</v>
      </c>
      <c r="BE26" s="1">
        <f t="shared" si="8"/>
        <v>1.1109999999999971</v>
      </c>
      <c r="BF26" s="1">
        <f t="shared" si="9"/>
        <v>0</v>
      </c>
      <c r="BG26" s="1">
        <f t="shared" si="9"/>
        <v>1.0591102048552117E-2</v>
      </c>
      <c r="BH26" s="23">
        <f t="shared" si="9"/>
        <v>0.16192745289171931</v>
      </c>
    </row>
    <row r="27" spans="1:60" x14ac:dyDescent="0.25">
      <c r="A27" s="22">
        <v>24</v>
      </c>
      <c r="B27" s="1">
        <v>0.93141153262954401</v>
      </c>
      <c r="C27" s="1">
        <v>1.4147000000000034</v>
      </c>
      <c r="D27" s="22">
        <v>24</v>
      </c>
      <c r="E27" s="1">
        <v>0.93755744193508894</v>
      </c>
      <c r="F27" s="1">
        <v>1.4791999999999987</v>
      </c>
      <c r="G27" s="22">
        <f t="shared" si="0"/>
        <v>24</v>
      </c>
      <c r="H27" s="1">
        <f t="shared" si="0"/>
        <v>0.93448448728231648</v>
      </c>
      <c r="I27" s="1">
        <f t="shared" si="0"/>
        <v>1.4469500000000011</v>
      </c>
      <c r="J27" s="1">
        <f t="shared" si="1"/>
        <v>0</v>
      </c>
      <c r="K27" s="1">
        <f t="shared" si="1"/>
        <v>4.3458141465083236E-3</v>
      </c>
      <c r="L27" s="1">
        <f t="shared" si="1"/>
        <v>4.5608387386529017E-2</v>
      </c>
      <c r="M27" s="22">
        <v>24</v>
      </c>
      <c r="N27" s="1">
        <v>0.94650145525621154</v>
      </c>
      <c r="O27" s="1">
        <v>0.86079999999999757</v>
      </c>
      <c r="P27" s="22">
        <v>24</v>
      </c>
      <c r="Q27" s="1">
        <v>0.94692631558512985</v>
      </c>
      <c r="R27" s="1">
        <v>0.76149999999999807</v>
      </c>
      <c r="S27" s="22">
        <f t="shared" si="2"/>
        <v>24</v>
      </c>
      <c r="T27" s="1">
        <f t="shared" si="2"/>
        <v>0.9467138854206707</v>
      </c>
      <c r="U27" s="1">
        <f t="shared" si="2"/>
        <v>0.81114999999999782</v>
      </c>
      <c r="V27" s="1">
        <f t="shared" si="3"/>
        <v>0</v>
      </c>
      <c r="W27" s="1">
        <f t="shared" si="3"/>
        <v>3.0042161963528291E-4</v>
      </c>
      <c r="X27" s="1">
        <f t="shared" si="3"/>
        <v>7.0215703371823812E-2</v>
      </c>
      <c r="Y27" s="22">
        <v>24</v>
      </c>
      <c r="Z27" s="1">
        <v>0.97060402176659233</v>
      </c>
      <c r="AA27" s="1">
        <v>1.3012999999999977</v>
      </c>
      <c r="AB27" s="22">
        <v>24</v>
      </c>
      <c r="AC27" s="1">
        <v>0.95182141617929961</v>
      </c>
      <c r="AD27" s="23">
        <v>1.2286000000000001</v>
      </c>
      <c r="AE27" s="1">
        <f t="shared" si="4"/>
        <v>24</v>
      </c>
      <c r="AF27" s="1">
        <f t="shared" si="4"/>
        <v>0.96121271897294602</v>
      </c>
      <c r="AG27" s="1">
        <f t="shared" si="4"/>
        <v>1.2649499999999989</v>
      </c>
      <c r="AH27" s="1">
        <f t="shared" si="5"/>
        <v>0</v>
      </c>
      <c r="AI27" s="1">
        <f t="shared" si="5"/>
        <v>1.3281307779127021E-2</v>
      </c>
      <c r="AJ27" s="1">
        <f t="shared" si="5"/>
        <v>5.1406662992260273E-2</v>
      </c>
      <c r="AK27" s="22">
        <v>24</v>
      </c>
      <c r="AL27" s="1">
        <v>0.99264868893132951</v>
      </c>
      <c r="AM27" s="1">
        <v>1.3228000000000009</v>
      </c>
      <c r="AN27" s="22">
        <v>24</v>
      </c>
      <c r="AO27" s="1">
        <v>0.98364065741796658</v>
      </c>
      <c r="AP27" s="23">
        <v>0.89339999999999975</v>
      </c>
      <c r="AQ27" s="22">
        <f t="shared" si="6"/>
        <v>24</v>
      </c>
      <c r="AR27" s="1">
        <f t="shared" si="6"/>
        <v>0.98814467317464805</v>
      </c>
      <c r="AS27" s="1">
        <f t="shared" si="6"/>
        <v>1.1081000000000003</v>
      </c>
      <c r="AT27" s="1">
        <f t="shared" si="7"/>
        <v>0</v>
      </c>
      <c r="AU27" s="1">
        <f t="shared" si="7"/>
        <v>6.3696401682410498E-3</v>
      </c>
      <c r="AV27" s="23">
        <f t="shared" si="7"/>
        <v>0.30363165184150437</v>
      </c>
      <c r="AW27" s="22">
        <v>24</v>
      </c>
      <c r="AX27" s="1">
        <v>1.0524210923289616</v>
      </c>
      <c r="AY27" s="1">
        <v>1.1555999999999997</v>
      </c>
      <c r="AZ27" s="22">
        <v>24</v>
      </c>
      <c r="BA27" s="1">
        <v>1.0399388358326136</v>
      </c>
      <c r="BB27" s="23">
        <v>1.2627000000000024</v>
      </c>
      <c r="BC27" s="22">
        <f t="shared" si="8"/>
        <v>24</v>
      </c>
      <c r="BD27" s="1">
        <f t="shared" si="8"/>
        <v>1.0461799640807876</v>
      </c>
      <c r="BE27" s="1">
        <f t="shared" si="8"/>
        <v>1.2091500000000011</v>
      </c>
      <c r="BF27" s="1">
        <f t="shared" si="9"/>
        <v>0</v>
      </c>
      <c r="BG27" s="1">
        <f t="shared" si="9"/>
        <v>8.8262882130775364E-3</v>
      </c>
      <c r="BH27" s="23">
        <f t="shared" si="9"/>
        <v>7.57311362650811E-2</v>
      </c>
    </row>
    <row r="28" spans="1:60" x14ac:dyDescent="0.25">
      <c r="A28" s="22">
        <v>25</v>
      </c>
      <c r="B28" s="1">
        <v>0.9328861284275054</v>
      </c>
      <c r="C28" s="1">
        <v>1.4114999999999966</v>
      </c>
      <c r="D28" s="22">
        <v>25</v>
      </c>
      <c r="E28" s="1">
        <v>0.93885359442806982</v>
      </c>
      <c r="F28" s="1">
        <v>1.7064999999999984</v>
      </c>
      <c r="G28" s="22">
        <f t="shared" si="0"/>
        <v>25</v>
      </c>
      <c r="H28" s="1">
        <f t="shared" si="0"/>
        <v>0.93586986142778761</v>
      </c>
      <c r="I28" s="1">
        <f t="shared" si="0"/>
        <v>1.5589999999999975</v>
      </c>
      <c r="J28" s="1">
        <f t="shared" si="1"/>
        <v>0</v>
      </c>
      <c r="K28" s="1">
        <f t="shared" si="1"/>
        <v>4.2196356754992627E-3</v>
      </c>
      <c r="L28" s="1">
        <f t="shared" si="1"/>
        <v>0.20859650045003272</v>
      </c>
      <c r="M28" s="22">
        <v>25</v>
      </c>
      <c r="N28" s="1">
        <v>0.94807397281802386</v>
      </c>
      <c r="O28" s="1">
        <v>0.86079999999999757</v>
      </c>
      <c r="P28" s="22">
        <v>25</v>
      </c>
      <c r="Q28" s="1">
        <v>0.94872087471386879</v>
      </c>
      <c r="R28" s="1">
        <v>0.76149999999999807</v>
      </c>
      <c r="S28" s="22">
        <f t="shared" si="2"/>
        <v>25</v>
      </c>
      <c r="T28" s="1">
        <f t="shared" si="2"/>
        <v>0.94839742376594627</v>
      </c>
      <c r="U28" s="1">
        <f t="shared" si="2"/>
        <v>0.81114999999999782</v>
      </c>
      <c r="V28" s="1">
        <f t="shared" si="3"/>
        <v>0</v>
      </c>
      <c r="W28" s="1">
        <f t="shared" si="3"/>
        <v>4.5742871731438455E-4</v>
      </c>
      <c r="X28" s="1">
        <f t="shared" si="3"/>
        <v>7.0215703371823812E-2</v>
      </c>
      <c r="Y28" s="22">
        <v>25</v>
      </c>
      <c r="Z28" s="1">
        <v>0.97270316227558051</v>
      </c>
      <c r="AA28" s="1">
        <v>1.3815000000000026</v>
      </c>
      <c r="AB28" s="22">
        <v>25</v>
      </c>
      <c r="AC28" s="1">
        <v>0.95450074583146516</v>
      </c>
      <c r="AD28" s="23">
        <v>1.1075999999999979</v>
      </c>
      <c r="AE28" s="1">
        <f t="shared" si="4"/>
        <v>25</v>
      </c>
      <c r="AF28" s="1">
        <f t="shared" si="4"/>
        <v>0.96360195405352278</v>
      </c>
      <c r="AG28" s="1">
        <f t="shared" si="4"/>
        <v>1.2445500000000003</v>
      </c>
      <c r="AH28" s="1">
        <f t="shared" si="5"/>
        <v>0</v>
      </c>
      <c r="AI28" s="1">
        <f t="shared" si="5"/>
        <v>1.2871052101615489E-2</v>
      </c>
      <c r="AJ28" s="1">
        <f t="shared" si="5"/>
        <v>0.19367654736699888</v>
      </c>
      <c r="AK28" s="22">
        <v>25</v>
      </c>
      <c r="AL28" s="1">
        <v>0.99819929362742521</v>
      </c>
      <c r="AM28" s="1">
        <v>1.325800000000001</v>
      </c>
      <c r="AN28" s="22">
        <v>25</v>
      </c>
      <c r="AO28" s="1">
        <v>0.98751777629737303</v>
      </c>
      <c r="AP28" s="23">
        <v>0.89339999999999975</v>
      </c>
      <c r="AQ28" s="22">
        <f t="shared" si="6"/>
        <v>25</v>
      </c>
      <c r="AR28" s="1">
        <f t="shared" si="6"/>
        <v>0.99285853496239906</v>
      </c>
      <c r="AS28" s="1">
        <f t="shared" si="6"/>
        <v>1.1096000000000004</v>
      </c>
      <c r="AT28" s="1">
        <f t="shared" si="7"/>
        <v>0</v>
      </c>
      <c r="AU28" s="1">
        <f t="shared" si="7"/>
        <v>7.5529733374415228E-3</v>
      </c>
      <c r="AV28" s="23">
        <f t="shared" si="7"/>
        <v>0.30575297218506403</v>
      </c>
      <c r="AW28" s="22">
        <v>25</v>
      </c>
      <c r="AX28" s="1">
        <v>1.0565323473260806</v>
      </c>
      <c r="AY28" s="1">
        <v>1.1555999999999997</v>
      </c>
      <c r="AZ28" s="22">
        <v>25</v>
      </c>
      <c r="BA28" s="1">
        <v>1.0450315976489704</v>
      </c>
      <c r="BB28" s="23">
        <v>1.069899999999997</v>
      </c>
      <c r="BC28" s="22">
        <f t="shared" si="8"/>
        <v>25</v>
      </c>
      <c r="BD28" s="1">
        <f t="shared" si="8"/>
        <v>1.0507819724875254</v>
      </c>
      <c r="BE28" s="1">
        <f t="shared" si="8"/>
        <v>1.1127499999999984</v>
      </c>
      <c r="BF28" s="1">
        <f t="shared" si="9"/>
        <v>0</v>
      </c>
      <c r="BG28" s="1">
        <f t="shared" si="9"/>
        <v>8.132258085413643E-3</v>
      </c>
      <c r="BH28" s="23">
        <f t="shared" si="9"/>
        <v>6.0599051147689084E-2</v>
      </c>
    </row>
    <row r="29" spans="1:60" x14ac:dyDescent="0.25">
      <c r="A29" s="22">
        <v>26</v>
      </c>
      <c r="B29" s="1">
        <v>0.93458545122619896</v>
      </c>
      <c r="C29" s="1">
        <v>1.4114999999999966</v>
      </c>
      <c r="D29" s="22">
        <v>26</v>
      </c>
      <c r="E29" s="1">
        <v>0.94042537809180871</v>
      </c>
      <c r="F29" s="1">
        <v>1.4857000000000014</v>
      </c>
      <c r="G29" s="22">
        <f t="shared" si="0"/>
        <v>26</v>
      </c>
      <c r="H29" s="1">
        <f t="shared" si="0"/>
        <v>0.93750541465900383</v>
      </c>
      <c r="I29" s="1">
        <f t="shared" si="0"/>
        <v>1.448599999999999</v>
      </c>
      <c r="J29" s="1">
        <f t="shared" si="1"/>
        <v>0</v>
      </c>
      <c r="K29" s="1">
        <f t="shared" si="1"/>
        <v>4.129451888306151E-3</v>
      </c>
      <c r="L29" s="1">
        <f t="shared" si="1"/>
        <v>5.2467323164045156E-2</v>
      </c>
      <c r="M29" s="22">
        <v>26</v>
      </c>
      <c r="N29" s="1">
        <v>0.94932553827364574</v>
      </c>
      <c r="O29" s="1">
        <v>0.86079999999999757</v>
      </c>
      <c r="P29" s="22">
        <v>26</v>
      </c>
      <c r="Q29" s="1">
        <v>0.94977823295784281</v>
      </c>
      <c r="R29" s="1">
        <v>0.76149999999999807</v>
      </c>
      <c r="S29" s="22">
        <f t="shared" si="2"/>
        <v>26</v>
      </c>
      <c r="T29" s="1">
        <f t="shared" si="2"/>
        <v>0.94955188561574433</v>
      </c>
      <c r="U29" s="1">
        <f t="shared" si="2"/>
        <v>0.81114999999999782</v>
      </c>
      <c r="V29" s="1">
        <f t="shared" si="3"/>
        <v>0</v>
      </c>
      <c r="W29" s="1">
        <f t="shared" si="3"/>
        <v>3.2010348100284624E-4</v>
      </c>
      <c r="X29" s="1">
        <f t="shared" si="3"/>
        <v>7.0215703371823812E-2</v>
      </c>
      <c r="Y29" s="22">
        <v>26</v>
      </c>
      <c r="Z29" s="1">
        <v>0.97346622589687104</v>
      </c>
      <c r="AA29" s="1">
        <v>1.3652999999999977</v>
      </c>
      <c r="AB29" s="22">
        <v>26</v>
      </c>
      <c r="AC29" s="1">
        <v>0.95726774651820523</v>
      </c>
      <c r="AD29" s="23">
        <v>1.1612000000000009</v>
      </c>
      <c r="AE29" s="1">
        <f t="shared" si="4"/>
        <v>26</v>
      </c>
      <c r="AF29" s="1">
        <f t="shared" si="4"/>
        <v>0.96536698620753814</v>
      </c>
      <c r="AG29" s="1">
        <f t="shared" si="4"/>
        <v>1.2632499999999993</v>
      </c>
      <c r="AH29" s="1">
        <f t="shared" si="5"/>
        <v>0</v>
      </c>
      <c r="AI29" s="1">
        <f t="shared" si="5"/>
        <v>1.1454054613565048E-2</v>
      </c>
      <c r="AJ29" s="1">
        <f t="shared" si="5"/>
        <v>0.14432049404017211</v>
      </c>
      <c r="AK29" s="22">
        <v>26</v>
      </c>
      <c r="AL29" s="1">
        <v>1.0008983781029994</v>
      </c>
      <c r="AM29" s="1">
        <v>1.3288999999999973</v>
      </c>
      <c r="AN29" s="22">
        <v>26</v>
      </c>
      <c r="AO29" s="1">
        <v>0.99055903933576794</v>
      </c>
      <c r="AP29" s="23">
        <v>0.89339999999999975</v>
      </c>
      <c r="AQ29" s="22">
        <f t="shared" si="6"/>
        <v>26</v>
      </c>
      <c r="AR29" s="1">
        <f t="shared" si="6"/>
        <v>0.99572870871938368</v>
      </c>
      <c r="AS29" s="1">
        <f t="shared" si="6"/>
        <v>1.1111499999999985</v>
      </c>
      <c r="AT29" s="1">
        <f t="shared" si="7"/>
        <v>0</v>
      </c>
      <c r="AU29" s="1">
        <f t="shared" si="7"/>
        <v>7.3110165552943357E-3</v>
      </c>
      <c r="AV29" s="23">
        <f t="shared" si="7"/>
        <v>0.30794500320674018</v>
      </c>
      <c r="AW29" s="22">
        <v>26</v>
      </c>
      <c r="AX29" s="1">
        <v>1.061541454064753</v>
      </c>
      <c r="AY29" s="1">
        <v>1.4423999999999992</v>
      </c>
      <c r="AZ29" s="22">
        <v>26</v>
      </c>
      <c r="BA29" s="1">
        <v>1.0510635210941981</v>
      </c>
      <c r="BB29" s="23">
        <v>1.2661000000000016</v>
      </c>
      <c r="BC29" s="22">
        <f t="shared" si="8"/>
        <v>26</v>
      </c>
      <c r="BD29" s="1">
        <f t="shared" si="8"/>
        <v>1.0563024875794755</v>
      </c>
      <c r="BE29" s="1">
        <f t="shared" si="8"/>
        <v>1.3542500000000004</v>
      </c>
      <c r="BF29" s="1">
        <f t="shared" si="9"/>
        <v>0</v>
      </c>
      <c r="BG29" s="1">
        <f t="shared" si="9"/>
        <v>7.4090174562974629E-3</v>
      </c>
      <c r="BH29" s="23">
        <f t="shared" si="9"/>
        <v>0.1246629255231867</v>
      </c>
    </row>
    <row r="30" spans="1:60" x14ac:dyDescent="0.25">
      <c r="A30" s="22">
        <v>27</v>
      </c>
      <c r="B30" s="1">
        <v>0.93572690264488989</v>
      </c>
      <c r="C30" s="1">
        <v>1.4084000000000003</v>
      </c>
      <c r="D30" s="22">
        <v>27</v>
      </c>
      <c r="E30" s="1">
        <v>0.94207069697730417</v>
      </c>
      <c r="F30" s="1">
        <v>1.7513999999999967</v>
      </c>
      <c r="G30" s="22">
        <f t="shared" si="0"/>
        <v>27</v>
      </c>
      <c r="H30" s="1">
        <f t="shared" si="0"/>
        <v>0.93889879981109703</v>
      </c>
      <c r="I30" s="1">
        <f t="shared" si="0"/>
        <v>1.5798999999999985</v>
      </c>
      <c r="J30" s="1">
        <f t="shared" si="1"/>
        <v>0</v>
      </c>
      <c r="K30" s="1">
        <f t="shared" si="1"/>
        <v>4.4857399909029221E-3</v>
      </c>
      <c r="L30" s="1">
        <f t="shared" si="1"/>
        <v>0.24253762594698408</v>
      </c>
      <c r="M30" s="22">
        <v>27</v>
      </c>
      <c r="N30" s="1">
        <v>0.95154876701104207</v>
      </c>
      <c r="O30" s="1">
        <v>0.86079999999999757</v>
      </c>
      <c r="P30" s="22">
        <v>27</v>
      </c>
      <c r="Q30" s="1">
        <v>0.95181976536885327</v>
      </c>
      <c r="R30" s="1">
        <v>0.82900000000000063</v>
      </c>
      <c r="S30" s="22">
        <f t="shared" si="2"/>
        <v>27</v>
      </c>
      <c r="T30" s="1">
        <f t="shared" si="2"/>
        <v>0.95168426618994761</v>
      </c>
      <c r="U30" s="1">
        <f t="shared" si="2"/>
        <v>0.8448999999999991</v>
      </c>
      <c r="V30" s="1">
        <f t="shared" si="3"/>
        <v>0</v>
      </c>
      <c r="W30" s="1">
        <f t="shared" si="3"/>
        <v>1.9162477649871214E-4</v>
      </c>
      <c r="X30" s="1">
        <f t="shared" si="3"/>
        <v>2.2485995641730049E-2</v>
      </c>
      <c r="Y30" s="22">
        <v>27</v>
      </c>
      <c r="Z30" s="1">
        <v>0.97736540991722776</v>
      </c>
      <c r="AA30" s="1">
        <v>1.5668000000000006</v>
      </c>
      <c r="AB30" s="22">
        <v>27</v>
      </c>
      <c r="AC30" s="1">
        <v>0.95848449681100201</v>
      </c>
      <c r="AD30" s="23">
        <v>1.3134999999999977</v>
      </c>
      <c r="AE30" s="1">
        <f t="shared" si="4"/>
        <v>27</v>
      </c>
      <c r="AF30" s="1">
        <f t="shared" si="4"/>
        <v>0.96792495336411488</v>
      </c>
      <c r="AG30" s="1">
        <f t="shared" si="4"/>
        <v>1.4401499999999992</v>
      </c>
      <c r="AH30" s="1">
        <f t="shared" si="5"/>
        <v>0</v>
      </c>
      <c r="AI30" s="1">
        <f t="shared" si="5"/>
        <v>1.3350821692406189E-2</v>
      </c>
      <c r="AJ30" s="1">
        <f t="shared" si="5"/>
        <v>0.17911014767455458</v>
      </c>
      <c r="AK30" s="22">
        <v>27</v>
      </c>
      <c r="AL30" s="1">
        <v>1.004634725812144</v>
      </c>
      <c r="AM30" s="1">
        <v>1.3318999999999974</v>
      </c>
      <c r="AN30" s="22">
        <v>27</v>
      </c>
      <c r="AO30" s="1">
        <v>0.9946389058018178</v>
      </c>
      <c r="AP30" s="23">
        <v>0.89339999999999975</v>
      </c>
      <c r="AQ30" s="22">
        <f t="shared" si="6"/>
        <v>27</v>
      </c>
      <c r="AR30" s="1">
        <f t="shared" si="6"/>
        <v>0.99963681580698083</v>
      </c>
      <c r="AS30" s="1">
        <f t="shared" si="6"/>
        <v>1.1126499999999986</v>
      </c>
      <c r="AT30" s="1">
        <f t="shared" si="7"/>
        <v>0</v>
      </c>
      <c r="AU30" s="1">
        <f t="shared" si="7"/>
        <v>7.0681121128218219E-3</v>
      </c>
      <c r="AV30" s="23">
        <f t="shared" si="7"/>
        <v>0.31006632355029956</v>
      </c>
      <c r="AW30" s="22">
        <v>27</v>
      </c>
      <c r="AX30" s="1">
        <v>1.0667232395120232</v>
      </c>
      <c r="AY30" s="1">
        <v>1.3059999999999974</v>
      </c>
      <c r="AZ30" s="22">
        <v>27</v>
      </c>
      <c r="BA30" s="1">
        <v>1.059009909250421</v>
      </c>
      <c r="BB30" s="23">
        <v>1.4131</v>
      </c>
      <c r="BC30" s="22">
        <f t="shared" si="8"/>
        <v>27</v>
      </c>
      <c r="BD30" s="1">
        <f t="shared" si="8"/>
        <v>1.0628665743812222</v>
      </c>
      <c r="BE30" s="1">
        <f t="shared" si="8"/>
        <v>1.3595499999999987</v>
      </c>
      <c r="BF30" s="1">
        <f t="shared" si="9"/>
        <v>0</v>
      </c>
      <c r="BG30" s="1">
        <f t="shared" si="9"/>
        <v>5.4541481335102851E-3</v>
      </c>
      <c r="BH30" s="23">
        <f t="shared" si="9"/>
        <v>7.57311362650811E-2</v>
      </c>
    </row>
    <row r="31" spans="1:60" x14ac:dyDescent="0.25">
      <c r="A31" s="22">
        <v>28</v>
      </c>
      <c r="B31" s="1">
        <v>0.93726738545637456</v>
      </c>
      <c r="C31" s="1">
        <v>1.2062999999999988</v>
      </c>
      <c r="D31" s="22">
        <v>28</v>
      </c>
      <c r="E31" s="1">
        <v>0.94404486011896471</v>
      </c>
      <c r="F31" s="1">
        <v>1.6137000000000015</v>
      </c>
      <c r="G31" s="22">
        <f t="shared" si="0"/>
        <v>28</v>
      </c>
      <c r="H31" s="1">
        <f t="shared" si="0"/>
        <v>0.94065612278766964</v>
      </c>
      <c r="I31" s="1">
        <f t="shared" si="0"/>
        <v>1.4100000000000001</v>
      </c>
      <c r="J31" s="1">
        <f t="shared" si="1"/>
        <v>0</v>
      </c>
      <c r="K31" s="1">
        <f t="shared" si="1"/>
        <v>4.792398293237507E-3</v>
      </c>
      <c r="L31" s="1">
        <f t="shared" si="1"/>
        <v>0.2880753026554011</v>
      </c>
      <c r="M31" s="22">
        <v>28</v>
      </c>
      <c r="N31" s="1">
        <v>0.95387497849267777</v>
      </c>
      <c r="O31" s="1">
        <v>0.86079999999999757</v>
      </c>
      <c r="P31" s="22">
        <v>28</v>
      </c>
      <c r="Q31" s="1">
        <v>0.95372571758920954</v>
      </c>
      <c r="R31" s="1">
        <v>0.82900000000000063</v>
      </c>
      <c r="S31" s="22">
        <f t="shared" si="2"/>
        <v>28</v>
      </c>
      <c r="T31" s="1">
        <f t="shared" si="2"/>
        <v>0.9538003480409436</v>
      </c>
      <c r="U31" s="1">
        <f t="shared" si="2"/>
        <v>0.8448999999999991</v>
      </c>
      <c r="V31" s="1">
        <f t="shared" si="3"/>
        <v>0</v>
      </c>
      <c r="W31" s="1">
        <f t="shared" si="3"/>
        <v>1.0554339700841544E-4</v>
      </c>
      <c r="X31" s="1">
        <f t="shared" si="3"/>
        <v>2.2485995641730049E-2</v>
      </c>
      <c r="Y31" s="22">
        <v>28</v>
      </c>
      <c r="Z31" s="1">
        <v>0.98065631200804826</v>
      </c>
      <c r="AA31" s="1">
        <v>1.5159999999999982</v>
      </c>
      <c r="AB31" s="22">
        <v>28</v>
      </c>
      <c r="AC31" s="1">
        <v>0.96160400121083978</v>
      </c>
      <c r="AD31" s="23">
        <v>1.3843999999999994</v>
      </c>
      <c r="AE31" s="1">
        <f t="shared" si="4"/>
        <v>28</v>
      </c>
      <c r="AF31" s="1">
        <f t="shared" si="4"/>
        <v>0.97113015660944402</v>
      </c>
      <c r="AG31" s="1">
        <f t="shared" si="4"/>
        <v>1.4501999999999988</v>
      </c>
      <c r="AH31" s="1">
        <f t="shared" si="5"/>
        <v>0</v>
      </c>
      <c r="AI31" s="1">
        <f t="shared" si="5"/>
        <v>1.3472018161979795E-2</v>
      </c>
      <c r="AJ31" s="1">
        <f t="shared" si="5"/>
        <v>9.305525240414883E-2</v>
      </c>
      <c r="AK31" s="22">
        <v>28</v>
      </c>
      <c r="AL31" s="1">
        <v>1.0099916689150379</v>
      </c>
      <c r="AM31" s="1">
        <v>1.3318999999999974</v>
      </c>
      <c r="AN31" s="22">
        <v>28</v>
      </c>
      <c r="AO31" s="1">
        <v>0.99937927052298692</v>
      </c>
      <c r="AP31" s="23">
        <v>0.89339999999999975</v>
      </c>
      <c r="AQ31" s="22">
        <f t="shared" si="6"/>
        <v>28</v>
      </c>
      <c r="AR31" s="1">
        <f t="shared" si="6"/>
        <v>1.0046854697190124</v>
      </c>
      <c r="AS31" s="1">
        <f t="shared" si="6"/>
        <v>1.1126499999999986</v>
      </c>
      <c r="AT31" s="1">
        <f t="shared" si="7"/>
        <v>0</v>
      </c>
      <c r="AU31" s="1">
        <f t="shared" si="7"/>
        <v>7.5040988676724537E-3</v>
      </c>
      <c r="AV31" s="23">
        <f t="shared" si="7"/>
        <v>0.31006632355029956</v>
      </c>
      <c r="AW31" s="22">
        <v>28</v>
      </c>
      <c r="AX31" s="1">
        <v>1.071955861622637</v>
      </c>
      <c r="AY31" s="1">
        <v>1.3200999999999965</v>
      </c>
      <c r="AZ31" s="22">
        <v>28</v>
      </c>
      <c r="BA31" s="1">
        <v>1.0628421954633618</v>
      </c>
      <c r="BB31" s="23">
        <v>1.4590999999999994</v>
      </c>
      <c r="BC31" s="22">
        <f t="shared" si="8"/>
        <v>28</v>
      </c>
      <c r="BD31" s="1">
        <f t="shared" si="8"/>
        <v>1.0673990285429995</v>
      </c>
      <c r="BE31" s="1">
        <f t="shared" si="8"/>
        <v>1.3895999999999979</v>
      </c>
      <c r="BF31" s="1">
        <f t="shared" si="9"/>
        <v>0</v>
      </c>
      <c r="BG31" s="1">
        <f t="shared" si="9"/>
        <v>6.4443351426938696E-3</v>
      </c>
      <c r="BH31" s="23">
        <f t="shared" si="9"/>
        <v>9.8287842584932159E-2</v>
      </c>
    </row>
    <row r="32" spans="1:60" x14ac:dyDescent="0.25">
      <c r="A32" s="22">
        <v>29</v>
      </c>
      <c r="B32" s="1">
        <v>0.93875092574235941</v>
      </c>
      <c r="C32" s="1">
        <v>1.2736999999999981</v>
      </c>
      <c r="D32" s="22">
        <v>29</v>
      </c>
      <c r="E32" s="1">
        <v>0.94547688956433495</v>
      </c>
      <c r="F32" s="1">
        <v>1.5465000000000018</v>
      </c>
      <c r="G32" s="22">
        <f t="shared" si="0"/>
        <v>29</v>
      </c>
      <c r="H32" s="1">
        <f t="shared" si="0"/>
        <v>0.94211390765334713</v>
      </c>
      <c r="I32" s="1">
        <f t="shared" si="0"/>
        <v>1.4100999999999999</v>
      </c>
      <c r="J32" s="1">
        <f t="shared" si="1"/>
        <v>0</v>
      </c>
      <c r="K32" s="1">
        <f t="shared" si="1"/>
        <v>4.7559746285342963E-3</v>
      </c>
      <c r="L32" s="1">
        <f t="shared" si="1"/>
        <v>0.1928987299076928</v>
      </c>
      <c r="M32" s="22">
        <v>29</v>
      </c>
      <c r="N32" s="1">
        <v>0.9553383160327058</v>
      </c>
      <c r="O32" s="1">
        <v>0.86079999999999757</v>
      </c>
      <c r="P32" s="22">
        <v>29</v>
      </c>
      <c r="Q32" s="1">
        <v>0.95524829949716183</v>
      </c>
      <c r="R32" s="1">
        <v>0.82900000000000063</v>
      </c>
      <c r="S32" s="22">
        <f t="shared" si="2"/>
        <v>29</v>
      </c>
      <c r="T32" s="1">
        <f t="shared" si="2"/>
        <v>0.95529330776493382</v>
      </c>
      <c r="U32" s="1">
        <f t="shared" si="2"/>
        <v>0.8448999999999991</v>
      </c>
      <c r="V32" s="1">
        <f t="shared" si="3"/>
        <v>0</v>
      </c>
      <c r="W32" s="1">
        <f t="shared" si="3"/>
        <v>6.3651302702060091E-5</v>
      </c>
      <c r="X32" s="1">
        <f t="shared" si="3"/>
        <v>2.2485995641730049E-2</v>
      </c>
      <c r="Y32" s="22">
        <v>29</v>
      </c>
      <c r="Z32" s="1">
        <v>0.98292017547580279</v>
      </c>
      <c r="AA32" s="1">
        <v>1.4519999999999982</v>
      </c>
      <c r="AB32" s="22">
        <v>29</v>
      </c>
      <c r="AC32" s="1">
        <v>0.96267324232839979</v>
      </c>
      <c r="AD32" s="23">
        <v>1.451900000000002</v>
      </c>
      <c r="AE32" s="1">
        <f t="shared" si="4"/>
        <v>29</v>
      </c>
      <c r="AF32" s="1">
        <f t="shared" si="4"/>
        <v>0.97279670890210124</v>
      </c>
      <c r="AG32" s="1">
        <f t="shared" si="4"/>
        <v>1.4519500000000001</v>
      </c>
      <c r="AH32" s="1">
        <f t="shared" si="5"/>
        <v>0</v>
      </c>
      <c r="AI32" s="1">
        <f t="shared" si="5"/>
        <v>1.431674372675935E-2</v>
      </c>
      <c r="AJ32" s="1">
        <f t="shared" si="5"/>
        <v>7.0710678115977805E-5</v>
      </c>
      <c r="AK32" s="22">
        <v>29</v>
      </c>
      <c r="AL32" s="1">
        <v>1.0128840437531941</v>
      </c>
      <c r="AM32" s="1">
        <v>1.3318999999999974</v>
      </c>
      <c r="AN32" s="22">
        <v>29</v>
      </c>
      <c r="AO32" s="1">
        <v>1.0029706828005089</v>
      </c>
      <c r="AP32" s="23">
        <v>0.90879999999999939</v>
      </c>
      <c r="AQ32" s="22">
        <f t="shared" si="6"/>
        <v>29</v>
      </c>
      <c r="AR32" s="1">
        <f t="shared" si="6"/>
        <v>1.0079273632768515</v>
      </c>
      <c r="AS32" s="1">
        <f t="shared" si="6"/>
        <v>1.1203499999999984</v>
      </c>
      <c r="AT32" s="1">
        <f t="shared" si="7"/>
        <v>0</v>
      </c>
      <c r="AU32" s="1">
        <f t="shared" si="7"/>
        <v>7.0098047539935921E-3</v>
      </c>
      <c r="AV32" s="23">
        <f t="shared" si="7"/>
        <v>0.29917687912002688</v>
      </c>
      <c r="AW32" s="22">
        <v>29</v>
      </c>
      <c r="AX32" s="1">
        <v>1.0752471087149547</v>
      </c>
      <c r="AY32" s="1">
        <v>1.1906999999999996</v>
      </c>
      <c r="AZ32" s="22">
        <v>29</v>
      </c>
      <c r="BA32" s="1">
        <v>1.068998409899055</v>
      </c>
      <c r="BB32" s="23">
        <v>1.2203000000000017</v>
      </c>
      <c r="BC32" s="22">
        <f t="shared" si="8"/>
        <v>29</v>
      </c>
      <c r="BD32" s="1">
        <f t="shared" si="8"/>
        <v>1.0721227593070048</v>
      </c>
      <c r="BE32" s="1">
        <f t="shared" si="8"/>
        <v>1.2055000000000007</v>
      </c>
      <c r="BF32" s="1">
        <f t="shared" si="9"/>
        <v>0</v>
      </c>
      <c r="BG32" s="1">
        <f t="shared" si="9"/>
        <v>4.4184973063149729E-3</v>
      </c>
      <c r="BH32" s="23">
        <f t="shared" si="9"/>
        <v>2.0930360723123268E-2</v>
      </c>
    </row>
    <row r="33" spans="1:60" x14ac:dyDescent="0.25">
      <c r="A33" s="22">
        <v>30</v>
      </c>
      <c r="B33" s="1">
        <v>0.93983930011221339</v>
      </c>
      <c r="C33" s="1">
        <v>1.1390000000000029</v>
      </c>
      <c r="D33" s="22">
        <v>30</v>
      </c>
      <c r="E33" s="1">
        <v>0.94708080363958769</v>
      </c>
      <c r="F33" s="1">
        <v>1.7481999999999971</v>
      </c>
      <c r="G33" s="22">
        <f t="shared" si="0"/>
        <v>30</v>
      </c>
      <c r="H33" s="1">
        <f t="shared" si="0"/>
        <v>0.94346005187590054</v>
      </c>
      <c r="I33" s="1">
        <f t="shared" si="0"/>
        <v>1.4436</v>
      </c>
      <c r="J33" s="1">
        <f t="shared" si="1"/>
        <v>0</v>
      </c>
      <c r="K33" s="1">
        <f t="shared" si="1"/>
        <v>5.1205162501926664E-3</v>
      </c>
      <c r="L33" s="1">
        <f t="shared" si="1"/>
        <v>0.43076945109884046</v>
      </c>
      <c r="M33" s="22">
        <v>30</v>
      </c>
      <c r="N33" s="1">
        <v>0.95688861942464187</v>
      </c>
      <c r="O33" s="1">
        <v>0.86079999999999757</v>
      </c>
      <c r="P33" s="22">
        <v>30</v>
      </c>
      <c r="Q33" s="1">
        <v>0.95735986038178966</v>
      </c>
      <c r="R33" s="1">
        <v>0.83220000000000027</v>
      </c>
      <c r="S33" s="22">
        <f t="shared" si="2"/>
        <v>30</v>
      </c>
      <c r="T33" s="1">
        <f t="shared" si="2"/>
        <v>0.95712423990321582</v>
      </c>
      <c r="U33" s="1">
        <f t="shared" si="2"/>
        <v>0.84649999999999892</v>
      </c>
      <c r="V33" s="1">
        <f t="shared" si="3"/>
        <v>0</v>
      </c>
      <c r="W33" s="1">
        <f t="shared" si="3"/>
        <v>3.3321767637204113E-4</v>
      </c>
      <c r="X33" s="1">
        <f t="shared" si="3"/>
        <v>2.0223253941933347E-2</v>
      </c>
      <c r="Y33" s="22">
        <v>30</v>
      </c>
      <c r="Z33" s="1">
        <v>0.98508236025165563</v>
      </c>
      <c r="AA33" s="1">
        <v>1.5863999999999976</v>
      </c>
      <c r="AB33" s="22">
        <v>30</v>
      </c>
      <c r="AC33" s="1">
        <v>0.96628154089936691</v>
      </c>
      <c r="AD33" s="23">
        <v>1.5193000000000012</v>
      </c>
      <c r="AE33" s="1">
        <f t="shared" si="4"/>
        <v>30</v>
      </c>
      <c r="AF33" s="1">
        <f t="shared" si="4"/>
        <v>0.97568195057551121</v>
      </c>
      <c r="AG33" s="1">
        <f t="shared" si="4"/>
        <v>1.5528499999999994</v>
      </c>
      <c r="AH33" s="1">
        <f t="shared" si="5"/>
        <v>0</v>
      </c>
      <c r="AI33" s="1">
        <f t="shared" si="5"/>
        <v>1.3294186855866629E-2</v>
      </c>
      <c r="AJ33" s="1">
        <f t="shared" si="5"/>
        <v>4.7446865017614782E-2</v>
      </c>
      <c r="AK33" s="22">
        <v>30</v>
      </c>
      <c r="AL33" s="1">
        <v>1.0162705754105488</v>
      </c>
      <c r="AM33" s="1">
        <v>1.3318999999999974</v>
      </c>
      <c r="AN33" s="22">
        <v>30</v>
      </c>
      <c r="AO33" s="1">
        <v>1.0061642707679173</v>
      </c>
      <c r="AP33" s="23">
        <v>0.99099999999999966</v>
      </c>
      <c r="AQ33" s="22">
        <f t="shared" si="6"/>
        <v>30</v>
      </c>
      <c r="AR33" s="1">
        <f t="shared" si="6"/>
        <v>1.011217423089233</v>
      </c>
      <c r="AS33" s="1">
        <f t="shared" si="6"/>
        <v>1.1614499999999985</v>
      </c>
      <c r="AT33" s="1">
        <f t="shared" si="7"/>
        <v>0</v>
      </c>
      <c r="AU33" s="1">
        <f t="shared" si="7"/>
        <v>7.1462365455418316E-3</v>
      </c>
      <c r="AV33" s="23">
        <f t="shared" si="7"/>
        <v>0.24105270170649262</v>
      </c>
      <c r="AW33" s="22">
        <v>30</v>
      </c>
      <c r="AX33" s="1">
        <v>1.0828770494154212</v>
      </c>
      <c r="AY33" s="1">
        <v>1.2571999999999974</v>
      </c>
      <c r="AZ33" s="22">
        <v>30</v>
      </c>
      <c r="BA33" s="1">
        <v>1.0744227654410983</v>
      </c>
      <c r="BB33" s="23">
        <v>1.0767999999999986</v>
      </c>
      <c r="BC33" s="22">
        <f t="shared" si="8"/>
        <v>30</v>
      </c>
      <c r="BD33" s="1">
        <f t="shared" si="8"/>
        <v>1.0786499074282596</v>
      </c>
      <c r="BE33" s="1">
        <f t="shared" si="8"/>
        <v>1.166999999999998</v>
      </c>
      <c r="BF33" s="1">
        <f t="shared" si="9"/>
        <v>0</v>
      </c>
      <c r="BG33" s="1">
        <f t="shared" si="9"/>
        <v>5.9780815283204825E-3</v>
      </c>
      <c r="BH33" s="23">
        <f t="shared" si="9"/>
        <v>0.1275620633260523</v>
      </c>
    </row>
    <row r="34" spans="1:60" x14ac:dyDescent="0.25">
      <c r="A34" s="22">
        <v>31</v>
      </c>
      <c r="B34" s="1">
        <v>0.94134926230329408</v>
      </c>
      <c r="C34" s="1">
        <v>1.402000000000001</v>
      </c>
      <c r="D34" s="22">
        <v>31</v>
      </c>
      <c r="E34" s="1">
        <v>0.94896717473799841</v>
      </c>
      <c r="F34" s="1">
        <v>1.4791999999999987</v>
      </c>
      <c r="G34" s="22">
        <f t="shared" si="0"/>
        <v>31</v>
      </c>
      <c r="H34" s="1">
        <f t="shared" si="0"/>
        <v>0.94515821852064619</v>
      </c>
      <c r="I34" s="1">
        <f t="shared" si="0"/>
        <v>1.4405999999999999</v>
      </c>
      <c r="J34" s="1">
        <f t="shared" si="1"/>
        <v>0</v>
      </c>
      <c r="K34" s="1">
        <f t="shared" si="1"/>
        <v>5.3866775410647558E-3</v>
      </c>
      <c r="L34" s="1">
        <f t="shared" si="1"/>
        <v>5.458864350759985E-2</v>
      </c>
      <c r="M34" s="22">
        <v>31</v>
      </c>
      <c r="N34" s="1">
        <v>0.95905398122563434</v>
      </c>
      <c r="O34" s="1">
        <v>0.86079999999999757</v>
      </c>
      <c r="P34" s="22">
        <v>31</v>
      </c>
      <c r="Q34" s="1">
        <v>0.95900388587075125</v>
      </c>
      <c r="R34" s="1">
        <v>0.83220000000000027</v>
      </c>
      <c r="S34" s="22">
        <f t="shared" si="2"/>
        <v>31</v>
      </c>
      <c r="T34" s="1">
        <f t="shared" si="2"/>
        <v>0.95902893354819274</v>
      </c>
      <c r="U34" s="1">
        <f t="shared" si="2"/>
        <v>0.84649999999999892</v>
      </c>
      <c r="V34" s="1">
        <f t="shared" si="3"/>
        <v>0</v>
      </c>
      <c r="W34" s="1">
        <f t="shared" si="3"/>
        <v>3.5422765143783192E-5</v>
      </c>
      <c r="X34" s="1">
        <f t="shared" si="3"/>
        <v>2.0223253941933347E-2</v>
      </c>
      <c r="Y34" s="22">
        <v>31</v>
      </c>
      <c r="Z34" s="1">
        <v>0.98719496284366204</v>
      </c>
      <c r="AA34" s="1">
        <v>1.3847999999999985</v>
      </c>
      <c r="AB34" s="22">
        <v>31</v>
      </c>
      <c r="AC34" s="1">
        <v>0.96867118699154608</v>
      </c>
      <c r="AD34" s="23">
        <v>1.4983000000000004</v>
      </c>
      <c r="AE34" s="1">
        <f t="shared" si="4"/>
        <v>31</v>
      </c>
      <c r="AF34" s="1">
        <f t="shared" si="4"/>
        <v>0.97793307491760406</v>
      </c>
      <c r="AG34" s="1">
        <f t="shared" si="4"/>
        <v>1.4415499999999994</v>
      </c>
      <c r="AH34" s="1">
        <f t="shared" si="5"/>
        <v>0</v>
      </c>
      <c r="AI34" s="1">
        <f t="shared" si="5"/>
        <v>1.3098287518210808E-2</v>
      </c>
      <c r="AJ34" s="1">
        <f t="shared" si="5"/>
        <v>8.0256619664674511E-2</v>
      </c>
      <c r="AK34" s="22">
        <v>31</v>
      </c>
      <c r="AL34" s="1">
        <v>1.0203460431235862</v>
      </c>
      <c r="AM34" s="1">
        <v>1.3318999999999974</v>
      </c>
      <c r="AN34" s="22">
        <v>31</v>
      </c>
      <c r="AO34" s="1">
        <v>1.0090725110574805</v>
      </c>
      <c r="AP34" s="23">
        <v>0.92419999999999902</v>
      </c>
      <c r="AQ34" s="22">
        <f t="shared" si="6"/>
        <v>31</v>
      </c>
      <c r="AR34" s="1">
        <f t="shared" si="6"/>
        <v>1.0147092770905335</v>
      </c>
      <c r="AS34" s="1">
        <f t="shared" si="6"/>
        <v>1.1280499999999982</v>
      </c>
      <c r="AT34" s="1">
        <f t="shared" si="7"/>
        <v>0</v>
      </c>
      <c r="AU34" s="1">
        <f t="shared" si="7"/>
        <v>7.9715909718673355E-3</v>
      </c>
      <c r="AV34" s="23">
        <f t="shared" si="7"/>
        <v>0.28828743468975382</v>
      </c>
      <c r="AW34" s="22">
        <v>31</v>
      </c>
      <c r="AX34" s="1">
        <v>1.090616047925816</v>
      </c>
      <c r="AY34" s="1">
        <v>1.3237000000000023</v>
      </c>
      <c r="AZ34" s="22">
        <v>31</v>
      </c>
      <c r="BA34" s="1">
        <v>1.0812704157651383</v>
      </c>
      <c r="BB34" s="23">
        <v>1.5394000000000005</v>
      </c>
      <c r="BC34" s="22">
        <f t="shared" si="8"/>
        <v>31</v>
      </c>
      <c r="BD34" s="1">
        <f t="shared" si="8"/>
        <v>1.0859432318454771</v>
      </c>
      <c r="BE34" s="1">
        <f t="shared" si="8"/>
        <v>1.4315500000000014</v>
      </c>
      <c r="BF34" s="1">
        <f t="shared" si="9"/>
        <v>0</v>
      </c>
      <c r="BG34" s="1">
        <f t="shared" si="9"/>
        <v>6.6083598752903171E-3</v>
      </c>
      <c r="BH34" s="23">
        <f t="shared" si="9"/>
        <v>0.15252293270193704</v>
      </c>
    </row>
    <row r="35" spans="1:60" x14ac:dyDescent="0.25">
      <c r="A35" s="22">
        <v>32</v>
      </c>
      <c r="B35" s="1">
        <v>0.94262302136179921</v>
      </c>
      <c r="C35" s="1">
        <v>1.4052000000000007</v>
      </c>
      <c r="D35" s="22">
        <v>32</v>
      </c>
      <c r="E35" s="1">
        <v>0.95001730727600331</v>
      </c>
      <c r="F35" s="1">
        <v>1.4791999999999987</v>
      </c>
      <c r="G35" s="22">
        <f t="shared" ref="G35:I66" si="10">AVERAGE(A35,D35)</f>
        <v>32</v>
      </c>
      <c r="H35" s="1">
        <f t="shared" si="10"/>
        <v>0.9463201643189012</v>
      </c>
      <c r="I35" s="1">
        <f t="shared" si="10"/>
        <v>1.4421999999999997</v>
      </c>
      <c r="J35" s="1">
        <f t="shared" ref="J35:L66" si="11">STDEVA(A35,D35)</f>
        <v>0</v>
      </c>
      <c r="K35" s="1">
        <f t="shared" si="11"/>
        <v>5.2285497119658906E-3</v>
      </c>
      <c r="L35" s="1">
        <f t="shared" si="11"/>
        <v>5.2325901807803152E-2</v>
      </c>
      <c r="M35" s="22">
        <v>32</v>
      </c>
      <c r="N35" s="1">
        <v>0.96076923464725883</v>
      </c>
      <c r="O35" s="1">
        <v>0.86079999999999757</v>
      </c>
      <c r="P35" s="22">
        <v>32</v>
      </c>
      <c r="Q35" s="1">
        <v>0.95983861751583954</v>
      </c>
      <c r="R35" s="1">
        <v>0.85419999999999874</v>
      </c>
      <c r="S35" s="22">
        <f t="shared" ref="S35:U66" si="12">AVERAGE(M35,P35)</f>
        <v>32</v>
      </c>
      <c r="T35" s="1">
        <f t="shared" si="12"/>
        <v>0.96030392608154913</v>
      </c>
      <c r="U35" s="1">
        <f t="shared" si="12"/>
        <v>0.85749999999999815</v>
      </c>
      <c r="V35" s="1">
        <f t="shared" ref="V35:X66" si="13">STDEVA(M35,P35)</f>
        <v>0</v>
      </c>
      <c r="W35" s="1">
        <f t="shared" si="13"/>
        <v>6.580456843149502E-4</v>
      </c>
      <c r="X35" s="1">
        <f t="shared" si="13"/>
        <v>4.6669047558303856E-3</v>
      </c>
      <c r="Y35" s="22">
        <v>32</v>
      </c>
      <c r="Z35" s="1">
        <v>0.98839764933703167</v>
      </c>
      <c r="AA35" s="1">
        <v>1.6567999999999969</v>
      </c>
      <c r="AB35" s="22">
        <v>32</v>
      </c>
      <c r="AC35" s="1">
        <v>0.97075552470452775</v>
      </c>
      <c r="AD35" s="23">
        <v>1.5018000000000029</v>
      </c>
      <c r="AE35" s="1">
        <f t="shared" ref="AE35:AG66" si="14">AVERAGE(Y35,AB35)</f>
        <v>32</v>
      </c>
      <c r="AF35" s="1">
        <f t="shared" si="14"/>
        <v>0.97957658702077977</v>
      </c>
      <c r="AG35" s="1">
        <f t="shared" si="14"/>
        <v>1.5792999999999999</v>
      </c>
      <c r="AH35" s="1">
        <f t="shared" ref="AH35:AJ66" si="15">STDEVA(Y35,AB35)</f>
        <v>0</v>
      </c>
      <c r="AI35" s="1">
        <f t="shared" si="15"/>
        <v>1.2474865962181749E-2</v>
      </c>
      <c r="AJ35" s="1">
        <f t="shared" si="15"/>
        <v>0.10960155108391065</v>
      </c>
      <c r="AK35" s="22">
        <v>32</v>
      </c>
      <c r="AL35" s="1">
        <v>1.024070663628081</v>
      </c>
      <c r="AM35" s="1">
        <v>1.3288999999999973</v>
      </c>
      <c r="AN35" s="22">
        <v>32</v>
      </c>
      <c r="AO35" s="1">
        <v>1.0139908456692139</v>
      </c>
      <c r="AP35" s="23">
        <v>0.92419999999999902</v>
      </c>
      <c r="AQ35" s="22">
        <f t="shared" ref="AQ35:AS63" si="16">AVERAGE(AK35,AN35)</f>
        <v>32</v>
      </c>
      <c r="AR35" s="1">
        <f t="shared" si="16"/>
        <v>1.0190307546486475</v>
      </c>
      <c r="AS35" s="1">
        <f t="shared" si="16"/>
        <v>1.1265499999999982</v>
      </c>
      <c r="AT35" s="1">
        <f t="shared" ref="AT35:AV63" si="17">STDEVA(AK35,AN35)</f>
        <v>0</v>
      </c>
      <c r="AU35" s="1">
        <f t="shared" si="17"/>
        <v>7.1275076318408227E-3</v>
      </c>
      <c r="AV35" s="23">
        <f t="shared" si="17"/>
        <v>0.28616611434619404</v>
      </c>
      <c r="AW35" s="22">
        <v>32</v>
      </c>
      <c r="AX35" s="1">
        <v>1.0946368293617721</v>
      </c>
      <c r="AY35" s="1">
        <v>1.2606999999999999</v>
      </c>
      <c r="AZ35" s="22">
        <v>32</v>
      </c>
      <c r="BA35" s="1">
        <v>1.0851364648549953</v>
      </c>
      <c r="BB35" s="23">
        <v>1.4727999999999994</v>
      </c>
      <c r="BC35" s="22">
        <f t="shared" ref="BC35:BE62" si="18">AVERAGE(AW35,AZ35)</f>
        <v>32</v>
      </c>
      <c r="BD35" s="1">
        <f t="shared" si="18"/>
        <v>1.0898866471083837</v>
      </c>
      <c r="BE35" s="1">
        <f t="shared" si="18"/>
        <v>1.3667499999999997</v>
      </c>
      <c r="BF35" s="1">
        <f t="shared" ref="BF35:BH62" si="19">STDEVA(AW35,AZ35)</f>
        <v>0</v>
      </c>
      <c r="BG35" s="1">
        <f t="shared" si="19"/>
        <v>6.7177721664858836E-3</v>
      </c>
      <c r="BH35" s="23">
        <f t="shared" si="19"/>
        <v>0.14997734828966638</v>
      </c>
    </row>
    <row r="36" spans="1:60" x14ac:dyDescent="0.25">
      <c r="A36" s="22">
        <v>33</v>
      </c>
      <c r="B36" s="1">
        <v>0.94389823256961281</v>
      </c>
      <c r="C36" s="1">
        <v>1.3956000000000017</v>
      </c>
      <c r="D36" s="22">
        <v>33</v>
      </c>
      <c r="E36" s="1">
        <v>0.9515075831762122</v>
      </c>
      <c r="F36" s="1">
        <v>1.5465000000000018</v>
      </c>
      <c r="G36" s="22">
        <f t="shared" si="10"/>
        <v>33</v>
      </c>
      <c r="H36" s="1">
        <f t="shared" si="10"/>
        <v>0.94770290787291245</v>
      </c>
      <c r="I36" s="1">
        <f t="shared" si="10"/>
        <v>1.4710500000000017</v>
      </c>
      <c r="J36" s="1">
        <f t="shared" si="11"/>
        <v>0</v>
      </c>
      <c r="K36" s="1">
        <f t="shared" si="11"/>
        <v>5.3806234143524024E-3</v>
      </c>
      <c r="L36" s="1">
        <f t="shared" si="11"/>
        <v>0.10670241328105004</v>
      </c>
      <c r="M36" s="22">
        <v>33</v>
      </c>
      <c r="N36" s="1">
        <v>0.9625936448187703</v>
      </c>
      <c r="O36" s="1">
        <v>0.86079999999999757</v>
      </c>
      <c r="P36" s="22">
        <v>33</v>
      </c>
      <c r="Q36" s="1">
        <v>0.96233886891288711</v>
      </c>
      <c r="R36" s="1">
        <v>0.84479999999999933</v>
      </c>
      <c r="S36" s="22">
        <f t="shared" si="12"/>
        <v>33</v>
      </c>
      <c r="T36" s="1">
        <f t="shared" si="12"/>
        <v>0.96246625686582865</v>
      </c>
      <c r="U36" s="1">
        <f t="shared" si="12"/>
        <v>0.85279999999999845</v>
      </c>
      <c r="V36" s="1">
        <f t="shared" si="13"/>
        <v>0</v>
      </c>
      <c r="W36" s="1">
        <f t="shared" si="13"/>
        <v>1.801537707329469E-4</v>
      </c>
      <c r="X36" s="1">
        <f t="shared" si="13"/>
        <v>1.1313708498983515E-2</v>
      </c>
      <c r="Y36" s="22">
        <v>33</v>
      </c>
      <c r="Z36" s="1">
        <v>0.99047591295859461</v>
      </c>
      <c r="AA36" s="1">
        <v>1.5895999999999972</v>
      </c>
      <c r="AB36" s="22">
        <v>33</v>
      </c>
      <c r="AC36" s="1">
        <v>0.97342985090695633</v>
      </c>
      <c r="AD36" s="23">
        <v>1.451900000000002</v>
      </c>
      <c r="AE36" s="1">
        <f t="shared" si="14"/>
        <v>33</v>
      </c>
      <c r="AF36" s="1">
        <f t="shared" si="14"/>
        <v>0.98195288193277541</v>
      </c>
      <c r="AG36" s="1">
        <f t="shared" si="14"/>
        <v>1.5207499999999996</v>
      </c>
      <c r="AH36" s="1">
        <f t="shared" si="15"/>
        <v>0</v>
      </c>
      <c r="AI36" s="1">
        <f t="shared" si="15"/>
        <v>1.2053386069240099E-2</v>
      </c>
      <c r="AJ36" s="1">
        <f t="shared" si="15"/>
        <v>9.7368603769384249E-2</v>
      </c>
      <c r="AK36" s="22">
        <v>33</v>
      </c>
      <c r="AL36" s="1">
        <v>1.0285765463419572</v>
      </c>
      <c r="AM36" s="1">
        <v>1.3318999999999974</v>
      </c>
      <c r="AN36" s="22">
        <v>33</v>
      </c>
      <c r="AO36" s="1">
        <v>1.019828301881847</v>
      </c>
      <c r="AP36" s="23">
        <v>0.99099999999999966</v>
      </c>
      <c r="AQ36" s="22">
        <f t="shared" si="16"/>
        <v>33</v>
      </c>
      <c r="AR36" s="1">
        <f t="shared" si="16"/>
        <v>1.0242024241119021</v>
      </c>
      <c r="AS36" s="1">
        <f t="shared" si="16"/>
        <v>1.1614499999999985</v>
      </c>
      <c r="AT36" s="1">
        <f t="shared" si="17"/>
        <v>0</v>
      </c>
      <c r="AU36" s="1">
        <f t="shared" si="17"/>
        <v>6.1859429812215223E-3</v>
      </c>
      <c r="AV36" s="23">
        <f t="shared" si="17"/>
        <v>0.24105270170649262</v>
      </c>
      <c r="AW36" s="22">
        <v>33</v>
      </c>
      <c r="AX36" s="1">
        <v>1.0980249094879242</v>
      </c>
      <c r="AY36" s="1">
        <v>1.2712999999999965</v>
      </c>
      <c r="AZ36" s="22">
        <v>33</v>
      </c>
      <c r="BA36" s="1">
        <v>1.0886830127815608</v>
      </c>
      <c r="BB36" s="23">
        <v>1.5955000000000013</v>
      </c>
      <c r="BC36" s="22">
        <f t="shared" si="18"/>
        <v>33</v>
      </c>
      <c r="BD36" s="1">
        <f t="shared" si="18"/>
        <v>1.0933539611347425</v>
      </c>
      <c r="BE36" s="1">
        <f t="shared" si="18"/>
        <v>1.4333999999999989</v>
      </c>
      <c r="BF36" s="1">
        <f t="shared" si="19"/>
        <v>0</v>
      </c>
      <c r="BG36" s="1">
        <f t="shared" si="19"/>
        <v>6.6057185102138538E-3</v>
      </c>
      <c r="BH36" s="23">
        <f t="shared" si="19"/>
        <v>0.22924401846068221</v>
      </c>
    </row>
    <row r="37" spans="1:60" x14ac:dyDescent="0.25">
      <c r="A37" s="22">
        <v>34</v>
      </c>
      <c r="B37" s="1">
        <v>0.94548686267721138</v>
      </c>
      <c r="C37" s="1">
        <v>1.3892999999999986</v>
      </c>
      <c r="D37" s="22">
        <v>34</v>
      </c>
      <c r="E37" s="1">
        <v>0.95303228487815939</v>
      </c>
      <c r="F37" s="1">
        <v>1.6073000000000022</v>
      </c>
      <c r="G37" s="22">
        <f t="shared" si="10"/>
        <v>34</v>
      </c>
      <c r="H37" s="1">
        <f t="shared" si="10"/>
        <v>0.94925957377768544</v>
      </c>
      <c r="I37" s="1">
        <f t="shared" si="10"/>
        <v>1.4983000000000004</v>
      </c>
      <c r="J37" s="1">
        <f t="shared" si="11"/>
        <v>0</v>
      </c>
      <c r="K37" s="1">
        <f t="shared" si="11"/>
        <v>5.3354192052058585E-3</v>
      </c>
      <c r="L37" s="1">
        <f t="shared" si="11"/>
        <v>0.15414927829866984</v>
      </c>
      <c r="M37" s="22">
        <v>34</v>
      </c>
      <c r="N37" s="1">
        <v>0.96434686460925179</v>
      </c>
      <c r="O37" s="1">
        <v>0.86079999999999757</v>
      </c>
      <c r="P37" s="22">
        <v>34</v>
      </c>
      <c r="Q37" s="1">
        <v>0.96412867335383523</v>
      </c>
      <c r="R37" s="1">
        <v>0.83220000000000027</v>
      </c>
      <c r="S37" s="22">
        <f t="shared" si="12"/>
        <v>34</v>
      </c>
      <c r="T37" s="1">
        <f t="shared" si="12"/>
        <v>0.96423776898154356</v>
      </c>
      <c r="U37" s="1">
        <f t="shared" si="12"/>
        <v>0.84649999999999892</v>
      </c>
      <c r="V37" s="1">
        <f t="shared" si="13"/>
        <v>0</v>
      </c>
      <c r="W37" s="1">
        <f t="shared" si="13"/>
        <v>1.5428451630065241E-4</v>
      </c>
      <c r="X37" s="1">
        <f t="shared" si="13"/>
        <v>2.0223253941933347E-2</v>
      </c>
      <c r="Y37" s="22">
        <v>34</v>
      </c>
      <c r="Z37" s="1">
        <v>0.99281592363160553</v>
      </c>
      <c r="AA37" s="1">
        <v>1.5863999999999976</v>
      </c>
      <c r="AB37" s="22">
        <v>34</v>
      </c>
      <c r="AC37" s="1">
        <v>0.97572311936302325</v>
      </c>
      <c r="AD37" s="23">
        <v>1.5193000000000012</v>
      </c>
      <c r="AE37" s="1">
        <f t="shared" si="14"/>
        <v>34</v>
      </c>
      <c r="AF37" s="1">
        <f t="shared" si="14"/>
        <v>0.98426952149731439</v>
      </c>
      <c r="AG37" s="1">
        <f t="shared" si="14"/>
        <v>1.5528499999999994</v>
      </c>
      <c r="AH37" s="1">
        <f t="shared" si="15"/>
        <v>0</v>
      </c>
      <c r="AI37" s="1">
        <f t="shared" si="15"/>
        <v>1.2086437807808898E-2</v>
      </c>
      <c r="AJ37" s="1">
        <f t="shared" si="15"/>
        <v>4.7446865017614782E-2</v>
      </c>
      <c r="AK37" s="22">
        <v>34</v>
      </c>
      <c r="AL37" s="1">
        <v>1.0331948087693366</v>
      </c>
      <c r="AM37" s="1">
        <v>1.3318999999999974</v>
      </c>
      <c r="AN37" s="22">
        <v>34</v>
      </c>
      <c r="AO37" s="1">
        <v>1.0225833018226265</v>
      </c>
      <c r="AP37" s="23">
        <v>0.99099999999999966</v>
      </c>
      <c r="AQ37" s="22">
        <f t="shared" si="16"/>
        <v>34</v>
      </c>
      <c r="AR37" s="1">
        <f t="shared" si="16"/>
        <v>1.0278890552959816</v>
      </c>
      <c r="AS37" s="1">
        <f t="shared" si="16"/>
        <v>1.1614499999999985</v>
      </c>
      <c r="AT37" s="1">
        <f t="shared" si="17"/>
        <v>0</v>
      </c>
      <c r="AU37" s="1">
        <f t="shared" si="17"/>
        <v>7.5034685206268621E-3</v>
      </c>
      <c r="AV37" s="23">
        <f t="shared" si="17"/>
        <v>0.24105270170649262</v>
      </c>
      <c r="AW37" s="22">
        <v>34</v>
      </c>
      <c r="AX37" s="1">
        <v>1.1058036441364443</v>
      </c>
      <c r="AY37" s="1">
        <v>1.2047999999999988</v>
      </c>
      <c r="AZ37" s="22">
        <v>34</v>
      </c>
      <c r="BA37" s="1">
        <v>1.0933896022431604</v>
      </c>
      <c r="BB37" s="23">
        <v>1.5955000000000013</v>
      </c>
      <c r="BC37" s="22">
        <f t="shared" si="18"/>
        <v>34</v>
      </c>
      <c r="BD37" s="1">
        <f t="shared" si="18"/>
        <v>1.0995966231898024</v>
      </c>
      <c r="BE37" s="1">
        <f t="shared" si="18"/>
        <v>1.40015</v>
      </c>
      <c r="BF37" s="1">
        <f t="shared" si="19"/>
        <v>0</v>
      </c>
      <c r="BG37" s="1">
        <f t="shared" si="19"/>
        <v>8.7780532046749186E-3</v>
      </c>
      <c r="BH37" s="23">
        <f t="shared" si="19"/>
        <v>0.27626661940958608</v>
      </c>
    </row>
    <row r="38" spans="1:60" x14ac:dyDescent="0.25">
      <c r="A38" s="22">
        <v>35</v>
      </c>
      <c r="B38" s="1">
        <v>0.94653300697679033</v>
      </c>
      <c r="C38" s="1">
        <v>1.386099999999999</v>
      </c>
      <c r="D38" s="22">
        <v>35</v>
      </c>
      <c r="E38" s="1">
        <v>0.954081479280525</v>
      </c>
      <c r="F38" s="1">
        <v>1.8155000000000001</v>
      </c>
      <c r="G38" s="22">
        <f t="shared" si="10"/>
        <v>35</v>
      </c>
      <c r="H38" s="1">
        <f t="shared" si="10"/>
        <v>0.95030724312865766</v>
      </c>
      <c r="I38" s="1">
        <f t="shared" si="10"/>
        <v>1.6007999999999996</v>
      </c>
      <c r="J38" s="1">
        <f t="shared" si="11"/>
        <v>0</v>
      </c>
      <c r="K38" s="1">
        <f t="shared" si="11"/>
        <v>5.3375759535696302E-3</v>
      </c>
      <c r="L38" s="1">
        <f t="shared" si="11"/>
        <v>0.30363165184150437</v>
      </c>
      <c r="M38" s="22">
        <v>35</v>
      </c>
      <c r="N38" s="1">
        <v>0.96547603277331084</v>
      </c>
      <c r="O38" s="1">
        <v>0.86079999999999757</v>
      </c>
      <c r="P38" s="22">
        <v>35</v>
      </c>
      <c r="Q38" s="1">
        <v>0.96520234333375943</v>
      </c>
      <c r="R38" s="1">
        <v>0.83850000000000335</v>
      </c>
      <c r="S38" s="22">
        <f t="shared" si="12"/>
        <v>35</v>
      </c>
      <c r="T38" s="1">
        <f t="shared" si="12"/>
        <v>0.96533918805353514</v>
      </c>
      <c r="U38" s="1">
        <f t="shared" si="12"/>
        <v>0.84965000000000046</v>
      </c>
      <c r="V38" s="1">
        <f t="shared" si="13"/>
        <v>0</v>
      </c>
      <c r="W38" s="1">
        <f t="shared" si="13"/>
        <v>1.9352765864595243E-4</v>
      </c>
      <c r="X38" s="1">
        <f t="shared" si="13"/>
        <v>1.5768481220455918E-2</v>
      </c>
      <c r="Y38" s="22">
        <v>35</v>
      </c>
      <c r="Z38" s="1">
        <v>0.99604771869919295</v>
      </c>
      <c r="AA38" s="1">
        <v>1.6567999999999969</v>
      </c>
      <c r="AB38" s="22">
        <v>35</v>
      </c>
      <c r="AC38" s="1">
        <v>0.97693047172658698</v>
      </c>
      <c r="AD38" s="23">
        <v>1.2494999999999976</v>
      </c>
      <c r="AE38" s="1">
        <f t="shared" si="14"/>
        <v>35</v>
      </c>
      <c r="AF38" s="1">
        <f t="shared" si="14"/>
        <v>0.98648909521288997</v>
      </c>
      <c r="AG38" s="1">
        <f t="shared" si="14"/>
        <v>1.4531499999999973</v>
      </c>
      <c r="AH38" s="1">
        <f t="shared" si="15"/>
        <v>0</v>
      </c>
      <c r="AI38" s="1">
        <f t="shared" si="15"/>
        <v>1.3517934971947679E-2</v>
      </c>
      <c r="AJ38" s="1">
        <f t="shared" si="15"/>
        <v>0.28800459197728051</v>
      </c>
      <c r="AK38" s="22">
        <v>35</v>
      </c>
      <c r="AL38" s="1">
        <v>1.0382948454356467</v>
      </c>
      <c r="AM38" s="1">
        <v>1.325800000000001</v>
      </c>
      <c r="AN38" s="22">
        <v>35</v>
      </c>
      <c r="AO38" s="1">
        <v>1.0267986767271533</v>
      </c>
      <c r="AP38" s="23">
        <v>0.99410000000000309</v>
      </c>
      <c r="AQ38" s="22">
        <f t="shared" si="16"/>
        <v>35</v>
      </c>
      <c r="AR38" s="1">
        <f t="shared" si="16"/>
        <v>1.0325467610814001</v>
      </c>
      <c r="AS38" s="1">
        <f t="shared" si="16"/>
        <v>1.159950000000002</v>
      </c>
      <c r="AT38" s="1">
        <f t="shared" si="17"/>
        <v>0</v>
      </c>
      <c r="AU38" s="1">
        <f t="shared" si="17"/>
        <v>8.1290188514402412E-3</v>
      </c>
      <c r="AV38" s="23">
        <f t="shared" si="17"/>
        <v>0.23454731931957595</v>
      </c>
      <c r="AW38" s="22">
        <v>35</v>
      </c>
      <c r="AX38" s="1">
        <v>1.1135117850227776</v>
      </c>
      <c r="AY38" s="1">
        <v>1.4112999999999971</v>
      </c>
      <c r="AZ38" s="22">
        <v>35</v>
      </c>
      <c r="BA38" s="1">
        <v>1.1002159870427739</v>
      </c>
      <c r="BB38" s="23">
        <v>1.5989999999999966</v>
      </c>
      <c r="BC38" s="22">
        <f t="shared" si="18"/>
        <v>35</v>
      </c>
      <c r="BD38" s="1">
        <f t="shared" si="18"/>
        <v>1.1068638860327757</v>
      </c>
      <c r="BE38" s="1">
        <f t="shared" si="18"/>
        <v>1.5051499999999969</v>
      </c>
      <c r="BF38" s="1">
        <f t="shared" si="19"/>
        <v>0</v>
      </c>
      <c r="BG38" s="1">
        <f t="shared" si="19"/>
        <v>9.4015489129470071E-3</v>
      </c>
      <c r="BH38" s="23">
        <f t="shared" si="19"/>
        <v>0.13272394282871464</v>
      </c>
    </row>
    <row r="39" spans="1:60" x14ac:dyDescent="0.25">
      <c r="A39" s="22">
        <v>36</v>
      </c>
      <c r="B39" s="1">
        <v>0.94795030535389591</v>
      </c>
      <c r="C39" s="1">
        <v>1.3796999999999997</v>
      </c>
      <c r="D39" s="22">
        <v>36</v>
      </c>
      <c r="E39" s="1">
        <v>0.95577504261767954</v>
      </c>
      <c r="F39" s="1">
        <v>1.6809999999999974</v>
      </c>
      <c r="G39" s="22">
        <f t="shared" si="10"/>
        <v>36</v>
      </c>
      <c r="H39" s="1">
        <f t="shared" si="10"/>
        <v>0.95186267398578772</v>
      </c>
      <c r="I39" s="1">
        <f t="shared" si="10"/>
        <v>1.5303499999999985</v>
      </c>
      <c r="J39" s="1">
        <f t="shared" si="11"/>
        <v>0</v>
      </c>
      <c r="K39" s="1">
        <f t="shared" si="11"/>
        <v>5.5329247802244769E-3</v>
      </c>
      <c r="L39" s="1">
        <f t="shared" si="11"/>
        <v>0.21305127317150513</v>
      </c>
      <c r="M39" s="22">
        <v>36</v>
      </c>
      <c r="N39" s="1">
        <v>0.96774102339411117</v>
      </c>
      <c r="O39" s="1">
        <v>0.86079999999999757</v>
      </c>
      <c r="P39" s="22">
        <v>36</v>
      </c>
      <c r="Q39" s="1">
        <v>0.96708132659918722</v>
      </c>
      <c r="R39" s="1">
        <v>0.84159999999999968</v>
      </c>
      <c r="S39" s="22">
        <f t="shared" si="12"/>
        <v>36</v>
      </c>
      <c r="T39" s="1">
        <f t="shared" si="12"/>
        <v>0.96741117499664919</v>
      </c>
      <c r="U39" s="1">
        <f t="shared" si="12"/>
        <v>0.85119999999999862</v>
      </c>
      <c r="V39" s="1">
        <f t="shared" si="13"/>
        <v>0</v>
      </c>
      <c r="W39" s="1">
        <f t="shared" si="13"/>
        <v>4.6647607721775439E-4</v>
      </c>
      <c r="X39" s="1">
        <f t="shared" si="13"/>
        <v>1.3576450198780217E-2</v>
      </c>
      <c r="Y39" s="22">
        <v>36</v>
      </c>
      <c r="Z39" s="1">
        <v>0.99791248400759314</v>
      </c>
      <c r="AA39" s="1">
        <v>1.6567999999999969</v>
      </c>
      <c r="AB39" s="22">
        <v>36</v>
      </c>
      <c r="AC39" s="1">
        <v>0.97876607197545118</v>
      </c>
      <c r="AD39" s="23">
        <v>1.2494999999999976</v>
      </c>
      <c r="AE39" s="1">
        <f t="shared" si="14"/>
        <v>36</v>
      </c>
      <c r="AF39" s="1">
        <f t="shared" si="14"/>
        <v>0.9883392779915221</v>
      </c>
      <c r="AG39" s="1">
        <f t="shared" si="14"/>
        <v>1.4531499999999973</v>
      </c>
      <c r="AH39" s="1">
        <f t="shared" si="15"/>
        <v>0</v>
      </c>
      <c r="AI39" s="1">
        <f t="shared" si="15"/>
        <v>1.3538557783319284E-2</v>
      </c>
      <c r="AJ39" s="1">
        <f t="shared" si="15"/>
        <v>0.28800459197728051</v>
      </c>
      <c r="AK39" s="22">
        <v>36</v>
      </c>
      <c r="AL39" s="1">
        <v>1.0413938491033916</v>
      </c>
      <c r="AM39" s="1">
        <v>1.3288999999999973</v>
      </c>
      <c r="AN39" s="22">
        <v>36</v>
      </c>
      <c r="AO39" s="1">
        <v>1.032395713443458</v>
      </c>
      <c r="AP39" s="23">
        <v>1.0609999999999999</v>
      </c>
      <c r="AQ39" s="22">
        <f t="shared" si="16"/>
        <v>36</v>
      </c>
      <c r="AR39" s="1">
        <f t="shared" si="16"/>
        <v>1.0368947812734248</v>
      </c>
      <c r="AS39" s="1">
        <f t="shared" si="16"/>
        <v>1.1949499999999986</v>
      </c>
      <c r="AT39" s="1">
        <f t="shared" si="17"/>
        <v>0</v>
      </c>
      <c r="AU39" s="1">
        <f t="shared" si="17"/>
        <v>6.3626427431755176E-3</v>
      </c>
      <c r="AV39" s="23">
        <f t="shared" si="17"/>
        <v>0.189433906679875</v>
      </c>
      <c r="AW39" s="22">
        <v>36</v>
      </c>
      <c r="AX39" s="1">
        <v>1.1199030079118095</v>
      </c>
      <c r="AY39" s="1">
        <v>1.1906999999999996</v>
      </c>
      <c r="AZ39" s="22">
        <v>36</v>
      </c>
      <c r="BA39" s="1">
        <v>1.1056492576663042</v>
      </c>
      <c r="BB39" s="23">
        <v>1.4658000000000015</v>
      </c>
      <c r="BC39" s="22">
        <f t="shared" si="18"/>
        <v>36</v>
      </c>
      <c r="BD39" s="1">
        <f t="shared" si="18"/>
        <v>1.1127761327890568</v>
      </c>
      <c r="BE39" s="1">
        <f t="shared" si="18"/>
        <v>1.3282500000000006</v>
      </c>
      <c r="BF39" s="1">
        <f t="shared" si="19"/>
        <v>0</v>
      </c>
      <c r="BG39" s="1">
        <f t="shared" si="19"/>
        <v>1.0078923455936247E-2</v>
      </c>
      <c r="BH39" s="23">
        <f t="shared" si="19"/>
        <v>0.19452507550442052</v>
      </c>
    </row>
    <row r="40" spans="1:60" x14ac:dyDescent="0.25">
      <c r="A40" s="22">
        <v>37</v>
      </c>
      <c r="B40" s="1">
        <v>0.94947405435233889</v>
      </c>
      <c r="C40" s="1">
        <v>1.3765000000000001</v>
      </c>
      <c r="D40" s="22">
        <v>37</v>
      </c>
      <c r="E40" s="1">
        <v>0.95750485381674688</v>
      </c>
      <c r="F40" s="1">
        <v>1.7321999999999989</v>
      </c>
      <c r="G40" s="22">
        <f t="shared" si="10"/>
        <v>37</v>
      </c>
      <c r="H40" s="1">
        <f t="shared" si="10"/>
        <v>0.95348945408454289</v>
      </c>
      <c r="I40" s="1">
        <f t="shared" si="10"/>
        <v>1.5543499999999995</v>
      </c>
      <c r="J40" s="1">
        <f t="shared" si="11"/>
        <v>0</v>
      </c>
      <c r="K40" s="1">
        <f t="shared" si="11"/>
        <v>5.678632759632183E-3</v>
      </c>
      <c r="L40" s="1">
        <f t="shared" si="11"/>
        <v>0.25151788206805248</v>
      </c>
      <c r="M40" s="22">
        <v>37</v>
      </c>
      <c r="N40" s="1">
        <v>0.96940511402719554</v>
      </c>
      <c r="O40" s="1">
        <v>0.86079999999999757</v>
      </c>
      <c r="P40" s="22">
        <v>37</v>
      </c>
      <c r="Q40" s="1">
        <v>0.96841420614310336</v>
      </c>
      <c r="R40" s="1">
        <v>0.86050000000000182</v>
      </c>
      <c r="S40" s="22">
        <f t="shared" si="12"/>
        <v>37</v>
      </c>
      <c r="T40" s="1">
        <f t="shared" si="12"/>
        <v>0.96890966008514945</v>
      </c>
      <c r="U40" s="1">
        <f t="shared" si="12"/>
        <v>0.86064999999999969</v>
      </c>
      <c r="V40" s="1">
        <f t="shared" si="13"/>
        <v>0</v>
      </c>
      <c r="W40" s="1">
        <f t="shared" si="13"/>
        <v>7.0067768437278948E-4</v>
      </c>
      <c r="X40" s="1">
        <f t="shared" si="13"/>
        <v>2.1213203435295773E-4</v>
      </c>
      <c r="Y40" s="22">
        <v>37</v>
      </c>
      <c r="Z40" s="1">
        <v>0.99968186066751386</v>
      </c>
      <c r="AA40" s="1">
        <v>1.6567999999999969</v>
      </c>
      <c r="AB40" s="22">
        <v>37</v>
      </c>
      <c r="AC40" s="1">
        <v>0.98050478168151123</v>
      </c>
      <c r="AD40" s="23">
        <v>1.5228999999999999</v>
      </c>
      <c r="AE40" s="1">
        <f t="shared" si="14"/>
        <v>37</v>
      </c>
      <c r="AF40" s="1">
        <f t="shared" si="14"/>
        <v>0.99009332117451254</v>
      </c>
      <c r="AG40" s="1">
        <f t="shared" si="14"/>
        <v>1.5898499999999984</v>
      </c>
      <c r="AH40" s="1">
        <f t="shared" si="15"/>
        <v>0</v>
      </c>
      <c r="AI40" s="1">
        <f t="shared" si="15"/>
        <v>1.3560242594352498E-2</v>
      </c>
      <c r="AJ40" s="1">
        <f t="shared" si="15"/>
        <v>9.468159800087661E-2</v>
      </c>
      <c r="AK40" s="22">
        <v>37</v>
      </c>
      <c r="AL40" s="1">
        <v>1.0468366119956671</v>
      </c>
      <c r="AM40" s="1">
        <v>1.3318999999999974</v>
      </c>
      <c r="AN40" s="22">
        <v>37</v>
      </c>
      <c r="AO40" s="1">
        <v>1.0362683503381609</v>
      </c>
      <c r="AP40" s="23">
        <v>0.92419999999999902</v>
      </c>
      <c r="AQ40" s="22">
        <f t="shared" si="16"/>
        <v>37</v>
      </c>
      <c r="AR40" s="1">
        <f t="shared" si="16"/>
        <v>1.0415524811669141</v>
      </c>
      <c r="AS40" s="1">
        <f t="shared" si="16"/>
        <v>1.1280499999999982</v>
      </c>
      <c r="AT40" s="1">
        <f t="shared" si="17"/>
        <v>0</v>
      </c>
      <c r="AU40" s="1">
        <f t="shared" si="17"/>
        <v>7.4728894833764447E-3</v>
      </c>
      <c r="AV40" s="23">
        <f t="shared" si="17"/>
        <v>0.28828743468975382</v>
      </c>
      <c r="AW40" s="22">
        <v>37</v>
      </c>
      <c r="AX40" s="1">
        <v>1.1232647632675485</v>
      </c>
      <c r="AY40" s="1">
        <v>1.2606999999999999</v>
      </c>
      <c r="AZ40" s="22">
        <v>37</v>
      </c>
      <c r="BA40" s="1">
        <v>1.1100527093150379</v>
      </c>
      <c r="BB40" s="23">
        <v>1.6024999999999991</v>
      </c>
      <c r="BC40" s="22">
        <f t="shared" si="18"/>
        <v>37</v>
      </c>
      <c r="BD40" s="1">
        <f t="shared" si="18"/>
        <v>1.1166587362912932</v>
      </c>
      <c r="BE40" s="1">
        <f t="shared" si="18"/>
        <v>1.4315999999999995</v>
      </c>
      <c r="BF40" s="1">
        <f t="shared" si="19"/>
        <v>0</v>
      </c>
      <c r="BG40" s="1">
        <f t="shared" si="19"/>
        <v>9.3423329432228315E-3</v>
      </c>
      <c r="BH40" s="23">
        <f t="shared" si="19"/>
        <v>0.24168909780956296</v>
      </c>
    </row>
    <row r="41" spans="1:60" x14ac:dyDescent="0.25">
      <c r="A41" s="22">
        <v>38</v>
      </c>
      <c r="B41" s="1">
        <v>0.95076427685826548</v>
      </c>
      <c r="C41" s="1">
        <v>1.4438000000000031</v>
      </c>
      <c r="D41" s="22">
        <v>38</v>
      </c>
      <c r="E41" s="1">
        <v>0.95907917605973447</v>
      </c>
      <c r="F41" s="1">
        <v>1.4538000000000011</v>
      </c>
      <c r="G41" s="22">
        <f t="shared" si="10"/>
        <v>38</v>
      </c>
      <c r="H41" s="1">
        <f t="shared" si="10"/>
        <v>0.95492172645899998</v>
      </c>
      <c r="I41" s="1">
        <f t="shared" si="10"/>
        <v>1.4488000000000021</v>
      </c>
      <c r="J41" s="1">
        <f t="shared" si="11"/>
        <v>0</v>
      </c>
      <c r="K41" s="1">
        <f t="shared" si="11"/>
        <v>5.8795216102413353E-3</v>
      </c>
      <c r="L41" s="1">
        <f t="shared" si="11"/>
        <v>7.0710678118640685E-3</v>
      </c>
      <c r="M41" s="22">
        <v>38</v>
      </c>
      <c r="N41" s="1">
        <v>0.97166559965457877</v>
      </c>
      <c r="O41" s="1">
        <v>0.86079999999999757</v>
      </c>
      <c r="P41" s="22">
        <v>38</v>
      </c>
      <c r="Q41" s="1">
        <v>0.97008237285816434</v>
      </c>
      <c r="R41" s="1">
        <v>0.85110000000000241</v>
      </c>
      <c r="S41" s="22">
        <f t="shared" si="12"/>
        <v>38</v>
      </c>
      <c r="T41" s="1">
        <f t="shared" si="12"/>
        <v>0.97087398625637156</v>
      </c>
      <c r="U41" s="1">
        <f t="shared" si="12"/>
        <v>0.85594999999999999</v>
      </c>
      <c r="V41" s="1">
        <f t="shared" si="13"/>
        <v>0</v>
      </c>
      <c r="W41" s="1">
        <f t="shared" si="13"/>
        <v>1.1195104039008954E-3</v>
      </c>
      <c r="X41" s="1">
        <f t="shared" si="13"/>
        <v>6.8589357775060865E-3</v>
      </c>
      <c r="Y41" s="22">
        <v>38</v>
      </c>
      <c r="Z41" s="1">
        <v>1.0027384678147877</v>
      </c>
      <c r="AA41" s="1">
        <v>1.5929000000000002</v>
      </c>
      <c r="AB41" s="22">
        <v>38</v>
      </c>
      <c r="AC41" s="1">
        <v>0.9827932447889266</v>
      </c>
      <c r="AD41" s="23">
        <v>1.402000000000001</v>
      </c>
      <c r="AE41" s="1">
        <f t="shared" si="14"/>
        <v>38</v>
      </c>
      <c r="AF41" s="1">
        <f t="shared" si="14"/>
        <v>0.9927658563018571</v>
      </c>
      <c r="AG41" s="1">
        <f t="shared" si="14"/>
        <v>1.4974500000000006</v>
      </c>
      <c r="AH41" s="1">
        <f t="shared" si="15"/>
        <v>0</v>
      </c>
      <c r="AI41" s="1">
        <f t="shared" si="15"/>
        <v>1.4103402453864456E-2</v>
      </c>
      <c r="AJ41" s="1">
        <f t="shared" si="15"/>
        <v>0.13498668452851134</v>
      </c>
      <c r="AK41" s="22">
        <v>38</v>
      </c>
      <c r="AL41" s="1">
        <v>1.0511169254910258</v>
      </c>
      <c r="AM41" s="1">
        <v>1.3228000000000009</v>
      </c>
      <c r="AN41" s="22">
        <v>38</v>
      </c>
      <c r="AO41" s="1">
        <v>1.0407600552823129</v>
      </c>
      <c r="AP41" s="23">
        <v>0.92419999999999902</v>
      </c>
      <c r="AQ41" s="22">
        <f t="shared" si="16"/>
        <v>38</v>
      </c>
      <c r="AR41" s="1">
        <f t="shared" si="16"/>
        <v>1.0459384903866693</v>
      </c>
      <c r="AS41" s="1">
        <f t="shared" si="16"/>
        <v>1.1234999999999999</v>
      </c>
      <c r="AT41" s="1">
        <f t="shared" si="17"/>
        <v>0</v>
      </c>
      <c r="AU41" s="1">
        <f t="shared" si="17"/>
        <v>7.3234131564498244E-3</v>
      </c>
      <c r="AV41" s="23">
        <f t="shared" si="17"/>
        <v>0.28185276298095902</v>
      </c>
      <c r="AW41" s="22">
        <v>38</v>
      </c>
      <c r="AX41" s="1">
        <v>1.1278562334994764</v>
      </c>
      <c r="AY41" s="1">
        <v>1.2783000000000015</v>
      </c>
      <c r="AZ41" s="22">
        <v>38</v>
      </c>
      <c r="BA41" s="1">
        <v>1.1141731518248295</v>
      </c>
      <c r="BB41" s="23">
        <v>1.5955000000000013</v>
      </c>
      <c r="BC41" s="22">
        <f t="shared" si="18"/>
        <v>38</v>
      </c>
      <c r="BD41" s="1">
        <f t="shared" si="18"/>
        <v>1.1210146926621529</v>
      </c>
      <c r="BE41" s="1">
        <f t="shared" si="18"/>
        <v>1.4369000000000014</v>
      </c>
      <c r="BF41" s="1">
        <f t="shared" si="19"/>
        <v>0</v>
      </c>
      <c r="BG41" s="1">
        <f t="shared" si="19"/>
        <v>9.6753998396722288E-3</v>
      </c>
      <c r="BH41" s="23">
        <f t="shared" si="19"/>
        <v>0.22429427099237251</v>
      </c>
    </row>
    <row r="42" spans="1:60" x14ac:dyDescent="0.25">
      <c r="A42" s="22">
        <v>39</v>
      </c>
      <c r="B42" s="1">
        <v>0.95185024379764005</v>
      </c>
      <c r="C42" s="1">
        <v>1.3765000000000001</v>
      </c>
      <c r="D42" s="22">
        <v>39</v>
      </c>
      <c r="E42" s="1">
        <v>0.96080068893877946</v>
      </c>
      <c r="F42" s="1">
        <v>1.8506</v>
      </c>
      <c r="G42" s="22">
        <f t="shared" si="10"/>
        <v>39</v>
      </c>
      <c r="H42" s="1">
        <f t="shared" si="10"/>
        <v>0.9563254663682097</v>
      </c>
      <c r="I42" s="1">
        <f t="shared" si="10"/>
        <v>1.61355</v>
      </c>
      <c r="J42" s="1">
        <f t="shared" si="11"/>
        <v>0</v>
      </c>
      <c r="K42" s="1">
        <f t="shared" si="11"/>
        <v>6.3289204539378596E-3</v>
      </c>
      <c r="L42" s="1">
        <f t="shared" si="11"/>
        <v>0.33523932496054143</v>
      </c>
      <c r="M42" s="22">
        <v>39</v>
      </c>
      <c r="N42" s="1">
        <v>0.97289334702162256</v>
      </c>
      <c r="O42" s="1">
        <v>0.86079999999999757</v>
      </c>
      <c r="P42" s="22">
        <v>39</v>
      </c>
      <c r="Q42" s="1">
        <v>0.97177426431675695</v>
      </c>
      <c r="R42" s="1">
        <v>0.86050000000000182</v>
      </c>
      <c r="S42" s="22">
        <f t="shared" si="12"/>
        <v>39</v>
      </c>
      <c r="T42" s="1">
        <f t="shared" si="12"/>
        <v>0.9723338056691897</v>
      </c>
      <c r="U42" s="1">
        <f t="shared" si="12"/>
        <v>0.86064999999999969</v>
      </c>
      <c r="V42" s="1">
        <f t="shared" si="13"/>
        <v>0</v>
      </c>
      <c r="W42" s="1">
        <f t="shared" si="13"/>
        <v>7.9131096931905225E-4</v>
      </c>
      <c r="X42" s="1">
        <f t="shared" si="13"/>
        <v>2.1213203435295773E-4</v>
      </c>
      <c r="Y42" s="22">
        <v>39</v>
      </c>
      <c r="Z42" s="1">
        <v>1.0041997654879053</v>
      </c>
      <c r="AA42" s="1">
        <v>1.6634000000000029</v>
      </c>
      <c r="AB42" s="22">
        <v>39</v>
      </c>
      <c r="AC42" s="1">
        <v>0.98461253473340726</v>
      </c>
      <c r="AD42" s="23">
        <v>1.5264000000000024</v>
      </c>
      <c r="AE42" s="1">
        <f t="shared" si="14"/>
        <v>39</v>
      </c>
      <c r="AF42" s="1">
        <f t="shared" si="14"/>
        <v>0.99440615011065625</v>
      </c>
      <c r="AG42" s="1">
        <f t="shared" si="14"/>
        <v>1.5949000000000026</v>
      </c>
      <c r="AH42" s="1">
        <f t="shared" si="15"/>
        <v>0</v>
      </c>
      <c r="AI42" s="1">
        <f t="shared" si="15"/>
        <v>1.3850263691171292E-2</v>
      </c>
      <c r="AJ42" s="1">
        <f t="shared" si="15"/>
        <v>9.6873629022557334E-2</v>
      </c>
      <c r="AK42" s="22">
        <v>39</v>
      </c>
      <c r="AL42" s="1">
        <v>1.0566577205004508</v>
      </c>
      <c r="AM42" s="1">
        <v>1.3288999999999973</v>
      </c>
      <c r="AN42" s="22">
        <v>39</v>
      </c>
      <c r="AO42" s="1">
        <v>1.0451811755270777</v>
      </c>
      <c r="AP42" s="23">
        <v>0.99099999999999966</v>
      </c>
      <c r="AQ42" s="22">
        <f t="shared" si="16"/>
        <v>39</v>
      </c>
      <c r="AR42" s="1">
        <f t="shared" si="16"/>
        <v>1.0509194480137642</v>
      </c>
      <c r="AS42" s="1">
        <f t="shared" si="16"/>
        <v>1.1599499999999985</v>
      </c>
      <c r="AT42" s="1">
        <f t="shared" si="17"/>
        <v>0</v>
      </c>
      <c r="AU42" s="1">
        <f t="shared" si="17"/>
        <v>8.1151427752645302E-3</v>
      </c>
      <c r="AV42" s="23">
        <f t="shared" si="17"/>
        <v>0.23893138136293232</v>
      </c>
      <c r="AW42" s="22">
        <v>39</v>
      </c>
      <c r="AX42" s="1">
        <v>1.1341781607223937</v>
      </c>
      <c r="AY42" s="1">
        <v>1.2188999999999979</v>
      </c>
      <c r="AZ42" s="22">
        <v>39</v>
      </c>
      <c r="BA42" s="1">
        <v>1.1196536978643381</v>
      </c>
      <c r="BB42" s="23">
        <v>1.535899999999998</v>
      </c>
      <c r="BC42" s="22">
        <f t="shared" si="18"/>
        <v>39</v>
      </c>
      <c r="BD42" s="1">
        <f t="shared" si="18"/>
        <v>1.1269159292933659</v>
      </c>
      <c r="BE42" s="1">
        <f t="shared" si="18"/>
        <v>1.377399999999998</v>
      </c>
      <c r="BF42" s="1">
        <f t="shared" si="19"/>
        <v>0</v>
      </c>
      <c r="BG42" s="1">
        <f t="shared" si="19"/>
        <v>1.0270346180023288E-2</v>
      </c>
      <c r="BH42" s="23">
        <f t="shared" si="19"/>
        <v>0.22415284963613513</v>
      </c>
    </row>
    <row r="43" spans="1:60" x14ac:dyDescent="0.25">
      <c r="A43" s="22">
        <v>40</v>
      </c>
      <c r="B43" s="1">
        <v>0.95331167963024632</v>
      </c>
      <c r="C43" s="1">
        <v>1.3765000000000001</v>
      </c>
      <c r="D43" s="22">
        <v>40</v>
      </c>
      <c r="E43" s="1">
        <v>0.96226375357292937</v>
      </c>
      <c r="F43" s="1">
        <v>1.7162000000000006</v>
      </c>
      <c r="G43" s="22">
        <f t="shared" si="10"/>
        <v>40</v>
      </c>
      <c r="H43" s="1">
        <f t="shared" si="10"/>
        <v>0.95778771660158779</v>
      </c>
      <c r="I43" s="1">
        <f t="shared" si="10"/>
        <v>1.5463500000000003</v>
      </c>
      <c r="J43" s="1">
        <f t="shared" si="11"/>
        <v>0</v>
      </c>
      <c r="K43" s="1">
        <f t="shared" si="11"/>
        <v>6.3300721905545755E-3</v>
      </c>
      <c r="L43" s="1">
        <f t="shared" si="11"/>
        <v>0.24020417356907106</v>
      </c>
      <c r="M43" s="22">
        <v>40</v>
      </c>
      <c r="N43" s="1">
        <v>0.97448329672144718</v>
      </c>
      <c r="O43" s="1">
        <v>0.86079999999999757</v>
      </c>
      <c r="P43" s="22">
        <v>40</v>
      </c>
      <c r="Q43" s="1">
        <v>0.97343052497240345</v>
      </c>
      <c r="R43" s="1">
        <v>0.86050000000000182</v>
      </c>
      <c r="S43" s="22">
        <f t="shared" si="12"/>
        <v>40</v>
      </c>
      <c r="T43" s="1">
        <f t="shared" si="12"/>
        <v>0.97395691084692526</v>
      </c>
      <c r="U43" s="1">
        <f t="shared" si="12"/>
        <v>0.86064999999999969</v>
      </c>
      <c r="V43" s="1">
        <f t="shared" si="13"/>
        <v>0</v>
      </c>
      <c r="W43" s="1">
        <f t="shared" si="13"/>
        <v>7.4442204279043928E-4</v>
      </c>
      <c r="X43" s="1">
        <f t="shared" si="13"/>
        <v>2.1213203435295773E-4</v>
      </c>
      <c r="Y43" s="22">
        <v>40</v>
      </c>
      <c r="Z43" s="1">
        <v>1.0074733887709757</v>
      </c>
      <c r="AA43" s="1">
        <v>1.6764999999999972</v>
      </c>
      <c r="AB43" s="22">
        <v>40</v>
      </c>
      <c r="AC43" s="1">
        <v>0.98655412883234828</v>
      </c>
      <c r="AD43" s="23">
        <v>1.4588999999999999</v>
      </c>
      <c r="AE43" s="1">
        <f t="shared" si="14"/>
        <v>40</v>
      </c>
      <c r="AF43" s="1">
        <f t="shared" si="14"/>
        <v>0.99701375880166199</v>
      </c>
      <c r="AG43" s="1">
        <f t="shared" si="14"/>
        <v>1.5676999999999985</v>
      </c>
      <c r="AH43" s="1">
        <f t="shared" si="15"/>
        <v>0</v>
      </c>
      <c r="AI43" s="1">
        <f t="shared" si="15"/>
        <v>1.4792150560007529E-2</v>
      </c>
      <c r="AJ43" s="1">
        <f t="shared" si="15"/>
        <v>0.15386643558619087</v>
      </c>
      <c r="AK43" s="22">
        <v>40</v>
      </c>
      <c r="AL43" s="1">
        <v>1.0604495517361436</v>
      </c>
      <c r="AM43" s="1">
        <v>1.3318999999999974</v>
      </c>
      <c r="AN43" s="22">
        <v>40</v>
      </c>
      <c r="AO43" s="1">
        <v>1.0492249090588543</v>
      </c>
      <c r="AP43" s="23">
        <v>0.92419999999999902</v>
      </c>
      <c r="AQ43" s="22">
        <f t="shared" si="16"/>
        <v>40</v>
      </c>
      <c r="AR43" s="1">
        <f t="shared" si="16"/>
        <v>1.0548372303974989</v>
      </c>
      <c r="AS43" s="1">
        <f t="shared" si="16"/>
        <v>1.1280499999999982</v>
      </c>
      <c r="AT43" s="1">
        <f t="shared" si="17"/>
        <v>0</v>
      </c>
      <c r="AU43" s="1">
        <f t="shared" si="17"/>
        <v>7.937020953507179E-3</v>
      </c>
      <c r="AV43" s="23">
        <f t="shared" si="17"/>
        <v>0.28828743468975382</v>
      </c>
      <c r="AW43" s="22">
        <v>40</v>
      </c>
      <c r="AX43" s="1">
        <v>1.1395245936832097</v>
      </c>
      <c r="AY43" s="1">
        <v>1.2259000000000029</v>
      </c>
      <c r="AZ43" s="24">
        <v>40</v>
      </c>
      <c r="BA43" s="11">
        <v>1.1268595322513739</v>
      </c>
      <c r="BB43" s="25">
        <v>1.5463000000000022</v>
      </c>
      <c r="BC43" s="22">
        <f t="shared" si="18"/>
        <v>40</v>
      </c>
      <c r="BD43" s="1">
        <f t="shared" si="18"/>
        <v>1.1331920629672918</v>
      </c>
      <c r="BE43" s="1">
        <f t="shared" si="18"/>
        <v>1.3861000000000026</v>
      </c>
      <c r="BF43" s="1">
        <f t="shared" si="19"/>
        <v>0</v>
      </c>
      <c r="BG43" s="1">
        <f t="shared" si="19"/>
        <v>8.9555508225952762E-3</v>
      </c>
      <c r="BH43" s="23">
        <f t="shared" si="19"/>
        <v>0.22655701269216835</v>
      </c>
    </row>
    <row r="44" spans="1:60" x14ac:dyDescent="0.25">
      <c r="A44" s="22">
        <v>41</v>
      </c>
      <c r="B44" s="1">
        <v>0.95484894111598961</v>
      </c>
      <c r="C44" s="1">
        <v>1.3765000000000001</v>
      </c>
      <c r="D44" s="22">
        <v>41</v>
      </c>
      <c r="E44" s="1">
        <v>0.963670044452547</v>
      </c>
      <c r="F44" s="1">
        <v>1.6490000000000009</v>
      </c>
      <c r="G44" s="22">
        <f t="shared" si="10"/>
        <v>41</v>
      </c>
      <c r="H44" s="1">
        <f t="shared" si="10"/>
        <v>0.95925949278426836</v>
      </c>
      <c r="I44" s="1">
        <f t="shared" si="10"/>
        <v>1.5127500000000005</v>
      </c>
      <c r="J44" s="1">
        <f t="shared" si="11"/>
        <v>0</v>
      </c>
      <c r="K44" s="1">
        <f t="shared" si="11"/>
        <v>6.2374619868270104E-3</v>
      </c>
      <c r="L44" s="1">
        <f t="shared" si="11"/>
        <v>0.19268659787333481</v>
      </c>
      <c r="M44" s="22">
        <v>41</v>
      </c>
      <c r="N44" s="1">
        <v>0.97570927058469492</v>
      </c>
      <c r="O44" s="1">
        <v>0.86079999999999757</v>
      </c>
      <c r="P44" s="22">
        <v>41</v>
      </c>
      <c r="Q44" s="1">
        <v>0.97493134589590447</v>
      </c>
      <c r="R44" s="1">
        <v>0.85739999999999839</v>
      </c>
      <c r="S44" s="22">
        <f t="shared" si="12"/>
        <v>41</v>
      </c>
      <c r="T44" s="1">
        <f t="shared" si="12"/>
        <v>0.97532030824029969</v>
      </c>
      <c r="U44" s="1">
        <f t="shared" si="12"/>
        <v>0.85909999999999798</v>
      </c>
      <c r="V44" s="1">
        <f t="shared" si="13"/>
        <v>0</v>
      </c>
      <c r="W44" s="1">
        <f t="shared" si="13"/>
        <v>5.5007582269616501E-4</v>
      </c>
      <c r="X44" s="1">
        <f t="shared" si="13"/>
        <v>2.4041630560336829E-3</v>
      </c>
      <c r="Y44" s="22">
        <v>41</v>
      </c>
      <c r="Z44" s="1">
        <v>1.0090761131202735</v>
      </c>
      <c r="AA44" s="1">
        <v>1.6698999999999984</v>
      </c>
      <c r="AB44" s="22">
        <v>41</v>
      </c>
      <c r="AC44" s="1">
        <v>0.98865812209978698</v>
      </c>
      <c r="AD44" s="23">
        <v>1.4765000000000015</v>
      </c>
      <c r="AE44" s="1">
        <f t="shared" si="14"/>
        <v>41</v>
      </c>
      <c r="AF44" s="1">
        <f t="shared" si="14"/>
        <v>0.99886711761003022</v>
      </c>
      <c r="AG44" s="1">
        <f t="shared" si="14"/>
        <v>1.5731999999999999</v>
      </c>
      <c r="AH44" s="1">
        <f t="shared" si="15"/>
        <v>0</v>
      </c>
      <c r="AI44" s="1">
        <f t="shared" si="15"/>
        <v>1.4437699908792019E-2</v>
      </c>
      <c r="AJ44" s="1">
        <f t="shared" si="15"/>
        <v>0.13675445148147611</v>
      </c>
      <c r="AK44" s="22">
        <v>41</v>
      </c>
      <c r="AL44" s="1">
        <v>1.0657441381145012</v>
      </c>
      <c r="AM44" s="1">
        <v>1.3228000000000009</v>
      </c>
      <c r="AN44" s="22">
        <v>41</v>
      </c>
      <c r="AO44" s="1">
        <v>1.0528007116010163</v>
      </c>
      <c r="AP44" s="23">
        <v>0.98790000000000333</v>
      </c>
      <c r="AQ44" s="22">
        <f t="shared" si="16"/>
        <v>41</v>
      </c>
      <c r="AR44" s="1">
        <f t="shared" si="16"/>
        <v>1.0592724248577587</v>
      </c>
      <c r="AS44" s="1">
        <f t="shared" si="16"/>
        <v>1.1553500000000021</v>
      </c>
      <c r="AT44" s="1">
        <f t="shared" si="17"/>
        <v>0</v>
      </c>
      <c r="AU44" s="1">
        <f t="shared" si="17"/>
        <v>9.1523846594749256E-3</v>
      </c>
      <c r="AV44" s="23">
        <f t="shared" si="17"/>
        <v>0.23681006101937374</v>
      </c>
      <c r="AW44" s="22">
        <v>41</v>
      </c>
      <c r="AX44" s="1">
        <v>1.1440106251262776</v>
      </c>
      <c r="AY44" s="1">
        <v>1.2259000000000029</v>
      </c>
      <c r="AZ44" s="22">
        <v>41</v>
      </c>
      <c r="BA44" s="1">
        <v>1.1338291643104486</v>
      </c>
      <c r="BB44" s="23">
        <v>1.6840999999999999</v>
      </c>
      <c r="BC44" s="22">
        <f t="shared" si="18"/>
        <v>41</v>
      </c>
      <c r="BD44" s="1">
        <f t="shared" si="18"/>
        <v>1.138919894718363</v>
      </c>
      <c r="BE44" s="1">
        <f t="shared" si="18"/>
        <v>1.4550000000000014</v>
      </c>
      <c r="BF44" s="1">
        <f t="shared" si="19"/>
        <v>0</v>
      </c>
      <c r="BG44" s="1">
        <f t="shared" si="19"/>
        <v>7.1993799852578368E-3</v>
      </c>
      <c r="BH44" s="23">
        <f t="shared" si="19"/>
        <v>0.3239963271396733</v>
      </c>
    </row>
    <row r="45" spans="1:60" x14ac:dyDescent="0.25">
      <c r="A45" s="22">
        <v>42</v>
      </c>
      <c r="B45" s="1">
        <v>0.95622763205433026</v>
      </c>
      <c r="C45" s="1">
        <v>1.3765000000000001</v>
      </c>
      <c r="D45" s="22">
        <v>42</v>
      </c>
      <c r="E45" s="1">
        <v>0.96477349039932336</v>
      </c>
      <c r="F45" s="1">
        <v>1.9177000000000035</v>
      </c>
      <c r="G45" s="22">
        <f t="shared" si="10"/>
        <v>42</v>
      </c>
      <c r="H45" s="1">
        <f t="shared" si="10"/>
        <v>0.96050056122682681</v>
      </c>
      <c r="I45" s="1">
        <f t="shared" si="10"/>
        <v>1.6471000000000018</v>
      </c>
      <c r="J45" s="1">
        <f t="shared" si="11"/>
        <v>0</v>
      </c>
      <c r="K45" s="1">
        <f t="shared" si="11"/>
        <v>6.0428343868042722E-3</v>
      </c>
      <c r="L45" s="1">
        <f t="shared" si="11"/>
        <v>0.38268618997816239</v>
      </c>
      <c r="M45" s="22">
        <v>42</v>
      </c>
      <c r="N45" s="1">
        <v>0.97843041086301663</v>
      </c>
      <c r="O45" s="1">
        <v>0.86079999999999757</v>
      </c>
      <c r="P45" s="22">
        <v>42</v>
      </c>
      <c r="Q45" s="1">
        <v>0.97675774842068785</v>
      </c>
      <c r="R45" s="1">
        <v>0.92810000000000059</v>
      </c>
      <c r="S45" s="22">
        <f t="shared" si="12"/>
        <v>42</v>
      </c>
      <c r="T45" s="1">
        <f t="shared" si="12"/>
        <v>0.9775940796418523</v>
      </c>
      <c r="U45" s="1">
        <f t="shared" si="12"/>
        <v>0.89444999999999908</v>
      </c>
      <c r="V45" s="1">
        <f t="shared" si="13"/>
        <v>0</v>
      </c>
      <c r="W45" s="1">
        <f t="shared" si="13"/>
        <v>1.18275095560673E-3</v>
      </c>
      <c r="X45" s="1">
        <f t="shared" si="13"/>
        <v>4.7588286373856786E-2</v>
      </c>
      <c r="Y45" s="22">
        <v>42</v>
      </c>
      <c r="Z45" s="1">
        <v>1.0125357394353611</v>
      </c>
      <c r="AA45" s="1">
        <v>1.6895999999999987</v>
      </c>
      <c r="AB45" s="22">
        <v>42</v>
      </c>
      <c r="AC45" s="1">
        <v>0.98962626205863935</v>
      </c>
      <c r="AD45" s="23">
        <v>1.5439999999999969</v>
      </c>
      <c r="AE45" s="1">
        <f t="shared" si="14"/>
        <v>42</v>
      </c>
      <c r="AF45" s="1">
        <f t="shared" si="14"/>
        <v>1.0010810007470003</v>
      </c>
      <c r="AG45" s="1">
        <f t="shared" si="14"/>
        <v>1.6167999999999978</v>
      </c>
      <c r="AH45" s="1">
        <f t="shared" si="15"/>
        <v>0</v>
      </c>
      <c r="AI45" s="1">
        <f t="shared" si="15"/>
        <v>1.6199446806519767E-2</v>
      </c>
      <c r="AJ45" s="1">
        <f t="shared" si="15"/>
        <v>0.10295474734076254</v>
      </c>
      <c r="AK45" s="22">
        <v>42</v>
      </c>
      <c r="AL45" s="1">
        <v>1.0694756763764854</v>
      </c>
      <c r="AM45" s="1">
        <v>1.3318999999999974</v>
      </c>
      <c r="AN45" s="22">
        <v>42</v>
      </c>
      <c r="AO45" s="1">
        <v>1.0569559733921032</v>
      </c>
      <c r="AP45" s="23">
        <v>0.98790000000000333</v>
      </c>
      <c r="AQ45" s="22">
        <f t="shared" si="16"/>
        <v>42</v>
      </c>
      <c r="AR45" s="1">
        <f t="shared" si="16"/>
        <v>1.0632158248842942</v>
      </c>
      <c r="AS45" s="1">
        <f t="shared" si="16"/>
        <v>1.1599000000000004</v>
      </c>
      <c r="AT45" s="1">
        <f t="shared" si="17"/>
        <v>0</v>
      </c>
      <c r="AU45" s="1">
        <f t="shared" si="17"/>
        <v>8.8527668786981158E-3</v>
      </c>
      <c r="AV45" s="23">
        <f t="shared" si="17"/>
        <v>0.24324473272816802</v>
      </c>
      <c r="AW45" s="24">
        <v>42</v>
      </c>
      <c r="AX45" s="11">
        <v>1.1479046758178633</v>
      </c>
      <c r="AY45" s="11">
        <v>1.0929000000000002</v>
      </c>
      <c r="AZ45" s="22">
        <v>42</v>
      </c>
      <c r="BA45" s="1">
        <v>1.1388876258487506</v>
      </c>
      <c r="BB45" s="23">
        <v>2.8815999999999988</v>
      </c>
      <c r="BC45" s="22">
        <f t="shared" si="18"/>
        <v>42</v>
      </c>
      <c r="BD45" s="1">
        <f t="shared" si="18"/>
        <v>1.1433961508333068</v>
      </c>
      <c r="BE45" s="1">
        <f t="shared" si="18"/>
        <v>1.9872499999999995</v>
      </c>
      <c r="BF45" s="1">
        <f t="shared" si="19"/>
        <v>0</v>
      </c>
      <c r="BG45" s="1">
        <f t="shared" si="19"/>
        <v>6.3760171794575229E-3</v>
      </c>
      <c r="BH45" s="23">
        <f t="shared" si="19"/>
        <v>1.2648018995083767</v>
      </c>
    </row>
    <row r="46" spans="1:60" x14ac:dyDescent="0.25">
      <c r="A46" s="22">
        <v>43</v>
      </c>
      <c r="B46" s="1">
        <v>0.95806621091174038</v>
      </c>
      <c r="C46" s="1">
        <v>1.4438000000000031</v>
      </c>
      <c r="D46" s="22">
        <v>43</v>
      </c>
      <c r="E46" s="1">
        <v>0.96634103823686124</v>
      </c>
      <c r="F46" s="1">
        <v>1.9849000000000032</v>
      </c>
      <c r="G46" s="22">
        <f t="shared" si="10"/>
        <v>43</v>
      </c>
      <c r="H46" s="1">
        <f t="shared" si="10"/>
        <v>0.96220362457430086</v>
      </c>
      <c r="I46" s="1">
        <f t="shared" si="10"/>
        <v>1.7143500000000031</v>
      </c>
      <c r="J46" s="1">
        <f t="shared" si="11"/>
        <v>0</v>
      </c>
      <c r="K46" s="1">
        <f t="shared" si="11"/>
        <v>5.8511865147406993E-3</v>
      </c>
      <c r="L46" s="1">
        <f t="shared" si="11"/>
        <v>0.38261547930004003</v>
      </c>
      <c r="M46" s="22">
        <v>43</v>
      </c>
      <c r="N46" s="1">
        <v>0.97951283359546337</v>
      </c>
      <c r="O46" s="1">
        <v>0.86079999999999757</v>
      </c>
      <c r="P46" s="22">
        <v>43</v>
      </c>
      <c r="Q46" s="1">
        <v>0.97864293796640833</v>
      </c>
      <c r="R46" s="1">
        <v>0.86050000000000182</v>
      </c>
      <c r="S46" s="22">
        <f t="shared" si="12"/>
        <v>43</v>
      </c>
      <c r="T46" s="1">
        <f t="shared" si="12"/>
        <v>0.97907788578093591</v>
      </c>
      <c r="U46" s="1">
        <f t="shared" si="12"/>
        <v>0.86064999999999969</v>
      </c>
      <c r="V46" s="1">
        <f t="shared" si="13"/>
        <v>0</v>
      </c>
      <c r="W46" s="1">
        <f t="shared" si="13"/>
        <v>6.1510909822935604E-4</v>
      </c>
      <c r="X46" s="1">
        <f t="shared" si="13"/>
        <v>2.1213203435295773E-4</v>
      </c>
      <c r="Y46" s="22">
        <v>43</v>
      </c>
      <c r="Z46" s="1">
        <v>1.0143329305528275</v>
      </c>
      <c r="AA46" s="1">
        <v>1.6895999999999987</v>
      </c>
      <c r="AB46" s="22">
        <v>43</v>
      </c>
      <c r="AC46" s="1">
        <v>0.99166554048016842</v>
      </c>
      <c r="AD46" s="23">
        <v>1.5510000000000019</v>
      </c>
      <c r="AE46" s="1">
        <f t="shared" si="14"/>
        <v>43</v>
      </c>
      <c r="AF46" s="1">
        <f t="shared" si="14"/>
        <v>1.0029992355164978</v>
      </c>
      <c r="AG46" s="1">
        <f t="shared" si="14"/>
        <v>1.6203000000000003</v>
      </c>
      <c r="AH46" s="1">
        <f t="shared" si="15"/>
        <v>0</v>
      </c>
      <c r="AI46" s="1">
        <f t="shared" si="15"/>
        <v>1.6028265232177846E-2</v>
      </c>
      <c r="AJ46" s="1">
        <f t="shared" si="15"/>
        <v>9.8004999872453175E-2</v>
      </c>
      <c r="AK46" s="22">
        <v>43</v>
      </c>
      <c r="AL46" s="1">
        <v>1.0736065532806758</v>
      </c>
      <c r="AM46" s="1">
        <v>1.3288999999999973</v>
      </c>
      <c r="AN46" s="22">
        <v>43</v>
      </c>
      <c r="AO46" s="1">
        <v>1.0613693790006833</v>
      </c>
      <c r="AP46" s="23">
        <v>1.1184000000000012</v>
      </c>
      <c r="AQ46" s="22">
        <f t="shared" si="16"/>
        <v>43</v>
      </c>
      <c r="AR46" s="1">
        <f t="shared" si="16"/>
        <v>1.0674879661406795</v>
      </c>
      <c r="AS46" s="1">
        <f t="shared" si="16"/>
        <v>1.2236499999999992</v>
      </c>
      <c r="AT46" s="1">
        <f t="shared" si="17"/>
        <v>0</v>
      </c>
      <c r="AU46" s="1">
        <f t="shared" si="17"/>
        <v>8.6529889159442982E-3</v>
      </c>
      <c r="AV46" s="23">
        <f t="shared" si="17"/>
        <v>0.14884597743976552</v>
      </c>
      <c r="AW46" s="22">
        <v>43</v>
      </c>
      <c r="AX46" s="1">
        <v>1.1549909501455238</v>
      </c>
      <c r="AY46" s="1">
        <v>1.8956999999999979</v>
      </c>
      <c r="AZ46" s="22">
        <v>43</v>
      </c>
      <c r="BA46" s="1">
        <v>1.1453825866660077</v>
      </c>
      <c r="BB46" s="23">
        <v>2.4167000000000001</v>
      </c>
      <c r="BC46" s="22">
        <f t="shared" si="18"/>
        <v>43</v>
      </c>
      <c r="BD46" s="1">
        <f t="shared" si="18"/>
        <v>1.1501867684057658</v>
      </c>
      <c r="BE46" s="1">
        <f t="shared" si="18"/>
        <v>2.1561999999999992</v>
      </c>
      <c r="BF46" s="1">
        <f t="shared" si="19"/>
        <v>0</v>
      </c>
      <c r="BG46" s="1">
        <f t="shared" si="19"/>
        <v>6.7941389724710073E-3</v>
      </c>
      <c r="BH46" s="23">
        <f t="shared" si="19"/>
        <v>0.36840263299819082</v>
      </c>
    </row>
    <row r="47" spans="1:60" x14ac:dyDescent="0.25">
      <c r="A47" s="22">
        <v>44</v>
      </c>
      <c r="B47" s="1">
        <v>0.95918440152427931</v>
      </c>
      <c r="C47" s="1">
        <v>1.3765000000000001</v>
      </c>
      <c r="D47" s="22">
        <v>44</v>
      </c>
      <c r="E47" s="1">
        <v>0.96795487191140894</v>
      </c>
      <c r="F47" s="1">
        <v>1.6426000000000016</v>
      </c>
      <c r="G47" s="22">
        <f t="shared" si="10"/>
        <v>44</v>
      </c>
      <c r="H47" s="1">
        <f t="shared" si="10"/>
        <v>0.96356963671784412</v>
      </c>
      <c r="I47" s="1">
        <f t="shared" si="10"/>
        <v>1.5095500000000008</v>
      </c>
      <c r="J47" s="1">
        <f t="shared" si="11"/>
        <v>0</v>
      </c>
      <c r="K47" s="1">
        <f t="shared" si="11"/>
        <v>6.2016590849351709E-3</v>
      </c>
      <c r="L47" s="1">
        <f t="shared" si="11"/>
        <v>0.1881611144737414</v>
      </c>
      <c r="M47" s="22">
        <v>44</v>
      </c>
      <c r="N47" s="1">
        <v>0.98089576740380002</v>
      </c>
      <c r="O47" s="1">
        <v>0.86079999999999757</v>
      </c>
      <c r="P47" s="22">
        <v>44</v>
      </c>
      <c r="Q47" s="1">
        <v>0.98036267522376053</v>
      </c>
      <c r="R47" s="1">
        <v>0.85739999999999839</v>
      </c>
      <c r="S47" s="22">
        <f t="shared" si="12"/>
        <v>44</v>
      </c>
      <c r="T47" s="1">
        <f t="shared" si="12"/>
        <v>0.98062922131378027</v>
      </c>
      <c r="U47" s="1">
        <f t="shared" si="12"/>
        <v>0.85909999999999798</v>
      </c>
      <c r="V47" s="1">
        <f t="shared" si="13"/>
        <v>0</v>
      </c>
      <c r="W47" s="1">
        <f t="shared" si="13"/>
        <v>3.7695309550344757E-4</v>
      </c>
      <c r="X47" s="1">
        <f t="shared" si="13"/>
        <v>2.4041630560336829E-3</v>
      </c>
      <c r="Y47" s="22">
        <v>44</v>
      </c>
      <c r="Z47" s="1">
        <v>1.0158860412492743</v>
      </c>
      <c r="AA47" s="1">
        <v>1.6895999999999987</v>
      </c>
      <c r="AB47" s="22">
        <v>44</v>
      </c>
      <c r="AC47" s="1">
        <v>0.99250310127620989</v>
      </c>
      <c r="AD47" s="23">
        <v>1.5544999999999973</v>
      </c>
      <c r="AE47" s="1">
        <f t="shared" si="14"/>
        <v>44</v>
      </c>
      <c r="AF47" s="1">
        <f t="shared" si="14"/>
        <v>1.004194571262742</v>
      </c>
      <c r="AG47" s="1">
        <f t="shared" si="14"/>
        <v>1.622049999999998</v>
      </c>
      <c r="AH47" s="1">
        <f t="shared" si="15"/>
        <v>0</v>
      </c>
      <c r="AI47" s="1">
        <f t="shared" si="15"/>
        <v>1.6534235419031821E-2</v>
      </c>
      <c r="AJ47" s="1">
        <f t="shared" si="15"/>
        <v>9.5530126138303514E-2</v>
      </c>
      <c r="AK47" s="22">
        <v>44</v>
      </c>
      <c r="AL47" s="1">
        <v>1.0765632831134875</v>
      </c>
      <c r="AM47" s="1">
        <v>1.3288999999999973</v>
      </c>
      <c r="AN47" s="22">
        <v>44</v>
      </c>
      <c r="AO47" s="1">
        <v>1.0659523324089142</v>
      </c>
      <c r="AP47" s="23">
        <v>1.1884000000000015</v>
      </c>
      <c r="AQ47" s="22">
        <f t="shared" si="16"/>
        <v>44</v>
      </c>
      <c r="AR47" s="1">
        <f t="shared" si="16"/>
        <v>1.0712578077612007</v>
      </c>
      <c r="AS47" s="1">
        <f t="shared" si="16"/>
        <v>1.2586499999999994</v>
      </c>
      <c r="AT47" s="1">
        <f t="shared" si="17"/>
        <v>0</v>
      </c>
      <c r="AU47" s="1">
        <f t="shared" si="17"/>
        <v>7.5030751980399522E-3</v>
      </c>
      <c r="AV47" s="23">
        <f t="shared" si="17"/>
        <v>9.9348502756706994E-2</v>
      </c>
      <c r="AW47" s="22">
        <v>44</v>
      </c>
      <c r="AX47" s="1">
        <v>1.1612759414129132</v>
      </c>
      <c r="AY47" s="1">
        <v>1.5608000000000004</v>
      </c>
      <c r="AZ47" s="22">
        <v>44</v>
      </c>
      <c r="BA47" s="1">
        <v>1.1521464131914625</v>
      </c>
      <c r="BB47" s="23">
        <v>2.3409</v>
      </c>
      <c r="BC47" s="22">
        <f t="shared" si="18"/>
        <v>44</v>
      </c>
      <c r="BD47" s="1">
        <f t="shared" si="18"/>
        <v>1.1567111773021879</v>
      </c>
      <c r="BE47" s="1">
        <f t="shared" si="18"/>
        <v>1.9508500000000002</v>
      </c>
      <c r="BF47" s="1">
        <f t="shared" si="19"/>
        <v>0</v>
      </c>
      <c r="BG47" s="1">
        <f t="shared" si="19"/>
        <v>6.4555513144217815E-3</v>
      </c>
      <c r="BH47" s="23">
        <f t="shared" si="19"/>
        <v>0.55161400000362615</v>
      </c>
    </row>
    <row r="48" spans="1:60" x14ac:dyDescent="0.25">
      <c r="A48" s="22">
        <v>45</v>
      </c>
      <c r="B48" s="1">
        <v>0.96060149528870664</v>
      </c>
      <c r="C48" s="1">
        <v>1.3765000000000001</v>
      </c>
      <c r="D48" s="22">
        <v>45</v>
      </c>
      <c r="E48" s="1">
        <v>0.96935720586342766</v>
      </c>
      <c r="F48" s="1">
        <v>1.9016999999999982</v>
      </c>
      <c r="G48" s="22">
        <f t="shared" si="10"/>
        <v>45</v>
      </c>
      <c r="H48" s="1">
        <f t="shared" si="10"/>
        <v>0.9649793505760671</v>
      </c>
      <c r="I48" s="1">
        <f t="shared" si="10"/>
        <v>1.6390999999999991</v>
      </c>
      <c r="J48" s="1">
        <f t="shared" si="11"/>
        <v>0</v>
      </c>
      <c r="K48" s="1">
        <f t="shared" si="11"/>
        <v>6.1912223214919968E-3</v>
      </c>
      <c r="L48" s="1">
        <f t="shared" si="11"/>
        <v>0.3713724814791739</v>
      </c>
      <c r="M48" s="22">
        <v>45</v>
      </c>
      <c r="N48" s="1">
        <v>0.98336814697594677</v>
      </c>
      <c r="O48" s="1">
        <v>0.86079999999999757</v>
      </c>
      <c r="P48" s="22">
        <v>45</v>
      </c>
      <c r="Q48" s="1">
        <v>0.98229187785928274</v>
      </c>
      <c r="R48" s="1">
        <v>0.85419999999999874</v>
      </c>
      <c r="S48" s="22">
        <f t="shared" si="12"/>
        <v>45</v>
      </c>
      <c r="T48" s="1">
        <f t="shared" si="12"/>
        <v>0.98283001241761481</v>
      </c>
      <c r="U48" s="1">
        <f t="shared" si="12"/>
        <v>0.85749999999999815</v>
      </c>
      <c r="V48" s="1">
        <f t="shared" si="13"/>
        <v>0</v>
      </c>
      <c r="W48" s="1">
        <f t="shared" si="13"/>
        <v>7.6103719077479136E-4</v>
      </c>
      <c r="X48" s="1">
        <f t="shared" si="13"/>
        <v>4.6669047558303856E-3</v>
      </c>
      <c r="Y48" s="22">
        <v>45</v>
      </c>
      <c r="Z48" s="1">
        <v>1.0160364893842748</v>
      </c>
      <c r="AA48" s="1">
        <v>1.6895999999999987</v>
      </c>
      <c r="AB48" s="22">
        <v>45</v>
      </c>
      <c r="AC48" s="1">
        <v>0.99584791388439386</v>
      </c>
      <c r="AD48" s="23">
        <v>1.5544999999999973</v>
      </c>
      <c r="AE48" s="1">
        <f t="shared" si="14"/>
        <v>45</v>
      </c>
      <c r="AF48" s="1">
        <f t="shared" si="14"/>
        <v>1.0059422016343342</v>
      </c>
      <c r="AG48" s="1">
        <f t="shared" si="14"/>
        <v>1.622049999999998</v>
      </c>
      <c r="AH48" s="1">
        <f t="shared" si="15"/>
        <v>0</v>
      </c>
      <c r="AI48" s="1">
        <f t="shared" si="15"/>
        <v>1.4275478638462418E-2</v>
      </c>
      <c r="AJ48" s="1">
        <f t="shared" si="15"/>
        <v>9.5530126138303514E-2</v>
      </c>
      <c r="AK48" s="22">
        <v>45</v>
      </c>
      <c r="AL48" s="1">
        <v>1.080119906302172</v>
      </c>
      <c r="AM48" s="1">
        <v>1.3318999999999974</v>
      </c>
      <c r="AN48" s="22">
        <v>45</v>
      </c>
      <c r="AO48" s="1">
        <v>1.0697120836272276</v>
      </c>
      <c r="AP48" s="23">
        <v>1.1914999999999978</v>
      </c>
      <c r="AQ48" s="22">
        <f t="shared" si="16"/>
        <v>45</v>
      </c>
      <c r="AR48" s="1">
        <f t="shared" si="16"/>
        <v>1.0749159949646998</v>
      </c>
      <c r="AS48" s="1">
        <f t="shared" si="16"/>
        <v>1.2616999999999976</v>
      </c>
      <c r="AT48" s="1">
        <f t="shared" si="17"/>
        <v>0</v>
      </c>
      <c r="AU48" s="1">
        <f t="shared" si="17"/>
        <v>7.3594419908403295E-3</v>
      </c>
      <c r="AV48" s="23">
        <f t="shared" si="17"/>
        <v>9.9277792078591012E-2</v>
      </c>
      <c r="AW48" s="22">
        <v>45</v>
      </c>
      <c r="AX48" s="1">
        <v>1.1655869616439603</v>
      </c>
      <c r="AY48" s="1">
        <v>2.6261999999999972</v>
      </c>
      <c r="AZ48" s="22">
        <v>45</v>
      </c>
      <c r="BA48" s="1">
        <v>1.1590889623445286</v>
      </c>
      <c r="BB48" s="23">
        <v>3.8016999999999999</v>
      </c>
      <c r="BC48" s="22">
        <f t="shared" si="18"/>
        <v>45</v>
      </c>
      <c r="BD48" s="1">
        <f t="shared" si="18"/>
        <v>1.1623379619942444</v>
      </c>
      <c r="BE48" s="1">
        <f t="shared" si="18"/>
        <v>3.2139499999999988</v>
      </c>
      <c r="BF48" s="1">
        <f t="shared" si="19"/>
        <v>0</v>
      </c>
      <c r="BG48" s="1">
        <f t="shared" si="19"/>
        <v>4.5947793687735354E-3</v>
      </c>
      <c r="BH48" s="23">
        <f t="shared" si="19"/>
        <v>0.83120402128478599</v>
      </c>
    </row>
    <row r="49" spans="1:60" x14ac:dyDescent="0.25">
      <c r="A49" s="22">
        <v>46</v>
      </c>
      <c r="B49" s="1">
        <v>0.96189167026001188</v>
      </c>
      <c r="C49" s="1">
        <v>1.4438000000000031</v>
      </c>
      <c r="D49" s="22">
        <v>46</v>
      </c>
      <c r="E49" s="1">
        <v>0.97124022823951683</v>
      </c>
      <c r="F49" s="1">
        <v>1.9527000000000001</v>
      </c>
      <c r="G49" s="22">
        <f t="shared" si="10"/>
        <v>46</v>
      </c>
      <c r="H49" s="1">
        <f t="shared" si="10"/>
        <v>0.96656594924976436</v>
      </c>
      <c r="I49" s="1">
        <f t="shared" si="10"/>
        <v>1.6982500000000016</v>
      </c>
      <c r="J49" s="1">
        <f t="shared" si="11"/>
        <v>0</v>
      </c>
      <c r="K49" s="1">
        <f t="shared" si="11"/>
        <v>6.6104287416235644E-3</v>
      </c>
      <c r="L49" s="1">
        <f t="shared" si="11"/>
        <v>0.35984664094583257</v>
      </c>
      <c r="M49" s="22">
        <v>46</v>
      </c>
      <c r="N49" s="1">
        <v>0.98571484717898217</v>
      </c>
      <c r="O49" s="1">
        <v>0.86079999999999757</v>
      </c>
      <c r="P49" s="22">
        <v>46</v>
      </c>
      <c r="Q49" s="1">
        <v>0.98369785774260121</v>
      </c>
      <c r="R49" s="1">
        <v>0.84479999999999933</v>
      </c>
      <c r="S49" s="22">
        <f t="shared" si="12"/>
        <v>46</v>
      </c>
      <c r="T49" s="1">
        <f t="shared" si="12"/>
        <v>0.98470635246079175</v>
      </c>
      <c r="U49" s="1">
        <f t="shared" si="12"/>
        <v>0.85279999999999845</v>
      </c>
      <c r="V49" s="1">
        <f t="shared" si="13"/>
        <v>0</v>
      </c>
      <c r="W49" s="1">
        <f t="shared" si="13"/>
        <v>1.4262269080466065E-3</v>
      </c>
      <c r="X49" s="1">
        <f t="shared" si="13"/>
        <v>1.1313708498983515E-2</v>
      </c>
      <c r="Y49" s="22">
        <v>46</v>
      </c>
      <c r="Z49" s="1">
        <v>1.0184686030194425</v>
      </c>
      <c r="AA49" s="1">
        <v>1.6895999999999987</v>
      </c>
      <c r="AB49" s="22">
        <v>46</v>
      </c>
      <c r="AC49" s="1">
        <v>0.9978555794964914</v>
      </c>
      <c r="AD49" s="23">
        <v>1.5474999999999994</v>
      </c>
      <c r="AE49" s="1">
        <f t="shared" si="14"/>
        <v>46</v>
      </c>
      <c r="AF49" s="1">
        <f t="shared" si="14"/>
        <v>1.008162091257967</v>
      </c>
      <c r="AG49" s="1">
        <f t="shared" si="14"/>
        <v>1.618549999999999</v>
      </c>
      <c r="AH49" s="1">
        <f t="shared" si="15"/>
        <v>0</v>
      </c>
      <c r="AI49" s="1">
        <f t="shared" si="15"/>
        <v>1.4575608713836565E-2</v>
      </c>
      <c r="AJ49" s="1">
        <f t="shared" si="15"/>
        <v>0.10047987360660786</v>
      </c>
      <c r="AK49" s="22">
        <v>46</v>
      </c>
      <c r="AL49" s="1">
        <v>1.0843238489069742</v>
      </c>
      <c r="AM49" s="1">
        <v>1.3318999999999974</v>
      </c>
      <c r="AN49" s="22">
        <v>46</v>
      </c>
      <c r="AO49" s="1">
        <v>1.0736524899591808</v>
      </c>
      <c r="AP49" s="23">
        <v>1.1216000000000008</v>
      </c>
      <c r="AQ49" s="22">
        <f t="shared" si="16"/>
        <v>46</v>
      </c>
      <c r="AR49" s="1">
        <f t="shared" si="16"/>
        <v>1.0789881694330776</v>
      </c>
      <c r="AS49" s="1">
        <f t="shared" si="16"/>
        <v>1.2267499999999991</v>
      </c>
      <c r="AT49" s="1">
        <f t="shared" si="17"/>
        <v>0</v>
      </c>
      <c r="AU49" s="1">
        <f t="shared" si="17"/>
        <v>7.5457902764604276E-3</v>
      </c>
      <c r="AV49" s="23">
        <f t="shared" si="17"/>
        <v>0.14870455608352853</v>
      </c>
      <c r="AW49" s="22">
        <v>46</v>
      </c>
      <c r="AX49" s="1">
        <v>1.1707825527031868</v>
      </c>
      <c r="AY49" s="1">
        <v>6.0810000000000031</v>
      </c>
      <c r="AZ49" s="22">
        <v>46</v>
      </c>
      <c r="BA49" s="1">
        <v>1.1637805262651482</v>
      </c>
      <c r="BB49" s="23">
        <v>6.8129999999999997</v>
      </c>
      <c r="BC49" s="22">
        <f t="shared" si="18"/>
        <v>46</v>
      </c>
      <c r="BD49" s="1">
        <f t="shared" si="18"/>
        <v>1.1672815394841676</v>
      </c>
      <c r="BE49" s="1">
        <f t="shared" si="18"/>
        <v>6.447000000000001</v>
      </c>
      <c r="BF49" s="1">
        <f t="shared" si="19"/>
        <v>0</v>
      </c>
      <c r="BG49" s="1">
        <f t="shared" si="19"/>
        <v>4.951180376384581E-3</v>
      </c>
      <c r="BH49" s="23">
        <f t="shared" si="19"/>
        <v>0.5176021638285504</v>
      </c>
    </row>
    <row r="50" spans="1:60" x14ac:dyDescent="0.25">
      <c r="A50" s="22">
        <v>47</v>
      </c>
      <c r="B50" s="1">
        <v>0.963215742203959</v>
      </c>
      <c r="C50" s="1">
        <v>1.3765000000000001</v>
      </c>
      <c r="D50" s="22">
        <v>47</v>
      </c>
      <c r="E50" s="1">
        <v>0.97291208753783698</v>
      </c>
      <c r="F50" s="1">
        <v>1.8855999999999966</v>
      </c>
      <c r="G50" s="22">
        <f t="shared" si="10"/>
        <v>47</v>
      </c>
      <c r="H50" s="1">
        <f t="shared" si="10"/>
        <v>0.96806391487089805</v>
      </c>
      <c r="I50" s="1">
        <f t="shared" si="10"/>
        <v>1.6310499999999983</v>
      </c>
      <c r="J50" s="1">
        <f t="shared" si="11"/>
        <v>0</v>
      </c>
      <c r="K50" s="1">
        <f t="shared" si="11"/>
        <v>6.8563515383116549E-3</v>
      </c>
      <c r="L50" s="1">
        <f t="shared" si="11"/>
        <v>0.35998806230207042</v>
      </c>
      <c r="M50" s="22">
        <v>47</v>
      </c>
      <c r="N50" s="1">
        <v>0.98756284910850656</v>
      </c>
      <c r="O50" s="1">
        <v>0.86079999999999757</v>
      </c>
      <c r="P50" s="22">
        <v>47</v>
      </c>
      <c r="Q50" s="1">
        <v>0.98548298323535433</v>
      </c>
      <c r="R50" s="1">
        <v>0.82900000000000063</v>
      </c>
      <c r="S50" s="22">
        <f t="shared" si="12"/>
        <v>47</v>
      </c>
      <c r="T50" s="1">
        <f t="shared" si="12"/>
        <v>0.98652291617193044</v>
      </c>
      <c r="U50" s="1">
        <f t="shared" si="12"/>
        <v>0.8448999999999991</v>
      </c>
      <c r="V50" s="1">
        <f t="shared" si="13"/>
        <v>0</v>
      </c>
      <c r="W50" s="1">
        <f t="shared" si="13"/>
        <v>1.4706872628644225E-3</v>
      </c>
      <c r="X50" s="1">
        <f t="shared" si="13"/>
        <v>2.2485995641730049E-2</v>
      </c>
      <c r="Y50" s="22">
        <v>47</v>
      </c>
      <c r="Z50" s="1">
        <v>1.0213309651229476</v>
      </c>
      <c r="AA50" s="1">
        <v>1.6895999999999987</v>
      </c>
      <c r="AB50" s="22">
        <v>47</v>
      </c>
      <c r="AC50" s="1">
        <v>1.0008598785437257</v>
      </c>
      <c r="AD50" s="23">
        <v>1.5474999999999994</v>
      </c>
      <c r="AE50" s="1">
        <f t="shared" si="14"/>
        <v>47</v>
      </c>
      <c r="AF50" s="1">
        <f t="shared" si="14"/>
        <v>1.0110954218333368</v>
      </c>
      <c r="AG50" s="1">
        <f t="shared" si="14"/>
        <v>1.618549999999999</v>
      </c>
      <c r="AH50" s="1">
        <f t="shared" si="15"/>
        <v>0</v>
      </c>
      <c r="AI50" s="1">
        <f t="shared" si="15"/>
        <v>1.4475244138424744E-2</v>
      </c>
      <c r="AJ50" s="1">
        <f t="shared" si="15"/>
        <v>0.10047987360660786</v>
      </c>
      <c r="AK50" s="22">
        <v>47</v>
      </c>
      <c r="AL50" s="1">
        <v>1.0904093928455891</v>
      </c>
      <c r="AM50" s="1">
        <v>1.3318999999999974</v>
      </c>
      <c r="AN50" s="22">
        <v>47</v>
      </c>
      <c r="AO50" s="1">
        <v>1.0791593860782682</v>
      </c>
      <c r="AP50" s="23">
        <v>0.90879999999999939</v>
      </c>
      <c r="AQ50" s="22">
        <f t="shared" si="16"/>
        <v>47</v>
      </c>
      <c r="AR50" s="1">
        <f t="shared" si="16"/>
        <v>1.0847843894619287</v>
      </c>
      <c r="AS50" s="1">
        <f t="shared" si="16"/>
        <v>1.1203499999999984</v>
      </c>
      <c r="AT50" s="1">
        <f t="shared" si="17"/>
        <v>0</v>
      </c>
      <c r="AU50" s="1">
        <f t="shared" si="17"/>
        <v>7.9549560735671637E-3</v>
      </c>
      <c r="AV50" s="23">
        <f t="shared" si="17"/>
        <v>0.29917687912002688</v>
      </c>
      <c r="AW50" s="22">
        <v>47</v>
      </c>
      <c r="AX50" s="1">
        <v>1.1749118492873398</v>
      </c>
      <c r="AY50" s="1">
        <v>7.2117000000000004</v>
      </c>
      <c r="AZ50" s="22">
        <v>47</v>
      </c>
      <c r="BA50" s="1">
        <v>1.1687102127028759</v>
      </c>
      <c r="BB50" s="23">
        <v>8.3854000000000006</v>
      </c>
      <c r="BC50" s="22">
        <f t="shared" si="18"/>
        <v>47</v>
      </c>
      <c r="BD50" s="1">
        <f t="shared" si="18"/>
        <v>1.1718110309951077</v>
      </c>
      <c r="BE50" s="1">
        <f t="shared" si="18"/>
        <v>7.7985500000000005</v>
      </c>
      <c r="BF50" s="1">
        <f t="shared" si="19"/>
        <v>0</v>
      </c>
      <c r="BG50" s="1">
        <f t="shared" si="19"/>
        <v>4.3852192833290253E-3</v>
      </c>
      <c r="BH50" s="23">
        <f t="shared" si="19"/>
        <v>0.82993122907865091</v>
      </c>
    </row>
    <row r="51" spans="1:60" x14ac:dyDescent="0.25">
      <c r="A51" s="22">
        <v>48</v>
      </c>
      <c r="B51" s="1">
        <v>0.96426685549657154</v>
      </c>
      <c r="C51" s="1">
        <v>1.3765000000000001</v>
      </c>
      <c r="D51" s="22">
        <v>48</v>
      </c>
      <c r="E51" s="1">
        <v>0.97449577958961531</v>
      </c>
      <c r="F51" s="1">
        <v>1.8185000000000002</v>
      </c>
      <c r="G51" s="22">
        <f t="shared" si="10"/>
        <v>48</v>
      </c>
      <c r="H51" s="1">
        <f t="shared" si="10"/>
        <v>0.96938131754309342</v>
      </c>
      <c r="I51" s="1">
        <f t="shared" si="10"/>
        <v>1.5975000000000001</v>
      </c>
      <c r="J51" s="1">
        <f t="shared" si="11"/>
        <v>0</v>
      </c>
      <c r="K51" s="1">
        <f t="shared" si="11"/>
        <v>7.2329415904337033E-3</v>
      </c>
      <c r="L51" s="1">
        <f t="shared" si="11"/>
        <v>0.31254119728445512</v>
      </c>
      <c r="M51" s="22">
        <v>48</v>
      </c>
      <c r="N51" s="1">
        <v>0.99011009984945775</v>
      </c>
      <c r="O51" s="1">
        <v>0.86079999999999757</v>
      </c>
      <c r="P51" s="22">
        <v>48</v>
      </c>
      <c r="Q51" s="1">
        <v>0.98793650628291896</v>
      </c>
      <c r="R51" s="1">
        <v>0.82589999999999719</v>
      </c>
      <c r="S51" s="22">
        <f t="shared" si="12"/>
        <v>48</v>
      </c>
      <c r="T51" s="1">
        <f t="shared" si="12"/>
        <v>0.98902330306618835</v>
      </c>
      <c r="U51" s="1">
        <f t="shared" si="12"/>
        <v>0.84334999999999738</v>
      </c>
      <c r="V51" s="1">
        <f t="shared" si="13"/>
        <v>0</v>
      </c>
      <c r="W51" s="1">
        <f t="shared" si="13"/>
        <v>1.5369627504430313E-3</v>
      </c>
      <c r="X51" s="1">
        <f t="shared" si="13"/>
        <v>2.4678026663410776E-2</v>
      </c>
      <c r="Y51" s="22">
        <v>48</v>
      </c>
      <c r="Z51" s="1">
        <v>1.0249247428026367</v>
      </c>
      <c r="AA51" s="1">
        <v>1.6895999999999987</v>
      </c>
      <c r="AB51" s="22">
        <v>48</v>
      </c>
      <c r="AC51" s="1">
        <v>1.0032245837600045</v>
      </c>
      <c r="AD51" s="23">
        <v>1.5228999999999999</v>
      </c>
      <c r="AE51" s="1">
        <f t="shared" si="14"/>
        <v>48</v>
      </c>
      <c r="AF51" s="1">
        <f t="shared" si="14"/>
        <v>1.0140746632813205</v>
      </c>
      <c r="AG51" s="1">
        <f t="shared" si="14"/>
        <v>1.6062499999999993</v>
      </c>
      <c r="AH51" s="1">
        <f t="shared" si="15"/>
        <v>0</v>
      </c>
      <c r="AI51" s="1">
        <f t="shared" si="15"/>
        <v>1.5344329611871828E-2</v>
      </c>
      <c r="AJ51" s="1">
        <f t="shared" si="15"/>
        <v>0.11787470042379658</v>
      </c>
      <c r="AK51" s="22">
        <v>48</v>
      </c>
      <c r="AL51" s="1">
        <v>1.0952232927730485</v>
      </c>
      <c r="AM51" s="1">
        <v>1.3318999999999974</v>
      </c>
      <c r="AN51" s="22">
        <v>48</v>
      </c>
      <c r="AO51" s="1">
        <v>1.0825484012515716</v>
      </c>
      <c r="AP51" s="23">
        <v>1.4399999999999977</v>
      </c>
      <c r="AQ51" s="22">
        <f t="shared" si="16"/>
        <v>48</v>
      </c>
      <c r="AR51" s="1">
        <f t="shared" si="16"/>
        <v>1.0888858470123099</v>
      </c>
      <c r="AS51" s="1">
        <f t="shared" si="16"/>
        <v>1.3859499999999976</v>
      </c>
      <c r="AT51" s="1">
        <f t="shared" si="17"/>
        <v>0</v>
      </c>
      <c r="AU51" s="1">
        <f t="shared" si="17"/>
        <v>8.9625017456402192E-3</v>
      </c>
      <c r="AV51" s="23">
        <f t="shared" si="17"/>
        <v>7.6438243046266008E-2</v>
      </c>
      <c r="AW51" s="22">
        <v>48</v>
      </c>
      <c r="AX51" s="1">
        <v>1.178561663763608</v>
      </c>
      <c r="AY51" s="1">
        <v>12.754100000000001</v>
      </c>
      <c r="AZ51" s="22">
        <v>48</v>
      </c>
      <c r="BA51" s="1">
        <v>1.1728251206812024</v>
      </c>
      <c r="BB51" s="23">
        <v>11.4956</v>
      </c>
      <c r="BC51" s="22">
        <f t="shared" si="18"/>
        <v>48</v>
      </c>
      <c r="BD51" s="1">
        <f t="shared" si="18"/>
        <v>1.1756933922224051</v>
      </c>
      <c r="BE51" s="1">
        <f t="shared" si="18"/>
        <v>12.12485</v>
      </c>
      <c r="BF51" s="1">
        <f t="shared" si="19"/>
        <v>0</v>
      </c>
      <c r="BG51" s="1">
        <f t="shared" si="19"/>
        <v>4.0563485141378334E-3</v>
      </c>
      <c r="BH51" s="23">
        <f t="shared" si="19"/>
        <v>0.88989388412327119</v>
      </c>
    </row>
    <row r="52" spans="1:60" x14ac:dyDescent="0.25">
      <c r="A52" s="22">
        <v>49</v>
      </c>
      <c r="B52" s="1">
        <v>0.96603669332254594</v>
      </c>
      <c r="C52" s="1">
        <v>1.4470000000000027</v>
      </c>
      <c r="D52" s="22">
        <v>49</v>
      </c>
      <c r="E52" s="1">
        <v>0.97549866534451757</v>
      </c>
      <c r="F52" s="1">
        <v>1.8855999999999966</v>
      </c>
      <c r="G52" s="22">
        <f t="shared" si="10"/>
        <v>49</v>
      </c>
      <c r="H52" s="1">
        <f t="shared" si="10"/>
        <v>0.97076767933353181</v>
      </c>
      <c r="I52" s="1">
        <f t="shared" si="10"/>
        <v>1.6662999999999997</v>
      </c>
      <c r="J52" s="1">
        <f t="shared" si="11"/>
        <v>0</v>
      </c>
      <c r="K52" s="1">
        <f t="shared" si="11"/>
        <v>6.6906245801335289E-3</v>
      </c>
      <c r="L52" s="1">
        <f t="shared" si="11"/>
        <v>0.31013703422841593</v>
      </c>
      <c r="M52" s="22">
        <v>49</v>
      </c>
      <c r="N52" s="1">
        <v>0.99171972922526397</v>
      </c>
      <c r="O52" s="1">
        <v>0.86079999999999757</v>
      </c>
      <c r="P52" s="22">
        <v>49</v>
      </c>
      <c r="Q52" s="1">
        <v>0.98981705105333251</v>
      </c>
      <c r="R52" s="1">
        <v>0.80069999999999908</v>
      </c>
      <c r="S52" s="22">
        <f t="shared" si="12"/>
        <v>49</v>
      </c>
      <c r="T52" s="1">
        <f t="shared" si="12"/>
        <v>0.99076839013929829</v>
      </c>
      <c r="U52" s="1">
        <f t="shared" si="12"/>
        <v>0.83074999999999832</v>
      </c>
      <c r="V52" s="1">
        <f t="shared" si="13"/>
        <v>0</v>
      </c>
      <c r="W52" s="1">
        <f t="shared" si="13"/>
        <v>1.3453966377883592E-3</v>
      </c>
      <c r="X52" s="1">
        <f t="shared" si="13"/>
        <v>4.2497117549310438E-2</v>
      </c>
      <c r="Y52" s="22">
        <v>49</v>
      </c>
      <c r="Z52" s="1">
        <v>1.0269934395306557</v>
      </c>
      <c r="AA52" s="1">
        <v>1.7092999999999989</v>
      </c>
      <c r="AB52" s="22">
        <v>49</v>
      </c>
      <c r="AC52" s="1">
        <v>1.0063014284716798</v>
      </c>
      <c r="AD52" s="23">
        <v>1.5193000000000012</v>
      </c>
      <c r="AE52" s="1">
        <f t="shared" si="14"/>
        <v>49</v>
      </c>
      <c r="AF52" s="1">
        <f t="shared" si="14"/>
        <v>1.0166474340011677</v>
      </c>
      <c r="AG52" s="1">
        <f t="shared" si="14"/>
        <v>1.6143000000000001</v>
      </c>
      <c r="AH52" s="1">
        <f t="shared" si="15"/>
        <v>0</v>
      </c>
      <c r="AI52" s="1">
        <f t="shared" si="15"/>
        <v>1.4631461336188886E-2</v>
      </c>
      <c r="AJ52" s="1">
        <f t="shared" si="15"/>
        <v>0.13435028842544242</v>
      </c>
      <c r="AK52" s="22">
        <v>49</v>
      </c>
      <c r="AL52" s="1">
        <v>1.0981075112554488</v>
      </c>
      <c r="AM52" s="1">
        <v>1.3318999999999974</v>
      </c>
      <c r="AN52" s="22">
        <v>49</v>
      </c>
      <c r="AO52" s="1">
        <v>1.0874730320585868</v>
      </c>
      <c r="AP52" s="23">
        <v>1.0936999999999983</v>
      </c>
      <c r="AQ52" s="22">
        <f t="shared" si="16"/>
        <v>49</v>
      </c>
      <c r="AR52" s="1">
        <f t="shared" si="16"/>
        <v>1.0927902716570177</v>
      </c>
      <c r="AS52" s="1">
        <f t="shared" si="16"/>
        <v>1.2127999999999979</v>
      </c>
      <c r="AT52" s="1">
        <f t="shared" si="17"/>
        <v>0</v>
      </c>
      <c r="AU52" s="1">
        <f t="shared" si="17"/>
        <v>7.5197123544883905E-3</v>
      </c>
      <c r="AV52" s="23">
        <f t="shared" si="17"/>
        <v>0.16843283527863498</v>
      </c>
      <c r="AW52" s="22">
        <v>49</v>
      </c>
      <c r="AX52" s="1">
        <v>1.1830022245871663</v>
      </c>
      <c r="AY52" s="1">
        <v>16.5229</v>
      </c>
      <c r="AZ52" s="22">
        <v>49</v>
      </c>
      <c r="BA52" s="1">
        <v>1.1762595256374808</v>
      </c>
      <c r="BB52" s="23">
        <v>15.1434</v>
      </c>
      <c r="BC52" s="22">
        <f t="shared" si="18"/>
        <v>49</v>
      </c>
      <c r="BD52" s="1">
        <f t="shared" si="18"/>
        <v>1.1796308751123235</v>
      </c>
      <c r="BE52" s="1">
        <f t="shared" si="18"/>
        <v>15.83315</v>
      </c>
      <c r="BF52" s="1">
        <f t="shared" si="19"/>
        <v>0</v>
      </c>
      <c r="BG52" s="1">
        <f t="shared" si="19"/>
        <v>4.7678081508220199E-3</v>
      </c>
      <c r="BH52" s="23">
        <f t="shared" si="19"/>
        <v>0.97545380464684239</v>
      </c>
    </row>
    <row r="53" spans="1:60" x14ac:dyDescent="0.25">
      <c r="A53" s="22">
        <v>50</v>
      </c>
      <c r="B53" s="1">
        <v>0.96719601508878483</v>
      </c>
      <c r="C53" s="1">
        <v>1.4566000000000017</v>
      </c>
      <c r="D53" s="22">
        <v>50</v>
      </c>
      <c r="E53" s="1">
        <v>0.97729017812794172</v>
      </c>
      <c r="F53" s="1">
        <v>1.8185000000000002</v>
      </c>
      <c r="G53" s="22">
        <f t="shared" si="10"/>
        <v>50</v>
      </c>
      <c r="H53" s="1">
        <f t="shared" si="10"/>
        <v>0.97224309660836328</v>
      </c>
      <c r="I53" s="1">
        <f t="shared" si="10"/>
        <v>1.6375500000000009</v>
      </c>
      <c r="J53" s="1">
        <f t="shared" si="11"/>
        <v>0</v>
      </c>
      <c r="K53" s="1">
        <f t="shared" si="11"/>
        <v>7.1376511353904463E-3</v>
      </c>
      <c r="L53" s="1">
        <f t="shared" si="11"/>
        <v>0.25590194411141115</v>
      </c>
      <c r="M53" s="22">
        <v>50</v>
      </c>
      <c r="N53" s="1">
        <v>0.994031799959323</v>
      </c>
      <c r="O53" s="1">
        <v>0.86079999999999757</v>
      </c>
      <c r="P53" s="22">
        <v>50</v>
      </c>
      <c r="Q53" s="1">
        <v>0.99111544327898027</v>
      </c>
      <c r="R53" s="1">
        <v>0.80700000000000216</v>
      </c>
      <c r="S53" s="22">
        <f t="shared" si="12"/>
        <v>50</v>
      </c>
      <c r="T53" s="1">
        <f t="shared" si="12"/>
        <v>0.99257362161915164</v>
      </c>
      <c r="U53" s="1">
        <f t="shared" si="12"/>
        <v>0.83389999999999986</v>
      </c>
      <c r="V53" s="1">
        <f t="shared" si="13"/>
        <v>0</v>
      </c>
      <c r="W53" s="1">
        <f t="shared" si="13"/>
        <v>2.0621755850290368E-3</v>
      </c>
      <c r="X53" s="1">
        <f t="shared" si="13"/>
        <v>3.8042344827833009E-2</v>
      </c>
      <c r="Y53" s="22">
        <v>50</v>
      </c>
      <c r="Z53" s="1">
        <v>1.0296470372774422</v>
      </c>
      <c r="AA53" s="1">
        <v>1.7060000000000031</v>
      </c>
      <c r="AB53" s="22">
        <v>50</v>
      </c>
      <c r="AC53" s="1">
        <v>1.0102044206939256</v>
      </c>
      <c r="AD53" s="23">
        <v>1.5193000000000012</v>
      </c>
      <c r="AE53" s="1">
        <f t="shared" si="14"/>
        <v>50</v>
      </c>
      <c r="AF53" s="1">
        <f t="shared" si="14"/>
        <v>1.019925728985684</v>
      </c>
      <c r="AG53" s="1">
        <f t="shared" si="14"/>
        <v>1.6126500000000021</v>
      </c>
      <c r="AH53" s="1">
        <f t="shared" si="15"/>
        <v>0</v>
      </c>
      <c r="AI53" s="1">
        <f t="shared" si="15"/>
        <v>1.3748006030214647E-2</v>
      </c>
      <c r="AJ53" s="1">
        <f t="shared" si="15"/>
        <v>0.13201683604752973</v>
      </c>
      <c r="AK53" s="22">
        <v>50</v>
      </c>
      <c r="AL53" s="1">
        <v>1.1023659806250248</v>
      </c>
      <c r="AM53" s="1">
        <v>1.3318999999999974</v>
      </c>
      <c r="AN53" s="22">
        <v>50</v>
      </c>
      <c r="AO53" s="1">
        <v>1.0923814933154812</v>
      </c>
      <c r="AP53" s="23">
        <v>1.0300000000000011</v>
      </c>
      <c r="AQ53" s="22">
        <f t="shared" si="16"/>
        <v>50</v>
      </c>
      <c r="AR53" s="1">
        <f t="shared" si="16"/>
        <v>1.097373736970253</v>
      </c>
      <c r="AS53" s="1">
        <f t="shared" si="16"/>
        <v>1.1809499999999993</v>
      </c>
      <c r="AT53" s="1">
        <f t="shared" si="17"/>
        <v>0</v>
      </c>
      <c r="AU53" s="1">
        <f t="shared" si="17"/>
        <v>7.060098683249306E-3</v>
      </c>
      <c r="AV53" s="23">
        <f t="shared" si="17"/>
        <v>0.21347553724021717</v>
      </c>
      <c r="AW53" s="22">
        <v>50</v>
      </c>
      <c r="AX53" s="1">
        <v>1.190893196639659</v>
      </c>
      <c r="AY53" s="1">
        <v>21.311499999999995</v>
      </c>
      <c r="AZ53" s="22">
        <v>50</v>
      </c>
      <c r="BA53" s="1">
        <v>1.1802238421039946</v>
      </c>
      <c r="BB53" s="23">
        <v>20.962299999999999</v>
      </c>
      <c r="BC53" s="22">
        <f t="shared" si="18"/>
        <v>50</v>
      </c>
      <c r="BD53" s="1">
        <f t="shared" si="18"/>
        <v>1.1855585193718268</v>
      </c>
      <c r="BE53" s="1">
        <f t="shared" si="18"/>
        <v>21.136899999999997</v>
      </c>
      <c r="BF53" s="1">
        <f t="shared" si="19"/>
        <v>0</v>
      </c>
      <c r="BG53" s="1">
        <f t="shared" si="19"/>
        <v>7.5443729430517605E-3</v>
      </c>
      <c r="BH53" s="23">
        <f t="shared" si="19"/>
        <v>0.2469216879903397</v>
      </c>
    </row>
    <row r="54" spans="1:60" x14ac:dyDescent="0.25">
      <c r="A54" s="22">
        <v>51</v>
      </c>
      <c r="B54" s="1">
        <v>0.96841336107837694</v>
      </c>
      <c r="C54" s="1">
        <v>1.3828999999999994</v>
      </c>
      <c r="D54" s="22">
        <v>51</v>
      </c>
      <c r="E54" s="1">
        <v>0.97900401387989944</v>
      </c>
      <c r="F54" s="1">
        <v>1.8185000000000002</v>
      </c>
      <c r="G54" s="22">
        <f t="shared" si="10"/>
        <v>51</v>
      </c>
      <c r="H54" s="1">
        <f t="shared" si="10"/>
        <v>0.97370868747913819</v>
      </c>
      <c r="I54" s="1">
        <f t="shared" si="10"/>
        <v>1.6006999999999998</v>
      </c>
      <c r="J54" s="1">
        <f t="shared" si="11"/>
        <v>0</v>
      </c>
      <c r="K54" s="1">
        <f t="shared" si="11"/>
        <v>7.4887224131488621E-3</v>
      </c>
      <c r="L54" s="1">
        <f t="shared" si="11"/>
        <v>0.30801571388486021</v>
      </c>
      <c r="M54" s="22">
        <v>51</v>
      </c>
      <c r="N54" s="1">
        <v>0.9963430676380084</v>
      </c>
      <c r="O54" s="1">
        <v>0.86079999999999757</v>
      </c>
      <c r="P54" s="22">
        <v>51</v>
      </c>
      <c r="Q54" s="1">
        <v>0.99214841724823</v>
      </c>
      <c r="R54" s="1">
        <v>0.88709999999999667</v>
      </c>
      <c r="S54" s="22">
        <f t="shared" si="12"/>
        <v>51</v>
      </c>
      <c r="T54" s="1">
        <f t="shared" si="12"/>
        <v>0.99424574244311925</v>
      </c>
      <c r="U54" s="1">
        <f t="shared" si="12"/>
        <v>0.87394999999999712</v>
      </c>
      <c r="V54" s="1">
        <f t="shared" si="13"/>
        <v>0</v>
      </c>
      <c r="W54" s="1">
        <f t="shared" si="13"/>
        <v>2.9660657353191002E-3</v>
      </c>
      <c r="X54" s="1">
        <f t="shared" si="13"/>
        <v>1.8596908345205564E-2</v>
      </c>
      <c r="Y54" s="22">
        <v>51</v>
      </c>
      <c r="Z54" s="1">
        <v>1.0317794929774096</v>
      </c>
      <c r="AA54" s="1">
        <v>1.7700000000000031</v>
      </c>
      <c r="AB54" s="22">
        <v>51</v>
      </c>
      <c r="AC54" s="1">
        <v>1.0122483992687366</v>
      </c>
      <c r="AD54" s="23">
        <v>1.5193000000000012</v>
      </c>
      <c r="AE54" s="1">
        <f t="shared" si="14"/>
        <v>51</v>
      </c>
      <c r="AF54" s="1">
        <f t="shared" si="14"/>
        <v>1.0220139461230731</v>
      </c>
      <c r="AG54" s="1">
        <f t="shared" si="14"/>
        <v>1.6446500000000022</v>
      </c>
      <c r="AH54" s="1">
        <f t="shared" si="15"/>
        <v>0</v>
      </c>
      <c r="AI54" s="1">
        <f t="shared" si="15"/>
        <v>1.38105688053926E-2</v>
      </c>
      <c r="AJ54" s="1">
        <f t="shared" si="15"/>
        <v>0.17727167004346883</v>
      </c>
      <c r="AK54" s="22">
        <v>51</v>
      </c>
      <c r="AL54" s="1">
        <v>1.1093619859474311</v>
      </c>
      <c r="AM54" s="1">
        <v>1.4652999999999992</v>
      </c>
      <c r="AN54" s="22">
        <v>51</v>
      </c>
      <c r="AO54" s="1">
        <v>1.0963054275811481</v>
      </c>
      <c r="AP54" s="23">
        <v>0.99099999999999966</v>
      </c>
      <c r="AQ54" s="22">
        <f t="shared" si="16"/>
        <v>51</v>
      </c>
      <c r="AR54" s="1">
        <f t="shared" si="16"/>
        <v>1.1028337067642897</v>
      </c>
      <c r="AS54" s="1">
        <f t="shared" si="16"/>
        <v>1.2281499999999994</v>
      </c>
      <c r="AT54" s="1">
        <f t="shared" si="17"/>
        <v>0</v>
      </c>
      <c r="AU54" s="1">
        <f t="shared" si="17"/>
        <v>9.2323809597566198E-3</v>
      </c>
      <c r="AV54" s="23">
        <f t="shared" si="17"/>
        <v>0.33538074631677878</v>
      </c>
      <c r="AW54" s="22">
        <v>51</v>
      </c>
      <c r="AX54" s="1">
        <v>1.1961078308178184</v>
      </c>
      <c r="AY54" s="1">
        <v>24.765199999999993</v>
      </c>
      <c r="AZ54" s="22">
        <v>51</v>
      </c>
      <c r="BA54" s="1">
        <v>1.182574323603043</v>
      </c>
      <c r="BB54" s="23">
        <v>24.3736</v>
      </c>
      <c r="BC54" s="22">
        <f t="shared" si="18"/>
        <v>51</v>
      </c>
      <c r="BD54" s="1">
        <f t="shared" si="18"/>
        <v>1.1893410772104307</v>
      </c>
      <c r="BE54" s="1">
        <f t="shared" si="18"/>
        <v>24.569399999999995</v>
      </c>
      <c r="BF54" s="1">
        <f t="shared" si="19"/>
        <v>0</v>
      </c>
      <c r="BG54" s="1">
        <f t="shared" si="19"/>
        <v>9.5696347248046855E-3</v>
      </c>
      <c r="BH54" s="23">
        <f t="shared" si="19"/>
        <v>0.27690301551264729</v>
      </c>
    </row>
    <row r="55" spans="1:60" x14ac:dyDescent="0.25">
      <c r="A55" s="22">
        <v>52</v>
      </c>
      <c r="B55" s="1">
        <v>0.96975803203607835</v>
      </c>
      <c r="C55" s="1">
        <v>1.4438000000000031</v>
      </c>
      <c r="D55" s="22">
        <v>52</v>
      </c>
      <c r="E55" s="1">
        <v>0.98067102497571101</v>
      </c>
      <c r="F55" s="1">
        <v>1.9527000000000001</v>
      </c>
      <c r="G55" s="22">
        <f t="shared" si="10"/>
        <v>52</v>
      </c>
      <c r="H55" s="1">
        <f t="shared" si="10"/>
        <v>0.97521452850589463</v>
      </c>
      <c r="I55" s="1">
        <f t="shared" si="10"/>
        <v>1.6982500000000016</v>
      </c>
      <c r="J55" s="1">
        <f t="shared" si="11"/>
        <v>0</v>
      </c>
      <c r="K55" s="1">
        <f t="shared" si="11"/>
        <v>7.7166513106551697E-3</v>
      </c>
      <c r="L55" s="1">
        <f t="shared" si="11"/>
        <v>0.35984664094583257</v>
      </c>
      <c r="M55" s="22">
        <v>52</v>
      </c>
      <c r="N55" s="1">
        <v>0.99856049082819343</v>
      </c>
      <c r="O55" s="1">
        <v>0.86079999999999757</v>
      </c>
      <c r="P55" s="22">
        <v>52</v>
      </c>
      <c r="Q55" s="1">
        <v>0.99527822450327141</v>
      </c>
      <c r="R55" s="1">
        <v>0.88080000000000069</v>
      </c>
      <c r="S55" s="22">
        <f t="shared" si="12"/>
        <v>52</v>
      </c>
      <c r="T55" s="1">
        <f t="shared" si="12"/>
        <v>0.99691935766573248</v>
      </c>
      <c r="U55" s="1">
        <f t="shared" si="12"/>
        <v>0.87079999999999913</v>
      </c>
      <c r="V55" s="1">
        <f t="shared" si="13"/>
        <v>0</v>
      </c>
      <c r="W55" s="1">
        <f t="shared" si="13"/>
        <v>2.3209127760126023E-3</v>
      </c>
      <c r="X55" s="1">
        <f t="shared" si="13"/>
        <v>1.4142135623733162E-2</v>
      </c>
      <c r="Y55" s="22">
        <v>52</v>
      </c>
      <c r="Z55" s="1">
        <v>1.0340689414887743</v>
      </c>
      <c r="AA55" s="1">
        <v>1.7060000000000031</v>
      </c>
      <c r="AB55" s="22">
        <v>52</v>
      </c>
      <c r="AC55" s="1">
        <v>1.0149730133338311</v>
      </c>
      <c r="AD55" s="23">
        <v>1.5193000000000012</v>
      </c>
      <c r="AE55" s="1">
        <f t="shared" si="14"/>
        <v>52</v>
      </c>
      <c r="AF55" s="1">
        <f t="shared" si="14"/>
        <v>1.0245209774113027</v>
      </c>
      <c r="AG55" s="1">
        <f t="shared" si="14"/>
        <v>1.6126500000000021</v>
      </c>
      <c r="AH55" s="1">
        <f t="shared" si="15"/>
        <v>0</v>
      </c>
      <c r="AI55" s="1">
        <f t="shared" si="15"/>
        <v>1.3502860291411459E-2</v>
      </c>
      <c r="AJ55" s="1">
        <f t="shared" si="15"/>
        <v>0.13201683604752973</v>
      </c>
      <c r="AK55" s="22">
        <v>52</v>
      </c>
      <c r="AL55" s="1">
        <v>1.1135149728396203</v>
      </c>
      <c r="AM55" s="1">
        <v>1.3986000000000018</v>
      </c>
      <c r="AN55" s="22">
        <v>52</v>
      </c>
      <c r="AO55" s="1">
        <v>1.1000304179389016</v>
      </c>
      <c r="AP55" s="23">
        <v>1.9264999999999972</v>
      </c>
      <c r="AQ55" s="22">
        <f t="shared" si="16"/>
        <v>52</v>
      </c>
      <c r="AR55" s="1">
        <f t="shared" si="16"/>
        <v>1.1067726953892609</v>
      </c>
      <c r="AS55" s="1">
        <f t="shared" si="16"/>
        <v>1.6625499999999995</v>
      </c>
      <c r="AT55" s="1">
        <f t="shared" si="17"/>
        <v>0</v>
      </c>
      <c r="AU55" s="1">
        <f t="shared" si="17"/>
        <v>9.5350202115805274E-3</v>
      </c>
      <c r="AV55" s="23">
        <f t="shared" si="17"/>
        <v>0.37328166978837451</v>
      </c>
      <c r="AW55" s="22">
        <v>52</v>
      </c>
      <c r="AX55" s="1">
        <v>1.2018969293756527</v>
      </c>
      <c r="AY55" s="1">
        <v>27.748699999999999</v>
      </c>
      <c r="AZ55" s="22">
        <v>52</v>
      </c>
      <c r="BA55" s="1">
        <v>1.1860146486520251</v>
      </c>
      <c r="BB55" s="23">
        <v>26.773399999999999</v>
      </c>
      <c r="BC55" s="22">
        <f t="shared" si="18"/>
        <v>52</v>
      </c>
      <c r="BD55" s="1">
        <f t="shared" si="18"/>
        <v>1.193955789013839</v>
      </c>
      <c r="BE55" s="1">
        <f t="shared" si="18"/>
        <v>27.261049999999997</v>
      </c>
      <c r="BF55" s="1">
        <f t="shared" si="19"/>
        <v>0</v>
      </c>
      <c r="BG55" s="1">
        <f t="shared" si="19"/>
        <v>1.1230468400385484E-2</v>
      </c>
      <c r="BH55" s="23">
        <f t="shared" si="19"/>
        <v>0.68964124369124025</v>
      </c>
    </row>
    <row r="56" spans="1:60" x14ac:dyDescent="0.25">
      <c r="A56" s="22">
        <v>53</v>
      </c>
      <c r="B56" s="1">
        <v>0.97115778491668348</v>
      </c>
      <c r="C56" s="1">
        <v>1.4438000000000031</v>
      </c>
      <c r="D56" s="22">
        <v>53</v>
      </c>
      <c r="E56" s="1">
        <v>0.98215287434231546</v>
      </c>
      <c r="F56" s="1">
        <v>1.8855999999999966</v>
      </c>
      <c r="G56" s="22">
        <f t="shared" si="10"/>
        <v>53</v>
      </c>
      <c r="H56" s="1">
        <f t="shared" si="10"/>
        <v>0.97665532962949952</v>
      </c>
      <c r="I56" s="1">
        <f t="shared" si="10"/>
        <v>1.6646999999999998</v>
      </c>
      <c r="J56" s="1">
        <f t="shared" si="11"/>
        <v>0</v>
      </c>
      <c r="K56" s="1">
        <f t="shared" si="11"/>
        <v>7.77470229261688E-3</v>
      </c>
      <c r="L56" s="1">
        <f t="shared" si="11"/>
        <v>0.31239977592821178</v>
      </c>
      <c r="M56" s="22">
        <v>53</v>
      </c>
      <c r="N56" s="1">
        <v>0.99986495530191177</v>
      </c>
      <c r="O56" s="1">
        <v>0.86079999999999757</v>
      </c>
      <c r="P56" s="22">
        <v>53</v>
      </c>
      <c r="Q56" s="1">
        <v>0.99751681975851503</v>
      </c>
      <c r="R56" s="1">
        <v>0.79760000000000275</v>
      </c>
      <c r="S56" s="22">
        <f t="shared" si="12"/>
        <v>53</v>
      </c>
      <c r="T56" s="1">
        <f t="shared" si="12"/>
        <v>0.9986908875302134</v>
      </c>
      <c r="U56" s="1">
        <f t="shared" si="12"/>
        <v>0.82920000000000016</v>
      </c>
      <c r="V56" s="1">
        <f t="shared" si="13"/>
        <v>0</v>
      </c>
      <c r="W56" s="1">
        <f t="shared" si="13"/>
        <v>1.6603825658809974E-3</v>
      </c>
      <c r="X56" s="1">
        <f t="shared" si="13"/>
        <v>4.4689148570986138E-2</v>
      </c>
      <c r="Y56" s="22">
        <v>53</v>
      </c>
      <c r="Z56" s="1">
        <v>1.0360088946247581</v>
      </c>
      <c r="AA56" s="1">
        <v>1.9177000000000035</v>
      </c>
      <c r="AB56" s="22">
        <v>53</v>
      </c>
      <c r="AC56" s="1">
        <v>1.0181224569298908</v>
      </c>
      <c r="AD56" s="23">
        <v>1.5193000000000012</v>
      </c>
      <c r="AE56" s="1">
        <f t="shared" si="14"/>
        <v>53</v>
      </c>
      <c r="AF56" s="1">
        <f t="shared" si="14"/>
        <v>1.0270656757773244</v>
      </c>
      <c r="AG56" s="1">
        <f t="shared" si="14"/>
        <v>1.7185000000000024</v>
      </c>
      <c r="AH56" s="1">
        <f t="shared" si="15"/>
        <v>0</v>
      </c>
      <c r="AI56" s="1">
        <f t="shared" si="15"/>
        <v>1.2647621385311354E-2</v>
      </c>
      <c r="AJ56" s="1">
        <f t="shared" si="15"/>
        <v>0.28171134162472306</v>
      </c>
      <c r="AK56" s="24">
        <v>53</v>
      </c>
      <c r="AL56" s="11">
        <v>1.1184569501629853</v>
      </c>
      <c r="AM56" s="11">
        <v>1.5319000000000003</v>
      </c>
      <c r="AN56" s="22">
        <v>53</v>
      </c>
      <c r="AO56" s="1">
        <v>1.1054268914568559</v>
      </c>
      <c r="AP56" s="23">
        <v>1.8089999999999999</v>
      </c>
      <c r="AQ56" s="22">
        <f t="shared" si="16"/>
        <v>53</v>
      </c>
      <c r="AR56" s="1">
        <f t="shared" si="16"/>
        <v>1.1119419208099206</v>
      </c>
      <c r="AS56" s="1">
        <f t="shared" si="16"/>
        <v>1.6704500000000002</v>
      </c>
      <c r="AT56" s="1">
        <f t="shared" si="17"/>
        <v>0</v>
      </c>
      <c r="AU56" s="1">
        <f t="shared" si="17"/>
        <v>9.2136428703629009E-3</v>
      </c>
      <c r="AV56" s="23">
        <f t="shared" si="17"/>
        <v>0.19593928906679212</v>
      </c>
      <c r="AW56" s="22">
        <v>53</v>
      </c>
      <c r="AX56" s="1">
        <v>1.2065687123118765</v>
      </c>
      <c r="AY56" s="1">
        <v>30.465999999999994</v>
      </c>
      <c r="AZ56" s="22">
        <v>53</v>
      </c>
      <c r="BA56" s="1">
        <v>1.1902373271508471</v>
      </c>
      <c r="BB56" s="23">
        <v>31.391200000000001</v>
      </c>
      <c r="BC56" s="22">
        <f t="shared" si="18"/>
        <v>53</v>
      </c>
      <c r="BD56" s="1">
        <f t="shared" si="18"/>
        <v>1.1984030197313618</v>
      </c>
      <c r="BE56" s="1">
        <f t="shared" si="18"/>
        <v>30.928599999999996</v>
      </c>
      <c r="BF56" s="1">
        <f t="shared" si="19"/>
        <v>0</v>
      </c>
      <c r="BG56" s="1">
        <f t="shared" si="19"/>
        <v>1.1548033193533237E-2</v>
      </c>
      <c r="BH56" s="23">
        <f t="shared" si="19"/>
        <v>0.65421519395379901</v>
      </c>
    </row>
    <row r="57" spans="1:60" x14ac:dyDescent="0.25">
      <c r="A57" s="22">
        <v>54</v>
      </c>
      <c r="B57" s="1">
        <v>0.97287066325965099</v>
      </c>
      <c r="C57" s="1">
        <v>1.3796999999999997</v>
      </c>
      <c r="D57" s="22">
        <v>54</v>
      </c>
      <c r="E57" s="1">
        <v>0.9836498416588314</v>
      </c>
      <c r="F57" s="1">
        <v>1.684199999999997</v>
      </c>
      <c r="G57" s="22">
        <f t="shared" si="10"/>
        <v>54</v>
      </c>
      <c r="H57" s="1">
        <f t="shared" si="10"/>
        <v>0.9782602524592412</v>
      </c>
      <c r="I57" s="1">
        <f t="shared" si="10"/>
        <v>1.5319499999999984</v>
      </c>
      <c r="J57" s="1">
        <f t="shared" si="11"/>
        <v>0</v>
      </c>
      <c r="K57" s="1">
        <f t="shared" si="11"/>
        <v>7.6220301416800229E-3</v>
      </c>
      <c r="L57" s="1">
        <f t="shared" si="11"/>
        <v>0.21531401487130183</v>
      </c>
      <c r="M57" s="22">
        <v>54</v>
      </c>
      <c r="N57" s="1">
        <v>1.0021905235664668</v>
      </c>
      <c r="O57" s="1">
        <v>0.86079999999999757</v>
      </c>
      <c r="P57" s="22">
        <v>54</v>
      </c>
      <c r="Q57" s="1">
        <v>0.9997299108091291</v>
      </c>
      <c r="R57" s="1">
        <v>0.95770000000000266</v>
      </c>
      <c r="S57" s="22">
        <f t="shared" si="12"/>
        <v>54</v>
      </c>
      <c r="T57" s="1">
        <f t="shared" si="12"/>
        <v>1.000960217187798</v>
      </c>
      <c r="U57" s="1">
        <f t="shared" si="12"/>
        <v>0.90925000000000011</v>
      </c>
      <c r="V57" s="1">
        <f t="shared" si="13"/>
        <v>0</v>
      </c>
      <c r="W57" s="1">
        <f t="shared" si="13"/>
        <v>1.7399159665875922E-3</v>
      </c>
      <c r="X57" s="1">
        <f t="shared" si="13"/>
        <v>6.8518647096980051E-2</v>
      </c>
      <c r="Y57" s="22">
        <v>54</v>
      </c>
      <c r="Z57" s="1">
        <v>1.0375754126775631</v>
      </c>
      <c r="AA57" s="1">
        <v>1.7224000000000004</v>
      </c>
      <c r="AB57" s="22">
        <v>54</v>
      </c>
      <c r="AC57" s="1">
        <v>1.0198897570226793</v>
      </c>
      <c r="AD57" s="23">
        <v>1.5193000000000012</v>
      </c>
      <c r="AE57" s="1">
        <f t="shared" si="14"/>
        <v>54</v>
      </c>
      <c r="AF57" s="1">
        <f t="shared" si="14"/>
        <v>1.0287325848501212</v>
      </c>
      <c r="AG57" s="1">
        <f t="shared" si="14"/>
        <v>1.6208500000000008</v>
      </c>
      <c r="AH57" s="1">
        <f t="shared" si="15"/>
        <v>0</v>
      </c>
      <c r="AI57" s="1">
        <f t="shared" si="15"/>
        <v>1.2505647043298611E-2</v>
      </c>
      <c r="AJ57" s="1">
        <f t="shared" si="15"/>
        <v>0.14361338725898723</v>
      </c>
      <c r="AK57" s="22">
        <v>54</v>
      </c>
      <c r="AL57" s="1">
        <v>1.1217829289315215</v>
      </c>
      <c r="AM57" s="1">
        <v>2.5985999999999976</v>
      </c>
      <c r="AN57" s="22">
        <v>54</v>
      </c>
      <c r="AO57" s="1">
        <v>1.1102142918479065</v>
      </c>
      <c r="AP57" s="23">
        <v>3.2298</v>
      </c>
      <c r="AQ57" s="22">
        <f t="shared" si="16"/>
        <v>54</v>
      </c>
      <c r="AR57" s="1">
        <f t="shared" si="16"/>
        <v>1.1159986103897142</v>
      </c>
      <c r="AS57" s="1">
        <f t="shared" si="16"/>
        <v>2.9141999999999988</v>
      </c>
      <c r="AT57" s="1">
        <f t="shared" si="17"/>
        <v>0</v>
      </c>
      <c r="AU57" s="1">
        <f t="shared" si="17"/>
        <v>8.1802617309103282E-3</v>
      </c>
      <c r="AV57" s="23">
        <f t="shared" si="17"/>
        <v>0.44632580028495211</v>
      </c>
      <c r="AW57" s="22">
        <v>54</v>
      </c>
      <c r="AX57" s="1">
        <v>1.2105791077374388</v>
      </c>
      <c r="AY57" s="1">
        <v>31.197599999999994</v>
      </c>
      <c r="AZ57" s="22">
        <v>54</v>
      </c>
      <c r="BA57" s="1">
        <v>1.1933027367885891</v>
      </c>
      <c r="BB57" s="23">
        <v>30.330799999999996</v>
      </c>
      <c r="BC57" s="22">
        <f t="shared" si="18"/>
        <v>54</v>
      </c>
      <c r="BD57" s="1">
        <f t="shared" si="18"/>
        <v>1.201940922263014</v>
      </c>
      <c r="BE57" s="1">
        <f t="shared" si="18"/>
        <v>30.764199999999995</v>
      </c>
      <c r="BF57" s="1">
        <f t="shared" si="19"/>
        <v>0</v>
      </c>
      <c r="BG57" s="1">
        <f t="shared" si="19"/>
        <v>1.2216239052225896E-2</v>
      </c>
      <c r="BH57" s="23">
        <f t="shared" si="19"/>
        <v>0.61292015793249788</v>
      </c>
    </row>
    <row r="58" spans="1:60" x14ac:dyDescent="0.25">
      <c r="A58" s="22">
        <v>55</v>
      </c>
      <c r="B58" s="1">
        <v>0.97421471681254845</v>
      </c>
      <c r="C58" s="1">
        <v>1.4438000000000031</v>
      </c>
      <c r="D58" s="22">
        <v>55</v>
      </c>
      <c r="E58" s="1">
        <v>0.98497009977517491</v>
      </c>
      <c r="F58" s="1">
        <v>1.8855999999999966</v>
      </c>
      <c r="G58" s="22">
        <f t="shared" si="10"/>
        <v>55</v>
      </c>
      <c r="H58" s="1">
        <f t="shared" si="10"/>
        <v>0.97959240829386163</v>
      </c>
      <c r="I58" s="1">
        <f t="shared" si="10"/>
        <v>1.6646999999999998</v>
      </c>
      <c r="J58" s="1">
        <f t="shared" si="11"/>
        <v>0</v>
      </c>
      <c r="K58" s="1">
        <f t="shared" si="11"/>
        <v>7.6052042271314282E-3</v>
      </c>
      <c r="L58" s="1">
        <f t="shared" si="11"/>
        <v>0.31239977592821178</v>
      </c>
      <c r="M58" s="22">
        <v>55</v>
      </c>
      <c r="N58" s="1">
        <v>1.0037540963165756</v>
      </c>
      <c r="O58" s="1">
        <v>0.86079999999999757</v>
      </c>
      <c r="P58" s="22">
        <v>55</v>
      </c>
      <c r="Q58" s="1">
        <v>1.0009056791313695</v>
      </c>
      <c r="R58" s="1">
        <v>0.82900000000000063</v>
      </c>
      <c r="S58" s="22">
        <f t="shared" si="12"/>
        <v>55</v>
      </c>
      <c r="T58" s="1">
        <f t="shared" si="12"/>
        <v>1.0023298877239726</v>
      </c>
      <c r="U58" s="1">
        <f t="shared" si="12"/>
        <v>0.8448999999999991</v>
      </c>
      <c r="V58" s="1">
        <f t="shared" si="13"/>
        <v>0</v>
      </c>
      <c r="W58" s="1">
        <f t="shared" si="13"/>
        <v>2.0141351073075459E-3</v>
      </c>
      <c r="X58" s="1">
        <f t="shared" si="13"/>
        <v>2.2485995641730049E-2</v>
      </c>
      <c r="Y58" s="22">
        <v>55</v>
      </c>
      <c r="Z58" s="1">
        <v>1.0399948991932961</v>
      </c>
      <c r="AA58" s="1">
        <v>1.7224000000000004</v>
      </c>
      <c r="AB58" s="22">
        <v>55</v>
      </c>
      <c r="AC58" s="1">
        <v>1.0217251790306905</v>
      </c>
      <c r="AD58" s="23">
        <v>1.5193000000000012</v>
      </c>
      <c r="AE58" s="1">
        <f t="shared" si="14"/>
        <v>55</v>
      </c>
      <c r="AF58" s="1">
        <f t="shared" si="14"/>
        <v>1.0308600391119933</v>
      </c>
      <c r="AG58" s="1">
        <f t="shared" si="14"/>
        <v>1.6208500000000008</v>
      </c>
      <c r="AH58" s="1">
        <f t="shared" si="15"/>
        <v>0</v>
      </c>
      <c r="AI58" s="1">
        <f t="shared" si="15"/>
        <v>1.2918643017359042E-2</v>
      </c>
      <c r="AJ58" s="1">
        <f t="shared" si="15"/>
        <v>0.14361338725898723</v>
      </c>
      <c r="AK58" s="22">
        <v>55</v>
      </c>
      <c r="AL58" s="1">
        <v>1.1266128947881564</v>
      </c>
      <c r="AM58" s="1">
        <v>6.3318000000000012</v>
      </c>
      <c r="AN58" s="22">
        <v>55</v>
      </c>
      <c r="AO58" s="1">
        <v>1.1142113358233003</v>
      </c>
      <c r="AP58" s="23">
        <v>5.9408000000000003</v>
      </c>
      <c r="AQ58" s="22">
        <f t="shared" si="16"/>
        <v>55</v>
      </c>
      <c r="AR58" s="1">
        <f t="shared" si="16"/>
        <v>1.1204121153057285</v>
      </c>
      <c r="AS58" s="1">
        <f t="shared" si="16"/>
        <v>6.1363000000000003</v>
      </c>
      <c r="AT58" s="1">
        <f t="shared" si="17"/>
        <v>0</v>
      </c>
      <c r="AU58" s="1">
        <f t="shared" si="17"/>
        <v>8.7692264413345433E-3</v>
      </c>
      <c r="AV58" s="23">
        <f t="shared" si="17"/>
        <v>0.27647875144394074</v>
      </c>
      <c r="AW58" s="22">
        <v>55</v>
      </c>
      <c r="AX58" s="1">
        <v>1.2151565728134484</v>
      </c>
      <c r="AY58" s="1">
        <v>32.328299999999999</v>
      </c>
      <c r="AZ58" s="22">
        <v>55</v>
      </c>
      <c r="BA58" s="1">
        <v>1.1957559955912305</v>
      </c>
      <c r="BB58" s="23">
        <v>32.857799999999997</v>
      </c>
      <c r="BC58" s="22">
        <f t="shared" si="18"/>
        <v>55</v>
      </c>
      <c r="BD58" s="1">
        <f t="shared" si="18"/>
        <v>1.2054562842023393</v>
      </c>
      <c r="BE58" s="1">
        <f t="shared" si="18"/>
        <v>32.593049999999998</v>
      </c>
      <c r="BF58" s="1">
        <f t="shared" si="19"/>
        <v>0</v>
      </c>
      <c r="BG58" s="1">
        <f t="shared" si="19"/>
        <v>1.3718279712763539E-2</v>
      </c>
      <c r="BH58" s="23">
        <f t="shared" si="19"/>
        <v>0.37441304063827602</v>
      </c>
    </row>
    <row r="59" spans="1:60" x14ac:dyDescent="0.25">
      <c r="A59" s="22">
        <v>56</v>
      </c>
      <c r="B59" s="1">
        <v>0.97553772787078585</v>
      </c>
      <c r="C59" s="1">
        <v>1.3828999999999994</v>
      </c>
      <c r="D59" s="22">
        <v>56</v>
      </c>
      <c r="E59" s="1">
        <v>0.9865933235483707</v>
      </c>
      <c r="F59" s="1">
        <v>1.8121000000000009</v>
      </c>
      <c r="G59" s="22">
        <f t="shared" si="10"/>
        <v>56</v>
      </c>
      <c r="H59" s="1">
        <f t="shared" si="10"/>
        <v>0.98106552570957828</v>
      </c>
      <c r="I59" s="1">
        <f t="shared" si="10"/>
        <v>1.5975000000000001</v>
      </c>
      <c r="J59" s="1">
        <f t="shared" si="11"/>
        <v>0</v>
      </c>
      <c r="K59" s="1">
        <f t="shared" si="11"/>
        <v>7.8174866736769322E-3</v>
      </c>
      <c r="L59" s="1">
        <f t="shared" si="11"/>
        <v>0.3034902304852678</v>
      </c>
      <c r="M59" s="22">
        <v>56</v>
      </c>
      <c r="N59" s="1">
        <v>1.0057952551600606</v>
      </c>
      <c r="O59" s="1">
        <v>0.86079999999999757</v>
      </c>
      <c r="P59" s="22">
        <v>56</v>
      </c>
      <c r="Q59" s="1">
        <v>1.0029218611484829</v>
      </c>
      <c r="R59" s="1">
        <v>0.82900000000000063</v>
      </c>
      <c r="S59" s="22">
        <f t="shared" si="12"/>
        <v>56</v>
      </c>
      <c r="T59" s="1">
        <f t="shared" si="12"/>
        <v>1.0043585581542718</v>
      </c>
      <c r="U59" s="1">
        <f t="shared" si="12"/>
        <v>0.8448999999999991</v>
      </c>
      <c r="V59" s="1">
        <f t="shared" si="13"/>
        <v>0</v>
      </c>
      <c r="W59" s="1">
        <f t="shared" si="13"/>
        <v>2.0317963906074173E-3</v>
      </c>
      <c r="X59" s="1">
        <f t="shared" si="13"/>
        <v>2.2485995641730049E-2</v>
      </c>
      <c r="Y59" s="22">
        <v>56</v>
      </c>
      <c r="Z59" s="1">
        <v>1.0427265343535921</v>
      </c>
      <c r="AA59" s="1">
        <v>1.9243000000000023</v>
      </c>
      <c r="AB59" s="22">
        <v>56</v>
      </c>
      <c r="AC59" s="1">
        <v>1.0246465444934356</v>
      </c>
      <c r="AD59" s="23">
        <v>1.5193000000000012</v>
      </c>
      <c r="AE59" s="1">
        <f t="shared" si="14"/>
        <v>56</v>
      </c>
      <c r="AF59" s="1">
        <f t="shared" si="14"/>
        <v>1.0336865394235137</v>
      </c>
      <c r="AG59" s="1">
        <f t="shared" si="14"/>
        <v>1.7218000000000018</v>
      </c>
      <c r="AH59" s="1">
        <f t="shared" si="15"/>
        <v>0</v>
      </c>
      <c r="AI59" s="1">
        <f t="shared" si="15"/>
        <v>1.2784483433900656E-2</v>
      </c>
      <c r="AJ59" s="1">
        <f t="shared" si="15"/>
        <v>0.2863782463805522</v>
      </c>
      <c r="AK59" s="22">
        <v>56</v>
      </c>
      <c r="AL59" s="1">
        <v>1.1301267931929899</v>
      </c>
      <c r="AM59" s="1">
        <v>9.2685999999999993</v>
      </c>
      <c r="AN59" s="22">
        <v>56</v>
      </c>
      <c r="AO59" s="1">
        <v>1.1199367966559124</v>
      </c>
      <c r="AP59" s="23">
        <v>10.2828</v>
      </c>
      <c r="AQ59" s="22">
        <f t="shared" si="16"/>
        <v>56</v>
      </c>
      <c r="AR59" s="1">
        <f t="shared" si="16"/>
        <v>1.125031794924451</v>
      </c>
      <c r="AS59" s="1">
        <f t="shared" si="16"/>
        <v>9.7757000000000005</v>
      </c>
      <c r="AT59" s="1">
        <f t="shared" si="17"/>
        <v>0</v>
      </c>
      <c r="AU59" s="1">
        <f t="shared" si="17"/>
        <v>7.2054156516349567E-3</v>
      </c>
      <c r="AV59" s="23">
        <f t="shared" si="17"/>
        <v>0.71714769747939699</v>
      </c>
      <c r="AW59" s="22">
        <v>56</v>
      </c>
      <c r="AX59" s="1">
        <v>1.2223341324498427</v>
      </c>
      <c r="AY59" s="1">
        <v>38.489900000000006</v>
      </c>
      <c r="AZ59" s="22">
        <v>56</v>
      </c>
      <c r="BA59" s="1">
        <v>1.1978518348201068</v>
      </c>
      <c r="BB59" s="23">
        <v>36.663899999999998</v>
      </c>
      <c r="BC59" s="22">
        <f t="shared" si="18"/>
        <v>56</v>
      </c>
      <c r="BD59" s="1">
        <f t="shared" si="18"/>
        <v>1.2100929836349748</v>
      </c>
      <c r="BE59" s="1">
        <f t="shared" si="18"/>
        <v>37.576900000000002</v>
      </c>
      <c r="BF59" s="1">
        <f t="shared" si="19"/>
        <v>0</v>
      </c>
      <c r="BG59" s="1">
        <f t="shared" si="19"/>
        <v>1.7311598673013566E-2</v>
      </c>
      <c r="BH59" s="23">
        <f t="shared" si="19"/>
        <v>1.2911769824466413</v>
      </c>
    </row>
    <row r="60" spans="1:60" x14ac:dyDescent="0.25">
      <c r="A60" s="22">
        <v>57</v>
      </c>
      <c r="B60" s="1">
        <v>0.97702449607339892</v>
      </c>
      <c r="C60" s="1">
        <v>1.3828999999999994</v>
      </c>
      <c r="D60" s="22">
        <v>57</v>
      </c>
      <c r="E60" s="1">
        <v>0.98795367793980038</v>
      </c>
      <c r="F60" s="1">
        <v>1.8185000000000002</v>
      </c>
      <c r="G60" s="22">
        <f t="shared" si="10"/>
        <v>57</v>
      </c>
      <c r="H60" s="1">
        <f t="shared" si="10"/>
        <v>0.98248908700659965</v>
      </c>
      <c r="I60" s="1">
        <f t="shared" si="10"/>
        <v>1.6006999999999998</v>
      </c>
      <c r="J60" s="1">
        <f t="shared" si="11"/>
        <v>0</v>
      </c>
      <c r="K60" s="1">
        <f t="shared" si="11"/>
        <v>7.728098610553521E-3</v>
      </c>
      <c r="L60" s="1">
        <f t="shared" si="11"/>
        <v>0.30801571388486021</v>
      </c>
      <c r="M60" s="22">
        <v>57</v>
      </c>
      <c r="N60" s="1">
        <v>1.0070512182575972</v>
      </c>
      <c r="O60" s="1">
        <v>0.86079999999999757</v>
      </c>
      <c r="P60" s="22">
        <v>57</v>
      </c>
      <c r="Q60" s="1">
        <v>1.0052964547446492</v>
      </c>
      <c r="R60" s="1">
        <v>0.90599999999999881</v>
      </c>
      <c r="S60" s="22">
        <f t="shared" si="12"/>
        <v>57</v>
      </c>
      <c r="T60" s="1">
        <f t="shared" si="12"/>
        <v>1.0061738365011232</v>
      </c>
      <c r="U60" s="1">
        <f t="shared" si="12"/>
        <v>0.88339999999999819</v>
      </c>
      <c r="V60" s="1">
        <f t="shared" si="13"/>
        <v>0</v>
      </c>
      <c r="W60" s="1">
        <f t="shared" si="13"/>
        <v>1.2408051793842659E-3</v>
      </c>
      <c r="X60" s="1">
        <f t="shared" si="13"/>
        <v>3.1961226509632824E-2</v>
      </c>
      <c r="Y60" s="22">
        <v>57</v>
      </c>
      <c r="Z60" s="1">
        <v>1.0450535609547624</v>
      </c>
      <c r="AA60" s="1">
        <v>1.7224000000000004</v>
      </c>
      <c r="AB60" s="22">
        <v>57</v>
      </c>
      <c r="AC60" s="1">
        <v>1.026624278210597</v>
      </c>
      <c r="AD60" s="23">
        <v>1.5193000000000012</v>
      </c>
      <c r="AE60" s="1">
        <f t="shared" si="14"/>
        <v>57</v>
      </c>
      <c r="AF60" s="1">
        <f t="shared" si="14"/>
        <v>1.0358389195826798</v>
      </c>
      <c r="AG60" s="1">
        <f t="shared" si="14"/>
        <v>1.6208500000000008</v>
      </c>
      <c r="AH60" s="1">
        <f t="shared" si="15"/>
        <v>0</v>
      </c>
      <c r="AI60" s="1">
        <f t="shared" si="15"/>
        <v>1.3031470800803611E-2</v>
      </c>
      <c r="AJ60" s="1">
        <f t="shared" si="15"/>
        <v>0.14361338725898723</v>
      </c>
      <c r="AK60" s="22">
        <v>57</v>
      </c>
      <c r="AL60" s="1">
        <v>1.134693325392893</v>
      </c>
      <c r="AM60" s="1">
        <v>11.4649</v>
      </c>
      <c r="AN60" s="22">
        <v>57</v>
      </c>
      <c r="AO60" s="1">
        <v>1.1226572945501641</v>
      </c>
      <c r="AP60" s="23">
        <v>12.211399999999999</v>
      </c>
      <c r="AQ60" s="22">
        <f t="shared" si="16"/>
        <v>57</v>
      </c>
      <c r="AR60" s="1">
        <f t="shared" si="16"/>
        <v>1.1286753099715285</v>
      </c>
      <c r="AS60" s="1">
        <f t="shared" si="16"/>
        <v>11.838149999999999</v>
      </c>
      <c r="AT60" s="1">
        <f t="shared" si="17"/>
        <v>0</v>
      </c>
      <c r="AU60" s="1">
        <f t="shared" si="17"/>
        <v>8.5107590274640932E-3</v>
      </c>
      <c r="AV60" s="23">
        <f t="shared" si="17"/>
        <v>0.52785521215575726</v>
      </c>
      <c r="AW60" s="22">
        <v>57</v>
      </c>
      <c r="AX60" s="1">
        <v>1.2280491785281631</v>
      </c>
      <c r="AY60" s="1">
        <v>39.656899999999993</v>
      </c>
      <c r="AZ60" s="22">
        <v>57</v>
      </c>
      <c r="BA60" s="1">
        <v>1.200534708983976</v>
      </c>
      <c r="BB60" s="23">
        <v>40.397099999999995</v>
      </c>
      <c r="BC60" s="22">
        <f t="shared" si="18"/>
        <v>57</v>
      </c>
      <c r="BD60" s="1">
        <f t="shared" si="18"/>
        <v>1.2142919437560695</v>
      </c>
      <c r="BE60" s="1">
        <f t="shared" si="18"/>
        <v>40.026999999999994</v>
      </c>
      <c r="BF60" s="1">
        <f t="shared" si="19"/>
        <v>0</v>
      </c>
      <c r="BG60" s="1">
        <f t="shared" si="19"/>
        <v>1.9455667995445451E-2</v>
      </c>
      <c r="BH60" s="23">
        <f t="shared" si="19"/>
        <v>0.5234004394342836</v>
      </c>
    </row>
    <row r="61" spans="1:60" x14ac:dyDescent="0.25">
      <c r="A61" s="22">
        <v>58</v>
      </c>
      <c r="B61" s="1">
        <v>0.97852038146627041</v>
      </c>
      <c r="C61" s="1">
        <v>1.4470000000000027</v>
      </c>
      <c r="D61" s="22">
        <v>58</v>
      </c>
      <c r="E61" s="1">
        <v>0.9893393011251046</v>
      </c>
      <c r="F61" s="1">
        <v>1.9527000000000001</v>
      </c>
      <c r="G61" s="22">
        <f t="shared" si="10"/>
        <v>58</v>
      </c>
      <c r="H61" s="1">
        <f t="shared" si="10"/>
        <v>0.9839298412956875</v>
      </c>
      <c r="I61" s="1">
        <f t="shared" si="10"/>
        <v>1.6998500000000014</v>
      </c>
      <c r="J61" s="1">
        <f t="shared" si="11"/>
        <v>0</v>
      </c>
      <c r="K61" s="1">
        <f t="shared" si="11"/>
        <v>7.6501314558741059E-3</v>
      </c>
      <c r="L61" s="1">
        <f t="shared" si="11"/>
        <v>0.35758389924603445</v>
      </c>
      <c r="M61" s="22">
        <v>58</v>
      </c>
      <c r="N61" s="1">
        <v>1.0082679623512112</v>
      </c>
      <c r="O61" s="1">
        <v>0.86079999999999757</v>
      </c>
      <c r="P61" s="22">
        <v>58</v>
      </c>
      <c r="Q61" s="1">
        <v>1.0073978203308915</v>
      </c>
      <c r="R61" s="1">
        <v>0.83850000000000335</v>
      </c>
      <c r="S61" s="22">
        <f t="shared" si="12"/>
        <v>58</v>
      </c>
      <c r="T61" s="1">
        <f t="shared" si="12"/>
        <v>1.0078328913410513</v>
      </c>
      <c r="U61" s="1">
        <f t="shared" si="12"/>
        <v>0.84965000000000046</v>
      </c>
      <c r="V61" s="1">
        <f t="shared" si="13"/>
        <v>0</v>
      </c>
      <c r="W61" s="1">
        <f t="shared" si="13"/>
        <v>6.1528332316338928E-4</v>
      </c>
      <c r="X61" s="1">
        <f t="shared" si="13"/>
        <v>1.5768481220455918E-2</v>
      </c>
      <c r="Y61" s="22">
        <v>58</v>
      </c>
      <c r="Z61" s="1">
        <v>1.0470733425870562</v>
      </c>
      <c r="AA61" s="1">
        <v>1.7257000000000033</v>
      </c>
      <c r="AB61" s="22">
        <v>58</v>
      </c>
      <c r="AC61" s="1">
        <v>1.0276891616790895</v>
      </c>
      <c r="AD61" s="23">
        <v>1.5193000000000012</v>
      </c>
      <c r="AE61" s="1">
        <f t="shared" si="14"/>
        <v>58</v>
      </c>
      <c r="AF61" s="1">
        <f t="shared" si="14"/>
        <v>1.037381252133073</v>
      </c>
      <c r="AG61" s="1">
        <f t="shared" si="14"/>
        <v>1.6225000000000023</v>
      </c>
      <c r="AH61" s="1">
        <f t="shared" si="15"/>
        <v>0</v>
      </c>
      <c r="AI61" s="1">
        <f t="shared" si="15"/>
        <v>1.3706685767770043E-2</v>
      </c>
      <c r="AJ61" s="1">
        <f t="shared" si="15"/>
        <v>0.14594683963690491</v>
      </c>
      <c r="AK61" s="22">
        <v>58</v>
      </c>
      <c r="AL61" s="1">
        <v>1.1364009275992151</v>
      </c>
      <c r="AM61" s="1">
        <v>12.2179</v>
      </c>
      <c r="AN61" s="22">
        <v>58</v>
      </c>
      <c r="AO61" s="1">
        <v>1.1264598092939797</v>
      </c>
      <c r="AP61" s="23">
        <v>13.824599999999997</v>
      </c>
      <c r="AQ61" s="22">
        <f t="shared" si="16"/>
        <v>58</v>
      </c>
      <c r="AR61" s="1">
        <f t="shared" si="16"/>
        <v>1.1314303684465974</v>
      </c>
      <c r="AS61" s="1">
        <f t="shared" si="16"/>
        <v>13.021249999999998</v>
      </c>
      <c r="AT61" s="1">
        <f t="shared" si="17"/>
        <v>0</v>
      </c>
      <c r="AU61" s="1">
        <f t="shared" si="17"/>
        <v>7.0294321662096445E-3</v>
      </c>
      <c r="AV61" s="23">
        <f t="shared" si="17"/>
        <v>1.1361084653324234</v>
      </c>
      <c r="AW61" s="22">
        <v>58</v>
      </c>
      <c r="AX61" s="1">
        <v>1.2346544220752864</v>
      </c>
      <c r="AY61" s="1">
        <v>40.691699999999997</v>
      </c>
      <c r="AZ61" s="22">
        <v>58</v>
      </c>
      <c r="BA61" s="1">
        <v>1.2020656314732949</v>
      </c>
      <c r="BB61" s="23">
        <v>40.130399999999995</v>
      </c>
      <c r="BC61" s="22">
        <f t="shared" si="18"/>
        <v>58</v>
      </c>
      <c r="BD61" s="1">
        <f t="shared" si="18"/>
        <v>1.2183600267742907</v>
      </c>
      <c r="BE61" s="1">
        <f t="shared" si="18"/>
        <v>40.411049999999996</v>
      </c>
      <c r="BF61" s="1">
        <f t="shared" si="19"/>
        <v>0</v>
      </c>
      <c r="BG61" s="1">
        <f t="shared" si="19"/>
        <v>2.3043754825336615E-2</v>
      </c>
      <c r="BH61" s="23">
        <f t="shared" si="19"/>
        <v>0.39689903628001111</v>
      </c>
    </row>
    <row r="62" spans="1:60" x14ac:dyDescent="0.25">
      <c r="A62" s="22">
        <v>59</v>
      </c>
      <c r="B62" s="1">
        <v>0.97998558406933689</v>
      </c>
      <c r="C62" s="1">
        <v>1.3765000000000001</v>
      </c>
      <c r="D62" s="22">
        <v>59</v>
      </c>
      <c r="E62" s="1">
        <v>0.99069645785417848</v>
      </c>
      <c r="F62" s="1">
        <v>1.7513000000000005</v>
      </c>
      <c r="G62" s="22">
        <f t="shared" si="10"/>
        <v>59</v>
      </c>
      <c r="H62" s="1">
        <f t="shared" si="10"/>
        <v>0.98534102096175769</v>
      </c>
      <c r="I62" s="1">
        <f t="shared" si="10"/>
        <v>1.5639000000000003</v>
      </c>
      <c r="J62" s="1">
        <f t="shared" si="11"/>
        <v>0</v>
      </c>
      <c r="K62" s="1">
        <f t="shared" si="11"/>
        <v>7.5737314856947104E-3</v>
      </c>
      <c r="L62" s="1">
        <f t="shared" si="11"/>
        <v>0.26502362158871812</v>
      </c>
      <c r="M62" s="22">
        <v>59</v>
      </c>
      <c r="N62" s="1">
        <v>1.010312653164656</v>
      </c>
      <c r="O62" s="1">
        <v>0.86079999999999757</v>
      </c>
      <c r="P62" s="22">
        <v>59</v>
      </c>
      <c r="Q62" s="1">
        <v>1.008996131231656</v>
      </c>
      <c r="R62" s="1">
        <v>0.90279999999999916</v>
      </c>
      <c r="S62" s="22">
        <f t="shared" si="12"/>
        <v>59</v>
      </c>
      <c r="T62" s="1">
        <f t="shared" si="12"/>
        <v>1.009654392198156</v>
      </c>
      <c r="U62" s="1">
        <f t="shared" si="12"/>
        <v>0.88179999999999836</v>
      </c>
      <c r="V62" s="1">
        <f t="shared" si="13"/>
        <v>0</v>
      </c>
      <c r="W62" s="1">
        <f t="shared" si="13"/>
        <v>9.3092158640513964E-4</v>
      </c>
      <c r="X62" s="1">
        <f t="shared" si="13"/>
        <v>2.9698484809836122E-2</v>
      </c>
      <c r="Y62" s="22">
        <v>59</v>
      </c>
      <c r="Z62" s="1">
        <v>1.0492328582298318</v>
      </c>
      <c r="AA62" s="1">
        <v>1.8800000000000026</v>
      </c>
      <c r="AB62" s="22">
        <v>59</v>
      </c>
      <c r="AC62" s="1">
        <v>1.0319076540654768</v>
      </c>
      <c r="AD62" s="23">
        <v>1.5193000000000012</v>
      </c>
      <c r="AE62" s="1">
        <f t="shared" si="14"/>
        <v>59</v>
      </c>
      <c r="AF62" s="1">
        <f t="shared" si="14"/>
        <v>1.0405702561476544</v>
      </c>
      <c r="AG62" s="1">
        <f t="shared" si="14"/>
        <v>1.6996500000000019</v>
      </c>
      <c r="AH62" s="1">
        <f t="shared" si="15"/>
        <v>0</v>
      </c>
      <c r="AI62" s="1">
        <f t="shared" si="15"/>
        <v>1.2250769350056843E-2</v>
      </c>
      <c r="AJ62" s="1">
        <f t="shared" si="15"/>
        <v>0.25505341597398845</v>
      </c>
      <c r="AK62" s="22">
        <v>59</v>
      </c>
      <c r="AL62" s="1">
        <v>1.1396257399690606</v>
      </c>
      <c r="AM62" s="1">
        <v>12.233600000000003</v>
      </c>
      <c r="AN62" s="22">
        <v>59</v>
      </c>
      <c r="AO62" s="1">
        <v>1.129178889468291</v>
      </c>
      <c r="AP62" s="23">
        <v>12.771599999999999</v>
      </c>
      <c r="AQ62" s="22">
        <f t="shared" si="16"/>
        <v>59</v>
      </c>
      <c r="AR62" s="1">
        <f t="shared" si="16"/>
        <v>1.1344023147186757</v>
      </c>
      <c r="AS62" s="1">
        <f t="shared" si="16"/>
        <v>12.502600000000001</v>
      </c>
      <c r="AT62" s="1">
        <f t="shared" si="17"/>
        <v>0</v>
      </c>
      <c r="AU62" s="1">
        <f t="shared" si="17"/>
        <v>7.3870388311362244E-3</v>
      </c>
      <c r="AV62" s="23">
        <f t="shared" si="17"/>
        <v>0.38042344827836022</v>
      </c>
      <c r="AW62" s="22">
        <v>59</v>
      </c>
      <c r="AX62" s="1">
        <v>1.2397536320627724</v>
      </c>
      <c r="AY62" s="1">
        <v>41.379099999999994</v>
      </c>
      <c r="AZ62" s="22">
        <v>59</v>
      </c>
      <c r="BA62" s="1">
        <v>1.2044489461870607</v>
      </c>
      <c r="BB62" s="23">
        <v>39.257400000000004</v>
      </c>
      <c r="BC62" s="22">
        <f t="shared" si="18"/>
        <v>59</v>
      </c>
      <c r="BD62" s="1">
        <f t="shared" si="18"/>
        <v>1.2221012891249166</v>
      </c>
      <c r="BE62" s="1">
        <f t="shared" si="18"/>
        <v>40.318249999999999</v>
      </c>
      <c r="BF62" s="1">
        <f t="shared" si="19"/>
        <v>0</v>
      </c>
      <c r="BG62" s="1">
        <f t="shared" si="19"/>
        <v>2.4964182790376727E-2</v>
      </c>
      <c r="BH62" s="23">
        <f t="shared" si="19"/>
        <v>1.5002684576434908</v>
      </c>
    </row>
    <row r="63" spans="1:60" x14ac:dyDescent="0.25">
      <c r="A63" s="22">
        <v>60</v>
      </c>
      <c r="B63" s="1">
        <v>0.98123476420548028</v>
      </c>
      <c r="C63" s="1">
        <v>1.4438000000000031</v>
      </c>
      <c r="D63" s="22">
        <v>60</v>
      </c>
      <c r="E63" s="1">
        <v>0.99227370058425701</v>
      </c>
      <c r="F63" s="1">
        <v>1.9495000000000005</v>
      </c>
      <c r="G63" s="22">
        <f t="shared" si="10"/>
        <v>60</v>
      </c>
      <c r="H63" s="1">
        <f t="shared" si="10"/>
        <v>0.98675423239486859</v>
      </c>
      <c r="I63" s="1">
        <f t="shared" si="10"/>
        <v>1.6966500000000018</v>
      </c>
      <c r="J63" s="1">
        <f t="shared" si="11"/>
        <v>0</v>
      </c>
      <c r="K63" s="1">
        <f t="shared" si="11"/>
        <v>7.8057067705198978E-3</v>
      </c>
      <c r="L63" s="1">
        <f t="shared" si="11"/>
        <v>0.35758389924603567</v>
      </c>
      <c r="M63" s="22">
        <v>60</v>
      </c>
      <c r="N63" s="1">
        <v>1.0123326143758398</v>
      </c>
      <c r="O63" s="1">
        <v>0.86079999999999757</v>
      </c>
      <c r="P63" s="22">
        <v>60</v>
      </c>
      <c r="Q63" s="1">
        <v>1.0116220255001516</v>
      </c>
      <c r="R63" s="1">
        <v>0.84790000000000276</v>
      </c>
      <c r="S63" s="22">
        <f t="shared" si="12"/>
        <v>60</v>
      </c>
      <c r="T63" s="1">
        <f t="shared" si="12"/>
        <v>1.0119773199379956</v>
      </c>
      <c r="U63" s="1">
        <f t="shared" si="12"/>
        <v>0.85435000000000016</v>
      </c>
      <c r="V63" s="1">
        <f t="shared" si="13"/>
        <v>0</v>
      </c>
      <c r="W63" s="1">
        <f t="shared" si="13"/>
        <v>5.0246221263485131E-4</v>
      </c>
      <c r="X63" s="1">
        <f t="shared" si="13"/>
        <v>9.1216774773027892E-3</v>
      </c>
      <c r="Y63" s="22">
        <v>60</v>
      </c>
      <c r="Z63" s="1">
        <v>1.0517148809480821</v>
      </c>
      <c r="AA63" s="1">
        <v>1.8160999999999987</v>
      </c>
      <c r="AB63" s="22">
        <v>60</v>
      </c>
      <c r="AC63" s="1">
        <v>1.0326457602537986</v>
      </c>
      <c r="AD63" s="23">
        <v>1.6542999999999992</v>
      </c>
      <c r="AE63" s="1">
        <f t="shared" si="14"/>
        <v>60</v>
      </c>
      <c r="AF63" s="1">
        <f t="shared" si="14"/>
        <v>1.0421803206009403</v>
      </c>
      <c r="AG63" s="1">
        <f t="shared" si="14"/>
        <v>1.735199999999999</v>
      </c>
      <c r="AH63" s="1">
        <f t="shared" si="15"/>
        <v>0</v>
      </c>
      <c r="AI63" s="1">
        <f t="shared" si="15"/>
        <v>1.348390455419256E-2</v>
      </c>
      <c r="AJ63" s="1">
        <f t="shared" si="15"/>
        <v>0.11440987719598304</v>
      </c>
      <c r="AK63" s="22">
        <v>60</v>
      </c>
      <c r="AL63" s="1">
        <v>1.1420347273781923</v>
      </c>
      <c r="AM63" s="1">
        <v>12.303400000000003</v>
      </c>
      <c r="AN63" s="22">
        <v>60</v>
      </c>
      <c r="AO63" s="1">
        <v>1.1306356374138045</v>
      </c>
      <c r="AP63" s="23">
        <v>10.705599999999997</v>
      </c>
      <c r="AQ63" s="22">
        <f t="shared" si="16"/>
        <v>60</v>
      </c>
      <c r="AR63" s="1">
        <f t="shared" si="16"/>
        <v>1.1363351823959984</v>
      </c>
      <c r="AS63" s="1">
        <f t="shared" si="16"/>
        <v>11.5045</v>
      </c>
      <c r="AT63" s="1">
        <f t="shared" si="17"/>
        <v>0</v>
      </c>
      <c r="AU63" s="1">
        <f t="shared" si="17"/>
        <v>8.0603738131741869E-3</v>
      </c>
      <c r="AV63" s="23">
        <f t="shared" si="17"/>
        <v>1.1298152149798704</v>
      </c>
    </row>
    <row r="64" spans="1:60" x14ac:dyDescent="0.25">
      <c r="A64" s="22">
        <v>61</v>
      </c>
      <c r="B64" s="1">
        <v>0.98268823340094924</v>
      </c>
      <c r="C64" s="1">
        <v>1.3733999999999966</v>
      </c>
      <c r="D64" s="22">
        <v>61</v>
      </c>
      <c r="E64" s="1">
        <v>0.99370402993511098</v>
      </c>
      <c r="F64" s="1">
        <v>1.9431000000000012</v>
      </c>
      <c r="G64" s="22">
        <f t="shared" si="10"/>
        <v>61</v>
      </c>
      <c r="H64" s="1">
        <f t="shared" si="10"/>
        <v>0.98819613166803011</v>
      </c>
      <c r="I64" s="1">
        <f t="shared" si="10"/>
        <v>1.6582499999999989</v>
      </c>
      <c r="J64" s="1">
        <f t="shared" si="11"/>
        <v>0</v>
      </c>
      <c r="K64" s="1">
        <f t="shared" si="11"/>
        <v>7.7893444294770322E-3</v>
      </c>
      <c r="L64" s="1">
        <f t="shared" si="11"/>
        <v>0.40283873324197944</v>
      </c>
      <c r="M64" s="22">
        <v>61</v>
      </c>
      <c r="N64" s="1">
        <v>1.0150111728196543</v>
      </c>
      <c r="O64" s="1">
        <v>0.86079999999999757</v>
      </c>
      <c r="P64" s="22">
        <v>61</v>
      </c>
      <c r="Q64" s="1">
        <v>1.0133900844898198</v>
      </c>
      <c r="R64" s="1">
        <v>0.97659999999999769</v>
      </c>
      <c r="S64" s="22">
        <f t="shared" si="12"/>
        <v>61</v>
      </c>
      <c r="T64" s="1">
        <f t="shared" si="12"/>
        <v>1.0142006286547369</v>
      </c>
      <c r="U64" s="1">
        <f t="shared" si="12"/>
        <v>0.91869999999999763</v>
      </c>
      <c r="V64" s="1">
        <f t="shared" si="13"/>
        <v>0</v>
      </c>
      <c r="W64" s="1">
        <f t="shared" si="13"/>
        <v>1.1462825509283004E-3</v>
      </c>
      <c r="X64" s="1">
        <f t="shared" si="13"/>
        <v>8.1882965261402291E-2</v>
      </c>
      <c r="Y64" s="22">
        <v>61</v>
      </c>
      <c r="Z64" s="1">
        <v>1.0542487117030763</v>
      </c>
      <c r="AA64" s="1">
        <v>1.8800000000000026</v>
      </c>
      <c r="AB64" s="22">
        <v>61</v>
      </c>
      <c r="AC64" s="1">
        <v>1.0361396742937847</v>
      </c>
      <c r="AD64" s="23">
        <v>1.5157999999999987</v>
      </c>
      <c r="AE64" s="1">
        <f t="shared" si="14"/>
        <v>61</v>
      </c>
      <c r="AF64" s="1">
        <f t="shared" si="14"/>
        <v>1.0451941929984305</v>
      </c>
      <c r="AG64" s="1">
        <f t="shared" si="14"/>
        <v>1.6979000000000006</v>
      </c>
      <c r="AH64" s="1">
        <f t="shared" si="15"/>
        <v>0</v>
      </c>
      <c r="AI64" s="1">
        <f t="shared" si="15"/>
        <v>1.2805023152870956E-2</v>
      </c>
      <c r="AJ64" s="1">
        <f t="shared" si="15"/>
        <v>0.25752828970814329</v>
      </c>
    </row>
    <row r="65" spans="1:36" x14ac:dyDescent="0.25">
      <c r="A65" s="22">
        <v>62</v>
      </c>
      <c r="B65" s="1">
        <v>0.98369739399242084</v>
      </c>
      <c r="C65" s="1">
        <v>1.6456999999999979</v>
      </c>
      <c r="D65" s="22">
        <v>62</v>
      </c>
      <c r="E65" s="1">
        <v>0.99539974454444335</v>
      </c>
      <c r="F65" s="1">
        <v>1.8631999999999991</v>
      </c>
      <c r="G65" s="22">
        <f t="shared" si="10"/>
        <v>62</v>
      </c>
      <c r="H65" s="1">
        <f t="shared" si="10"/>
        <v>0.98954856926843204</v>
      </c>
      <c r="I65" s="1">
        <f t="shared" si="10"/>
        <v>1.7544499999999985</v>
      </c>
      <c r="J65" s="1">
        <f t="shared" si="11"/>
        <v>0</v>
      </c>
      <c r="K65" s="1">
        <f t="shared" si="11"/>
        <v>8.2748114311572557E-3</v>
      </c>
      <c r="L65" s="1">
        <f t="shared" si="11"/>
        <v>0.15379572490807489</v>
      </c>
      <c r="M65" s="22">
        <v>62</v>
      </c>
      <c r="N65" s="1">
        <v>1.0167848994110582</v>
      </c>
      <c r="O65" s="1">
        <v>0.86079999999999757</v>
      </c>
      <c r="P65" s="22">
        <v>62</v>
      </c>
      <c r="Q65" s="1">
        <v>1.0157460155362277</v>
      </c>
      <c r="R65" s="1">
        <v>0.82900000000000063</v>
      </c>
      <c r="S65" s="22">
        <f t="shared" si="12"/>
        <v>62</v>
      </c>
      <c r="T65" s="1">
        <f t="shared" si="12"/>
        <v>1.0162654574736429</v>
      </c>
      <c r="U65" s="1">
        <f t="shared" si="12"/>
        <v>0.8448999999999991</v>
      </c>
      <c r="V65" s="1">
        <f t="shared" si="13"/>
        <v>0</v>
      </c>
      <c r="W65" s="1">
        <f t="shared" si="13"/>
        <v>7.346018327580255E-4</v>
      </c>
      <c r="X65" s="1">
        <f t="shared" si="13"/>
        <v>2.2485995641730049E-2</v>
      </c>
      <c r="Y65" s="22">
        <v>62</v>
      </c>
      <c r="Z65" s="1">
        <v>1.0565739704823471</v>
      </c>
      <c r="AA65" s="1">
        <v>1.8226000000000013</v>
      </c>
      <c r="AB65" s="22">
        <v>62</v>
      </c>
      <c r="AC65" s="1">
        <v>1.0383113986343742</v>
      </c>
      <c r="AD65" s="23">
        <v>1.7856999999999985</v>
      </c>
      <c r="AE65" s="1">
        <f t="shared" si="14"/>
        <v>62</v>
      </c>
      <c r="AF65" s="1">
        <f t="shared" si="14"/>
        <v>1.0474426845583606</v>
      </c>
      <c r="AG65" s="1">
        <f t="shared" si="14"/>
        <v>1.8041499999999999</v>
      </c>
      <c r="AH65" s="1">
        <f t="shared" si="15"/>
        <v>0</v>
      </c>
      <c r="AI65" s="1">
        <f t="shared" si="15"/>
        <v>1.2913588395608229E-2</v>
      </c>
      <c r="AJ65" s="1">
        <f t="shared" si="15"/>
        <v>2.6092240225785598E-2</v>
      </c>
    </row>
    <row r="66" spans="1:36" x14ac:dyDescent="0.25">
      <c r="A66" s="22">
        <v>63</v>
      </c>
      <c r="B66" s="1">
        <v>0.98572716098894742</v>
      </c>
      <c r="C66" s="1">
        <v>1.370199999999997</v>
      </c>
      <c r="D66" s="22">
        <v>63</v>
      </c>
      <c r="E66" s="1">
        <v>0.99664258506359826</v>
      </c>
      <c r="F66" s="1">
        <v>1.728900000000003</v>
      </c>
      <c r="G66" s="22">
        <f t="shared" si="10"/>
        <v>63</v>
      </c>
      <c r="H66" s="1">
        <f t="shared" si="10"/>
        <v>0.99118487302627289</v>
      </c>
      <c r="I66" s="1">
        <f t="shared" si="10"/>
        <v>1.54955</v>
      </c>
      <c r="J66" s="1">
        <f t="shared" si="11"/>
        <v>0</v>
      </c>
      <c r="K66" s="1">
        <f t="shared" si="11"/>
        <v>7.7183703827125106E-3</v>
      </c>
      <c r="L66" s="1">
        <f t="shared" si="11"/>
        <v>0.25363920241161814</v>
      </c>
      <c r="M66" s="22">
        <v>63</v>
      </c>
      <c r="N66" s="1">
        <v>1.0190174241626944</v>
      </c>
      <c r="O66" s="1">
        <v>0.86079999999999757</v>
      </c>
      <c r="P66" s="22">
        <v>63</v>
      </c>
      <c r="Q66" s="1">
        <v>1.0176426606905138</v>
      </c>
      <c r="R66" s="1">
        <v>0.89650000000000318</v>
      </c>
      <c r="S66" s="22">
        <f t="shared" si="12"/>
        <v>63</v>
      </c>
      <c r="T66" s="1">
        <f t="shared" si="12"/>
        <v>1.0183300424266042</v>
      </c>
      <c r="U66" s="1">
        <f t="shared" si="12"/>
        <v>0.87865000000000038</v>
      </c>
      <c r="V66" s="1">
        <f t="shared" si="13"/>
        <v>0</v>
      </c>
      <c r="W66" s="1">
        <f t="shared" si="13"/>
        <v>9.7210457370644704E-4</v>
      </c>
      <c r="X66" s="1">
        <f t="shared" si="13"/>
        <v>2.5243712088363717E-2</v>
      </c>
      <c r="Y66" s="22">
        <v>63</v>
      </c>
      <c r="Z66" s="1">
        <v>1.0594740941545446</v>
      </c>
      <c r="AA66" s="1">
        <v>1.8900000000000006</v>
      </c>
      <c r="AB66" s="22">
        <v>63</v>
      </c>
      <c r="AC66" s="1">
        <v>1.0396573116266232</v>
      </c>
      <c r="AD66" s="23">
        <v>1.5551999999999992</v>
      </c>
      <c r="AE66" s="1">
        <f t="shared" si="14"/>
        <v>63</v>
      </c>
      <c r="AF66" s="1">
        <f t="shared" si="14"/>
        <v>1.0495657028905838</v>
      </c>
      <c r="AG66" s="1">
        <f t="shared" si="14"/>
        <v>1.7225999999999999</v>
      </c>
      <c r="AH66" s="1">
        <f t="shared" si="15"/>
        <v>0</v>
      </c>
      <c r="AI66" s="1">
        <f t="shared" si="15"/>
        <v>1.401258130679232E-2</v>
      </c>
      <c r="AJ66" s="1">
        <f t="shared" si="15"/>
        <v>0.23673935034125704</v>
      </c>
    </row>
    <row r="67" spans="1:36" x14ac:dyDescent="0.25">
      <c r="A67" s="22">
        <v>64</v>
      </c>
      <c r="B67" s="1">
        <v>0.98693750917165046</v>
      </c>
      <c r="C67" s="1">
        <v>1.5497000000000014</v>
      </c>
      <c r="D67" s="22">
        <v>64</v>
      </c>
      <c r="E67" s="1">
        <v>0.99791041958820237</v>
      </c>
      <c r="F67" s="1">
        <v>1.9206000000000003</v>
      </c>
      <c r="G67" s="22">
        <f t="shared" ref="G67:I98" si="20">AVERAGE(A67,D67)</f>
        <v>64</v>
      </c>
      <c r="H67" s="1">
        <f t="shared" si="20"/>
        <v>0.99242396437992642</v>
      </c>
      <c r="I67" s="1">
        <f t="shared" si="20"/>
        <v>1.7351500000000009</v>
      </c>
      <c r="J67" s="1">
        <f t="shared" ref="J67:L98" si="21">STDEVA(A67,D67)</f>
        <v>0</v>
      </c>
      <c r="K67" s="1">
        <f t="shared" si="21"/>
        <v>7.7590193648963569E-3</v>
      </c>
      <c r="L67" s="1">
        <f t="shared" si="21"/>
        <v>0.26226590514209136</v>
      </c>
      <c r="M67" s="22">
        <v>64</v>
      </c>
      <c r="N67" s="1">
        <v>1.020574728609017</v>
      </c>
      <c r="O67" s="1">
        <v>0.86079999999999757</v>
      </c>
      <c r="P67" s="22">
        <v>64</v>
      </c>
      <c r="Q67" s="1">
        <v>1.0193394181741549</v>
      </c>
      <c r="R67" s="1">
        <v>0.97350000000000136</v>
      </c>
      <c r="S67" s="22">
        <f t="shared" ref="S67:U82" si="22">AVERAGE(M67,P67)</f>
        <v>64</v>
      </c>
      <c r="T67" s="1">
        <f t="shared" si="22"/>
        <v>1.0199570733915859</v>
      </c>
      <c r="U67" s="1">
        <f t="shared" si="22"/>
        <v>0.91714999999999947</v>
      </c>
      <c r="V67" s="1">
        <f t="shared" ref="V67:X82" si="23">STDEVA(M67,P67)</f>
        <v>0</v>
      </c>
      <c r="W67" s="1">
        <f t="shared" si="23"/>
        <v>8.7349638536151914E-4</v>
      </c>
      <c r="X67" s="1">
        <f t="shared" si="23"/>
        <v>7.9690934239726591E-2</v>
      </c>
      <c r="Y67" s="22">
        <v>64</v>
      </c>
      <c r="Z67" s="1">
        <v>1.0609311375394297</v>
      </c>
      <c r="AA67" s="1">
        <v>2.159399999999998</v>
      </c>
      <c r="AB67" s="22">
        <v>64</v>
      </c>
      <c r="AC67" s="1">
        <v>1.0420157023771004</v>
      </c>
      <c r="AD67" s="23">
        <v>1.8211999999999975</v>
      </c>
      <c r="AE67" s="1">
        <f t="shared" ref="AE67:AG83" si="24">AVERAGE(Y67,AB67)</f>
        <v>64</v>
      </c>
      <c r="AF67" s="1">
        <f t="shared" si="24"/>
        <v>1.0514734199582652</v>
      </c>
      <c r="AG67" s="1">
        <f t="shared" si="24"/>
        <v>1.9902999999999977</v>
      </c>
      <c r="AH67" s="1">
        <f t="shared" ref="AH67:AJ83" si="25">STDEVA(Y67,AB67)</f>
        <v>0</v>
      </c>
      <c r="AI67" s="1">
        <f t="shared" si="25"/>
        <v>1.3375232472377509E-2</v>
      </c>
      <c r="AJ67" s="1">
        <f t="shared" si="25"/>
        <v>0.23914351339729073</v>
      </c>
    </row>
    <row r="68" spans="1:36" x14ac:dyDescent="0.25">
      <c r="A68" s="22">
        <v>65</v>
      </c>
      <c r="B68" s="1">
        <v>0.9879869124574141</v>
      </c>
      <c r="C68" s="1">
        <v>1.4215000000000018</v>
      </c>
      <c r="D68" s="22">
        <v>65</v>
      </c>
      <c r="E68" s="1">
        <v>0.99930218392010406</v>
      </c>
      <c r="F68" s="1">
        <v>1.9269999999999996</v>
      </c>
      <c r="G68" s="22">
        <f t="shared" si="20"/>
        <v>65</v>
      </c>
      <c r="H68" s="1">
        <f t="shared" si="20"/>
        <v>0.99364454818875902</v>
      </c>
      <c r="I68" s="1">
        <f t="shared" si="20"/>
        <v>1.6742500000000007</v>
      </c>
      <c r="J68" s="1">
        <f t="shared" si="21"/>
        <v>0</v>
      </c>
      <c r="K68" s="1">
        <f t="shared" si="21"/>
        <v>8.001105182234694E-3</v>
      </c>
      <c r="L68" s="1">
        <f t="shared" si="21"/>
        <v>0.35744247788979827</v>
      </c>
      <c r="M68" s="22">
        <v>65</v>
      </c>
      <c r="N68" s="1">
        <v>1.0221368907312236</v>
      </c>
      <c r="O68" s="1">
        <v>0.86079999999999757</v>
      </c>
      <c r="P68" s="22">
        <v>65</v>
      </c>
      <c r="Q68" s="1">
        <v>1.0221665274827445</v>
      </c>
      <c r="R68" s="1">
        <v>1.1950999999999965</v>
      </c>
      <c r="S68" s="22">
        <f t="shared" si="22"/>
        <v>65</v>
      </c>
      <c r="T68" s="1">
        <f t="shared" si="22"/>
        <v>1.0221517091069841</v>
      </c>
      <c r="U68" s="1">
        <f t="shared" si="22"/>
        <v>1.027949999999997</v>
      </c>
      <c r="V68" s="1">
        <f t="shared" si="23"/>
        <v>0</v>
      </c>
      <c r="W68" s="1">
        <f t="shared" si="23"/>
        <v>2.0956347972769554E-5</v>
      </c>
      <c r="X68" s="1">
        <f t="shared" si="23"/>
        <v>0.23638579695066222</v>
      </c>
      <c r="Y68" s="22">
        <v>65</v>
      </c>
      <c r="Z68" s="1">
        <v>1.0626890350404357</v>
      </c>
      <c r="AA68" s="1">
        <v>2.0919999999999987</v>
      </c>
      <c r="AB68" s="22">
        <v>65</v>
      </c>
      <c r="AC68" s="1">
        <v>1.0470684054614061</v>
      </c>
      <c r="AD68" s="23">
        <v>1.8211999999999975</v>
      </c>
      <c r="AE68" s="1">
        <f t="shared" si="24"/>
        <v>65</v>
      </c>
      <c r="AF68" s="1">
        <f t="shared" si="24"/>
        <v>1.0548787202509209</v>
      </c>
      <c r="AG68" s="1">
        <f t="shared" si="24"/>
        <v>1.9565999999999981</v>
      </c>
      <c r="AH68" s="1">
        <f t="shared" si="25"/>
        <v>0</v>
      </c>
      <c r="AI68" s="1">
        <f t="shared" si="25"/>
        <v>1.1045453101734956E-2</v>
      </c>
      <c r="AJ68" s="1">
        <f t="shared" si="25"/>
        <v>0.19148451634531796</v>
      </c>
    </row>
    <row r="69" spans="1:36" x14ac:dyDescent="0.25">
      <c r="A69" s="22">
        <v>66</v>
      </c>
      <c r="B69" s="1">
        <v>0.98965375171351122</v>
      </c>
      <c r="C69" s="1">
        <v>1.4406999999999996</v>
      </c>
      <c r="D69" s="22">
        <v>66</v>
      </c>
      <c r="E69" s="1">
        <v>1.0007088406558002</v>
      </c>
      <c r="F69" s="1">
        <v>1.9301999999999992</v>
      </c>
      <c r="G69" s="22">
        <f t="shared" si="20"/>
        <v>66</v>
      </c>
      <c r="H69" s="1">
        <f t="shared" si="20"/>
        <v>0.99518129618465578</v>
      </c>
      <c r="I69" s="1">
        <f t="shared" si="20"/>
        <v>1.6854499999999994</v>
      </c>
      <c r="J69" s="1">
        <f t="shared" si="21"/>
        <v>0</v>
      </c>
      <c r="K69" s="1">
        <f t="shared" si="21"/>
        <v>7.8171283577129803E-3</v>
      </c>
      <c r="L69" s="1">
        <f t="shared" si="21"/>
        <v>0.34612876939081383</v>
      </c>
      <c r="M69" s="22">
        <v>66</v>
      </c>
      <c r="N69" s="1">
        <v>1.0247661056679767</v>
      </c>
      <c r="O69" s="1">
        <v>0.86079999999999757</v>
      </c>
      <c r="P69" s="22">
        <v>66</v>
      </c>
      <c r="Q69" s="1">
        <v>1.0234920422916638</v>
      </c>
      <c r="R69" s="1">
        <v>0.92810000000000059</v>
      </c>
      <c r="S69" s="22">
        <f t="shared" si="22"/>
        <v>66</v>
      </c>
      <c r="T69" s="1">
        <f t="shared" si="22"/>
        <v>1.0241290739798203</v>
      </c>
      <c r="U69" s="1">
        <f t="shared" si="22"/>
        <v>0.89444999999999908</v>
      </c>
      <c r="V69" s="1">
        <f t="shared" si="23"/>
        <v>0</v>
      </c>
      <c r="W69" s="1">
        <f t="shared" si="23"/>
        <v>9.0089885305225266E-4</v>
      </c>
      <c r="X69" s="1">
        <f t="shared" si="23"/>
        <v>4.7588286373856786E-2</v>
      </c>
      <c r="Y69" s="22">
        <v>66</v>
      </c>
      <c r="Z69" s="1">
        <v>1.0642174122985901</v>
      </c>
      <c r="AA69" s="1">
        <v>2.0247000000000028</v>
      </c>
      <c r="AB69" s="22">
        <v>66</v>
      </c>
      <c r="AC69" s="1">
        <v>1.0495695726890799</v>
      </c>
      <c r="AD69" s="23">
        <v>1.9560000000000031</v>
      </c>
      <c r="AE69" s="1">
        <f t="shared" si="24"/>
        <v>66</v>
      </c>
      <c r="AF69" s="1">
        <f t="shared" si="24"/>
        <v>1.0568934924938351</v>
      </c>
      <c r="AG69" s="1">
        <f t="shared" si="24"/>
        <v>1.990350000000003</v>
      </c>
      <c r="AH69" s="1">
        <f t="shared" si="25"/>
        <v>0</v>
      </c>
      <c r="AI69" s="1">
        <f t="shared" si="25"/>
        <v>1.0357586717617584E-2</v>
      </c>
      <c r="AJ69" s="1">
        <f t="shared" si="25"/>
        <v>4.8578235867515647E-2</v>
      </c>
    </row>
    <row r="70" spans="1:36" x14ac:dyDescent="0.25">
      <c r="A70" s="22">
        <v>67</v>
      </c>
      <c r="B70" s="1">
        <v>0.99100344324865464</v>
      </c>
      <c r="C70" s="1">
        <v>1.4951000000000008</v>
      </c>
      <c r="D70" s="22">
        <v>67</v>
      </c>
      <c r="E70" s="1">
        <v>1.0022187971524645</v>
      </c>
      <c r="F70" s="1">
        <v>1.9206000000000003</v>
      </c>
      <c r="G70" s="22">
        <f t="shared" si="20"/>
        <v>67</v>
      </c>
      <c r="H70" s="1">
        <f t="shared" si="20"/>
        <v>0.99661112020055964</v>
      </c>
      <c r="I70" s="1">
        <f t="shared" si="20"/>
        <v>1.7078500000000005</v>
      </c>
      <c r="J70" s="1">
        <f t="shared" si="21"/>
        <v>0</v>
      </c>
      <c r="K70" s="1">
        <f t="shared" si="21"/>
        <v>7.9304527987909979E-3</v>
      </c>
      <c r="L70" s="1">
        <f t="shared" si="21"/>
        <v>0.30087393539487611</v>
      </c>
      <c r="M70" s="22">
        <v>67</v>
      </c>
      <c r="N70" s="1">
        <v>1.0258289706975807</v>
      </c>
      <c r="O70" s="1">
        <v>0.86079999999999757</v>
      </c>
      <c r="P70" s="22">
        <v>67</v>
      </c>
      <c r="Q70" s="1">
        <v>1.0250916157200438</v>
      </c>
      <c r="R70" s="1">
        <v>1.3271000000000015</v>
      </c>
      <c r="S70" s="22">
        <f t="shared" si="22"/>
        <v>67</v>
      </c>
      <c r="T70" s="1">
        <f t="shared" si="22"/>
        <v>1.0254602932088122</v>
      </c>
      <c r="U70" s="1">
        <f t="shared" si="22"/>
        <v>1.0939499999999995</v>
      </c>
      <c r="V70" s="1">
        <f t="shared" si="23"/>
        <v>0</v>
      </c>
      <c r="W70" s="1">
        <f t="shared" si="23"/>
        <v>5.2138870475800219E-4</v>
      </c>
      <c r="X70" s="1">
        <f t="shared" si="23"/>
        <v>0.32972389206729003</v>
      </c>
      <c r="Y70" s="22">
        <v>67</v>
      </c>
      <c r="Z70" s="1">
        <v>1.0674699637617713</v>
      </c>
      <c r="AA70" s="1">
        <v>2.159399999999998</v>
      </c>
      <c r="AB70" s="22">
        <v>67</v>
      </c>
      <c r="AC70" s="1">
        <v>1.0508574237564012</v>
      </c>
      <c r="AD70" s="23">
        <v>1.6189999999999998</v>
      </c>
      <c r="AE70" s="1">
        <f t="shared" si="24"/>
        <v>67</v>
      </c>
      <c r="AF70" s="1">
        <f t="shared" si="24"/>
        <v>1.0591636937590863</v>
      </c>
      <c r="AG70" s="1">
        <f t="shared" si="24"/>
        <v>1.8891999999999989</v>
      </c>
      <c r="AH70" s="1">
        <f t="shared" si="25"/>
        <v>0</v>
      </c>
      <c r="AI70" s="1">
        <f t="shared" si="25"/>
        <v>1.1746839690529965E-2</v>
      </c>
      <c r="AJ70" s="1">
        <f t="shared" si="25"/>
        <v>0.38212050455321012</v>
      </c>
    </row>
    <row r="71" spans="1:36" x14ac:dyDescent="0.25">
      <c r="A71" s="22">
        <v>68</v>
      </c>
      <c r="B71" s="1">
        <v>0.99213661083207705</v>
      </c>
      <c r="C71" s="1">
        <v>1.3765000000000001</v>
      </c>
      <c r="D71" s="22">
        <v>68</v>
      </c>
      <c r="E71" s="1">
        <v>1.0036668920567946</v>
      </c>
      <c r="F71" s="1">
        <v>1.9206000000000003</v>
      </c>
      <c r="G71" s="22">
        <f t="shared" si="20"/>
        <v>68</v>
      </c>
      <c r="H71" s="1">
        <f t="shared" si="20"/>
        <v>0.99790175144443583</v>
      </c>
      <c r="I71" s="1">
        <f t="shared" si="20"/>
        <v>1.6485500000000002</v>
      </c>
      <c r="J71" s="1">
        <f t="shared" si="21"/>
        <v>0</v>
      </c>
      <c r="K71" s="1">
        <f t="shared" si="21"/>
        <v>8.1531400429857119E-3</v>
      </c>
      <c r="L71" s="1">
        <f t="shared" si="21"/>
        <v>0.38473679964360147</v>
      </c>
      <c r="M71" s="22">
        <v>68</v>
      </c>
      <c r="N71" s="1">
        <v>1.0269738846667413</v>
      </c>
      <c r="O71" s="1">
        <v>0.86079999999999757</v>
      </c>
      <c r="P71" s="22">
        <v>68</v>
      </c>
      <c r="Q71" s="1">
        <v>1.0271178776948364</v>
      </c>
      <c r="R71" s="1">
        <v>1.0568999999999988</v>
      </c>
      <c r="S71" s="22">
        <f t="shared" si="22"/>
        <v>68</v>
      </c>
      <c r="T71" s="1">
        <f t="shared" si="22"/>
        <v>1.027045881180789</v>
      </c>
      <c r="U71" s="1">
        <f t="shared" si="22"/>
        <v>0.9588499999999982</v>
      </c>
      <c r="V71" s="1">
        <f t="shared" si="23"/>
        <v>0</v>
      </c>
      <c r="W71" s="1">
        <f t="shared" si="23"/>
        <v>1.0181844660962372E-4</v>
      </c>
      <c r="X71" s="1">
        <f t="shared" si="23"/>
        <v>0.1386636397906835</v>
      </c>
      <c r="Y71" s="22">
        <v>68</v>
      </c>
      <c r="Z71" s="1">
        <v>1.0719327001268968</v>
      </c>
      <c r="AA71" s="1">
        <v>1.6206000000000031</v>
      </c>
      <c r="AB71" s="22">
        <v>68</v>
      </c>
      <c r="AC71" s="1">
        <v>1.0530255096583576</v>
      </c>
      <c r="AD71" s="23">
        <v>1.4842000000000013</v>
      </c>
      <c r="AE71" s="1">
        <f t="shared" si="24"/>
        <v>68</v>
      </c>
      <c r="AF71" s="1">
        <f t="shared" si="24"/>
        <v>1.0624791048926272</v>
      </c>
      <c r="AG71" s="1">
        <f t="shared" si="24"/>
        <v>1.5524000000000022</v>
      </c>
      <c r="AH71" s="1">
        <f t="shared" si="25"/>
        <v>0</v>
      </c>
      <c r="AI71" s="1">
        <f t="shared" si="25"/>
        <v>1.3369402593489703E-2</v>
      </c>
      <c r="AJ71" s="1">
        <f t="shared" si="25"/>
        <v>9.64493649538464E-2</v>
      </c>
    </row>
    <row r="72" spans="1:36" x14ac:dyDescent="0.25">
      <c r="A72" s="22">
        <v>69</v>
      </c>
      <c r="B72" s="1">
        <v>0.99348242132031628</v>
      </c>
      <c r="C72" s="1">
        <v>1.6456999999999979</v>
      </c>
      <c r="D72" s="22">
        <v>69</v>
      </c>
      <c r="E72" s="1">
        <v>1.0051746917114577</v>
      </c>
      <c r="F72" s="1">
        <v>1.9206000000000003</v>
      </c>
      <c r="G72" s="22">
        <f t="shared" si="20"/>
        <v>69</v>
      </c>
      <c r="H72" s="1">
        <f t="shared" si="20"/>
        <v>0.99932855651588692</v>
      </c>
      <c r="I72" s="1">
        <f t="shared" si="20"/>
        <v>1.7831499999999991</v>
      </c>
      <c r="J72" s="1">
        <f t="shared" si="21"/>
        <v>0</v>
      </c>
      <c r="K72" s="1">
        <f t="shared" si="21"/>
        <v>8.2676836810427722E-3</v>
      </c>
      <c r="L72" s="1">
        <f t="shared" si="21"/>
        <v>0.19438365414818359</v>
      </c>
      <c r="M72" s="22">
        <v>69</v>
      </c>
      <c r="N72" s="1">
        <v>1.0297882233596836</v>
      </c>
      <c r="O72" s="1">
        <v>0.86079999999999757</v>
      </c>
      <c r="P72" s="22">
        <v>69</v>
      </c>
      <c r="Q72" s="1">
        <v>1.030189456237987</v>
      </c>
      <c r="R72" s="1">
        <v>0.90279999999999916</v>
      </c>
      <c r="S72" s="22">
        <f t="shared" si="22"/>
        <v>69</v>
      </c>
      <c r="T72" s="1">
        <f t="shared" si="22"/>
        <v>1.0299888397988353</v>
      </c>
      <c r="U72" s="1">
        <f t="shared" si="22"/>
        <v>0.88179999999999836</v>
      </c>
      <c r="V72" s="1">
        <f t="shared" si="23"/>
        <v>0</v>
      </c>
      <c r="W72" s="1">
        <f t="shared" si="23"/>
        <v>2.8371448908333347E-4</v>
      </c>
      <c r="X72" s="1">
        <f t="shared" si="23"/>
        <v>2.9698484809836122E-2</v>
      </c>
      <c r="Y72" s="22">
        <v>69</v>
      </c>
      <c r="Z72" s="1">
        <v>1.0752652104906795</v>
      </c>
      <c r="AA72" s="1">
        <v>1.3494000000000028</v>
      </c>
      <c r="AB72" s="22">
        <v>69</v>
      </c>
      <c r="AC72" s="1">
        <v>1.0553347920782763</v>
      </c>
      <c r="AD72" s="23">
        <v>1.7772000000000006</v>
      </c>
      <c r="AE72" s="1">
        <f t="shared" si="24"/>
        <v>69</v>
      </c>
      <c r="AF72" s="1">
        <f t="shared" si="24"/>
        <v>1.065300001284478</v>
      </c>
      <c r="AG72" s="1">
        <f t="shared" si="24"/>
        <v>1.5633000000000017</v>
      </c>
      <c r="AH72" s="1">
        <f t="shared" si="25"/>
        <v>0</v>
      </c>
      <c r="AI72" s="1">
        <f t="shared" si="25"/>
        <v>1.4092934011295508E-2</v>
      </c>
      <c r="AJ72" s="1">
        <f t="shared" si="25"/>
        <v>0.30250028099160353</v>
      </c>
    </row>
    <row r="73" spans="1:36" x14ac:dyDescent="0.25">
      <c r="A73" s="22">
        <v>70</v>
      </c>
      <c r="B73" s="1">
        <v>0.9950297504710347</v>
      </c>
      <c r="C73" s="1">
        <v>1.3765000000000001</v>
      </c>
      <c r="D73" s="22">
        <v>70</v>
      </c>
      <c r="E73" s="1">
        <v>1.0067872701577754</v>
      </c>
      <c r="F73" s="1">
        <v>1.9206000000000003</v>
      </c>
      <c r="G73" s="22">
        <f t="shared" si="20"/>
        <v>70</v>
      </c>
      <c r="H73" s="1">
        <f t="shared" si="20"/>
        <v>1.0009085103144051</v>
      </c>
      <c r="I73" s="1">
        <f t="shared" si="20"/>
        <v>1.6485500000000002</v>
      </c>
      <c r="J73" s="1">
        <f t="shared" si="21"/>
        <v>0</v>
      </c>
      <c r="K73" s="1">
        <f t="shared" si="21"/>
        <v>8.3138219004286508E-3</v>
      </c>
      <c r="L73" s="1">
        <f t="shared" si="21"/>
        <v>0.38473679964360147</v>
      </c>
      <c r="M73" s="22">
        <v>70</v>
      </c>
      <c r="N73" s="1">
        <v>1.0319533894427337</v>
      </c>
      <c r="O73" s="1">
        <v>0.86079999999999757</v>
      </c>
      <c r="P73" s="22">
        <v>70</v>
      </c>
      <c r="Q73" s="1">
        <v>1.0317600537479834</v>
      </c>
      <c r="R73" s="1">
        <v>1.3046999999999969</v>
      </c>
      <c r="S73" s="22">
        <f t="shared" si="22"/>
        <v>70</v>
      </c>
      <c r="T73" s="1">
        <f t="shared" si="22"/>
        <v>1.0318567215953585</v>
      </c>
      <c r="U73" s="1">
        <f t="shared" si="22"/>
        <v>1.0827499999999972</v>
      </c>
      <c r="V73" s="1">
        <f t="shared" si="23"/>
        <v>0</v>
      </c>
      <c r="W73" s="1">
        <f t="shared" si="23"/>
        <v>1.3670898080337041E-4</v>
      </c>
      <c r="X73" s="1">
        <f t="shared" si="23"/>
        <v>0.31388470016870779</v>
      </c>
      <c r="Y73" s="24">
        <v>70</v>
      </c>
      <c r="Z73" s="11">
        <v>1.0776848752673873</v>
      </c>
      <c r="AA73" s="11">
        <v>2.9952000000000001</v>
      </c>
      <c r="AB73" s="22">
        <v>70</v>
      </c>
      <c r="AC73" s="1">
        <v>1.0580528664627102</v>
      </c>
      <c r="AD73" s="23">
        <v>2.5518000000000001</v>
      </c>
      <c r="AE73" s="1">
        <f t="shared" si="24"/>
        <v>70</v>
      </c>
      <c r="AF73" s="1">
        <f t="shared" si="24"/>
        <v>1.0678688708650488</v>
      </c>
      <c r="AG73" s="1">
        <f t="shared" si="24"/>
        <v>2.7735000000000003</v>
      </c>
      <c r="AH73" s="1">
        <f t="shared" si="25"/>
        <v>0</v>
      </c>
      <c r="AI73" s="1">
        <f t="shared" si="25"/>
        <v>1.388192655410117E-2</v>
      </c>
      <c r="AJ73" s="1">
        <f t="shared" si="25"/>
        <v>0.31353114677811517</v>
      </c>
    </row>
    <row r="74" spans="1:36" x14ac:dyDescent="0.25">
      <c r="A74" s="22">
        <v>71</v>
      </c>
      <c r="B74" s="1">
        <v>0.99707032933387774</v>
      </c>
      <c r="C74" s="1">
        <v>1.3765000000000001</v>
      </c>
      <c r="D74" s="22">
        <v>71</v>
      </c>
      <c r="E74" s="1">
        <v>1.0083156396977542</v>
      </c>
      <c r="F74" s="1">
        <v>1.9206000000000003</v>
      </c>
      <c r="G74" s="22">
        <f t="shared" si="20"/>
        <v>71</v>
      </c>
      <c r="H74" s="1">
        <f t="shared" si="20"/>
        <v>1.0026929845158159</v>
      </c>
      <c r="I74" s="1">
        <f t="shared" si="20"/>
        <v>1.6485500000000002</v>
      </c>
      <c r="J74" s="1">
        <f t="shared" si="21"/>
        <v>0</v>
      </c>
      <c r="K74" s="1">
        <f t="shared" si="21"/>
        <v>7.9516352148443908E-3</v>
      </c>
      <c r="L74" s="1">
        <f t="shared" si="21"/>
        <v>0.38473679964360147</v>
      </c>
      <c r="M74" s="22">
        <v>71</v>
      </c>
      <c r="N74" s="1">
        <v>1.0347423762540209</v>
      </c>
      <c r="O74" s="1">
        <v>0.86079999999999757</v>
      </c>
      <c r="P74" s="22">
        <v>71</v>
      </c>
      <c r="Q74" s="1">
        <v>1.0327853057504068</v>
      </c>
      <c r="R74" s="1">
        <v>1.2436000000000007</v>
      </c>
      <c r="S74" s="22">
        <f t="shared" si="22"/>
        <v>71</v>
      </c>
      <c r="T74" s="1">
        <f t="shared" si="22"/>
        <v>1.0337638410022139</v>
      </c>
      <c r="U74" s="1">
        <f t="shared" si="22"/>
        <v>1.0521999999999991</v>
      </c>
      <c r="V74" s="1">
        <f t="shared" si="23"/>
        <v>0</v>
      </c>
      <c r="W74" s="1">
        <f t="shared" si="23"/>
        <v>1.3838578243656626E-3</v>
      </c>
      <c r="X74" s="1">
        <f t="shared" si="23"/>
        <v>0.27068047583821231</v>
      </c>
      <c r="Y74" s="22">
        <v>71</v>
      </c>
      <c r="Z74" s="1">
        <v>1.0794981298460586</v>
      </c>
      <c r="AA74" s="1">
        <v>5.0450999999999997</v>
      </c>
      <c r="AB74" s="24">
        <v>71</v>
      </c>
      <c r="AC74" s="11">
        <v>1.0628601067197498</v>
      </c>
      <c r="AD74" s="25">
        <v>5.5917999999999992</v>
      </c>
      <c r="AE74" s="1">
        <f t="shared" si="24"/>
        <v>71</v>
      </c>
      <c r="AF74" s="1">
        <f t="shared" si="24"/>
        <v>1.0711791182829042</v>
      </c>
      <c r="AG74" s="1">
        <f t="shared" si="24"/>
        <v>5.3184499999999995</v>
      </c>
      <c r="AH74" s="1">
        <f t="shared" si="25"/>
        <v>0</v>
      </c>
      <c r="AI74" s="1">
        <f t="shared" si="25"/>
        <v>1.1764858978151552E-2</v>
      </c>
      <c r="AJ74" s="1">
        <f t="shared" si="25"/>
        <v>0.38657527727468516</v>
      </c>
    </row>
    <row r="75" spans="1:36" x14ac:dyDescent="0.25">
      <c r="A75" s="22">
        <v>72</v>
      </c>
      <c r="B75" s="1">
        <v>0.99859641491498885</v>
      </c>
      <c r="C75" s="1">
        <v>1.4438000000000031</v>
      </c>
      <c r="D75" s="22">
        <v>72</v>
      </c>
      <c r="E75" s="1">
        <v>1.0099607382370337</v>
      </c>
      <c r="F75" s="1">
        <v>1.9206000000000003</v>
      </c>
      <c r="G75" s="22">
        <f t="shared" si="20"/>
        <v>72</v>
      </c>
      <c r="H75" s="1">
        <f t="shared" si="20"/>
        <v>1.0042785765760112</v>
      </c>
      <c r="I75" s="1">
        <f t="shared" si="20"/>
        <v>1.6822000000000017</v>
      </c>
      <c r="J75" s="1">
        <f t="shared" si="21"/>
        <v>0</v>
      </c>
      <c r="K75" s="1">
        <f t="shared" si="21"/>
        <v>8.0357900846143426E-3</v>
      </c>
      <c r="L75" s="1">
        <f t="shared" si="21"/>
        <v>0.33714851326974449</v>
      </c>
      <c r="M75" s="22">
        <v>72</v>
      </c>
      <c r="N75" s="1">
        <v>1.0362327685709183</v>
      </c>
      <c r="O75" s="1">
        <v>0.86079999999999757</v>
      </c>
      <c r="P75" s="22">
        <v>72</v>
      </c>
      <c r="Q75" s="1">
        <v>1.0349646466417104</v>
      </c>
      <c r="R75" s="1">
        <v>1.1148999999999987</v>
      </c>
      <c r="S75" s="22">
        <f t="shared" si="22"/>
        <v>72</v>
      </c>
      <c r="T75" s="1">
        <f t="shared" si="22"/>
        <v>1.0355987076063142</v>
      </c>
      <c r="U75" s="1">
        <f t="shared" si="22"/>
        <v>0.98784999999999812</v>
      </c>
      <c r="V75" s="1">
        <f t="shared" si="23"/>
        <v>0</v>
      </c>
      <c r="W75" s="1">
        <f t="shared" si="23"/>
        <v>8.9669761551426478E-4</v>
      </c>
      <c r="X75" s="1">
        <f t="shared" si="23"/>
        <v>0.17967583309950308</v>
      </c>
      <c r="Y75" s="22">
        <v>72</v>
      </c>
      <c r="Z75" s="1">
        <v>1.0815991862772576</v>
      </c>
      <c r="AA75" s="1">
        <v>5.0526</v>
      </c>
      <c r="AB75" s="22">
        <v>72</v>
      </c>
      <c r="AC75" s="1">
        <v>1.0644273946602034</v>
      </c>
      <c r="AD75" s="23">
        <v>5.9587000000000003</v>
      </c>
      <c r="AE75" s="1">
        <f t="shared" si="24"/>
        <v>72</v>
      </c>
      <c r="AF75" s="1">
        <f t="shared" si="24"/>
        <v>1.0730132904687304</v>
      </c>
      <c r="AG75" s="1">
        <f t="shared" si="24"/>
        <v>5.5056500000000002</v>
      </c>
      <c r="AH75" s="1">
        <f t="shared" si="25"/>
        <v>0</v>
      </c>
      <c r="AI75" s="1">
        <f t="shared" si="25"/>
        <v>1.214229029754132E-2</v>
      </c>
      <c r="AJ75" s="1">
        <f t="shared" si="25"/>
        <v>0.64070945443313099</v>
      </c>
    </row>
    <row r="76" spans="1:36" x14ac:dyDescent="0.25">
      <c r="A76" s="22">
        <v>73</v>
      </c>
      <c r="B76" s="1">
        <v>1.0003047615491005</v>
      </c>
      <c r="C76" s="1">
        <v>1.4502000000000024</v>
      </c>
      <c r="D76" s="22">
        <v>73</v>
      </c>
      <c r="E76" s="1">
        <v>1.0111952800322175</v>
      </c>
      <c r="F76" s="1">
        <v>1.9206000000000003</v>
      </c>
      <c r="G76" s="22">
        <f t="shared" si="20"/>
        <v>73</v>
      </c>
      <c r="H76" s="1">
        <f t="shared" si="20"/>
        <v>1.0057500207906589</v>
      </c>
      <c r="I76" s="1">
        <f t="shared" si="20"/>
        <v>1.6854000000000013</v>
      </c>
      <c r="J76" s="1">
        <f t="shared" si="21"/>
        <v>0</v>
      </c>
      <c r="K76" s="1">
        <f t="shared" si="21"/>
        <v>7.7007594700494297E-3</v>
      </c>
      <c r="L76" s="1">
        <f t="shared" si="21"/>
        <v>0.33262302987015091</v>
      </c>
      <c r="M76" s="22">
        <v>73</v>
      </c>
      <c r="N76" s="1">
        <v>1.0394373152024199</v>
      </c>
      <c r="O76" s="1">
        <v>0.86079999999999757</v>
      </c>
      <c r="P76" s="22">
        <v>73</v>
      </c>
      <c r="Q76" s="1">
        <v>1.0371714758867028</v>
      </c>
      <c r="R76" s="1">
        <v>0.98299999999999699</v>
      </c>
      <c r="S76" s="22">
        <f t="shared" si="22"/>
        <v>73</v>
      </c>
      <c r="T76" s="1">
        <f t="shared" si="22"/>
        <v>1.0383043955445612</v>
      </c>
      <c r="U76" s="1">
        <f t="shared" si="22"/>
        <v>0.92189999999999728</v>
      </c>
      <c r="V76" s="1">
        <f t="shared" si="23"/>
        <v>0</v>
      </c>
      <c r="W76" s="1">
        <f t="shared" si="23"/>
        <v>1.6021903452226557E-3</v>
      </c>
      <c r="X76" s="1">
        <f t="shared" si="23"/>
        <v>8.6408448660995701E-2</v>
      </c>
      <c r="Y76" s="22">
        <v>73</v>
      </c>
      <c r="Z76" s="1">
        <v>1.0846436314463876</v>
      </c>
      <c r="AA76" s="1">
        <v>6.57</v>
      </c>
      <c r="AB76" s="22">
        <v>73</v>
      </c>
      <c r="AC76" s="1">
        <v>1.0660733990677842</v>
      </c>
      <c r="AD76" s="23">
        <v>6.3935000000000031</v>
      </c>
      <c r="AE76" s="1">
        <f t="shared" si="24"/>
        <v>73</v>
      </c>
      <c r="AF76" s="1">
        <f t="shared" si="24"/>
        <v>1.0753585152570859</v>
      </c>
      <c r="AG76" s="1">
        <f t="shared" si="24"/>
        <v>6.4817500000000017</v>
      </c>
      <c r="AH76" s="1">
        <f t="shared" si="25"/>
        <v>0</v>
      </c>
      <c r="AI76" s="1">
        <f t="shared" si="25"/>
        <v>1.3131137243120487E-2</v>
      </c>
      <c r="AJ76" s="1">
        <f t="shared" si="25"/>
        <v>0.12480434687942367</v>
      </c>
    </row>
    <row r="77" spans="1:36" x14ac:dyDescent="0.25">
      <c r="A77" s="22">
        <v>74</v>
      </c>
      <c r="B77" s="1">
        <v>1.0018257548309966</v>
      </c>
      <c r="C77" s="1">
        <v>1.4470000000000027</v>
      </c>
      <c r="D77" s="22">
        <v>74</v>
      </c>
      <c r="E77" s="1">
        <v>1.0126243737785481</v>
      </c>
      <c r="F77" s="1">
        <v>1.9206000000000003</v>
      </c>
      <c r="G77" s="22">
        <f t="shared" si="20"/>
        <v>74</v>
      </c>
      <c r="H77" s="1">
        <f t="shared" si="20"/>
        <v>1.0072250643047722</v>
      </c>
      <c r="I77" s="1">
        <f t="shared" si="20"/>
        <v>1.6838000000000015</v>
      </c>
      <c r="J77" s="1">
        <f t="shared" si="21"/>
        <v>0</v>
      </c>
      <c r="K77" s="1">
        <f t="shared" si="21"/>
        <v>7.6357766852632181E-3</v>
      </c>
      <c r="L77" s="1">
        <f t="shared" si="21"/>
        <v>0.33488577156994775</v>
      </c>
      <c r="M77" s="22">
        <v>74</v>
      </c>
      <c r="N77" s="1">
        <v>1.0401102161831974</v>
      </c>
      <c r="O77" s="1">
        <v>0.86079999999999757</v>
      </c>
      <c r="P77" s="22">
        <v>74</v>
      </c>
      <c r="Q77" s="1">
        <v>1.0395037125939004</v>
      </c>
      <c r="R77" s="1">
        <v>1.0347000000000008</v>
      </c>
      <c r="S77" s="22">
        <f t="shared" si="22"/>
        <v>74</v>
      </c>
      <c r="T77" s="1">
        <f t="shared" si="22"/>
        <v>1.039806964388549</v>
      </c>
      <c r="U77" s="1">
        <f t="shared" si="22"/>
        <v>0.9477499999999992</v>
      </c>
      <c r="V77" s="1">
        <f t="shared" si="23"/>
        <v>0</v>
      </c>
      <c r="W77" s="1">
        <f t="shared" si="23"/>
        <v>4.2886280080591498E-4</v>
      </c>
      <c r="X77" s="1">
        <f t="shared" si="23"/>
        <v>0.12296586924834293</v>
      </c>
      <c r="Y77" s="22">
        <v>74</v>
      </c>
      <c r="Z77" s="1">
        <v>1.0877002744998343</v>
      </c>
      <c r="AA77" s="1">
        <v>7.1581999999999999</v>
      </c>
      <c r="AB77" s="22">
        <v>74</v>
      </c>
      <c r="AC77" s="1">
        <v>1.0698883283700542</v>
      </c>
      <c r="AD77" s="23">
        <v>6.6332999999999984</v>
      </c>
      <c r="AE77" s="1">
        <f t="shared" si="24"/>
        <v>74</v>
      </c>
      <c r="AF77" s="1">
        <f t="shared" si="24"/>
        <v>1.0787943014349444</v>
      </c>
      <c r="AG77" s="1">
        <f t="shared" si="24"/>
        <v>6.8957499999999996</v>
      </c>
      <c r="AH77" s="1">
        <f t="shared" si="25"/>
        <v>0</v>
      </c>
      <c r="AI77" s="1">
        <f t="shared" si="25"/>
        <v>1.2594947894496987E-2</v>
      </c>
      <c r="AJ77" s="1">
        <f t="shared" si="25"/>
        <v>0.37116034944481985</v>
      </c>
    </row>
    <row r="78" spans="1:36" x14ac:dyDescent="0.25">
      <c r="A78" s="22">
        <v>75</v>
      </c>
      <c r="B78" s="1">
        <v>1.0038413070327912</v>
      </c>
      <c r="C78" s="1">
        <v>1.7802999999999969</v>
      </c>
      <c r="D78" s="22">
        <v>75</v>
      </c>
      <c r="E78" s="1">
        <v>1.0143174914315842</v>
      </c>
      <c r="F78" s="1">
        <v>1.9044999999999987</v>
      </c>
      <c r="G78" s="22">
        <f t="shared" si="20"/>
        <v>75</v>
      </c>
      <c r="H78" s="1">
        <f t="shared" si="20"/>
        <v>1.0090793992321876</v>
      </c>
      <c r="I78" s="1">
        <f t="shared" si="20"/>
        <v>1.8423999999999978</v>
      </c>
      <c r="J78" s="1">
        <f t="shared" si="21"/>
        <v>0</v>
      </c>
      <c r="K78" s="1">
        <f t="shared" si="21"/>
        <v>7.4077810293472829E-3</v>
      </c>
      <c r="L78" s="1">
        <f t="shared" si="21"/>
        <v>8.7822662223370512E-2</v>
      </c>
      <c r="M78" s="22">
        <v>75</v>
      </c>
      <c r="N78" s="1">
        <v>1.0432867289791061</v>
      </c>
      <c r="O78" s="1">
        <v>0.86079999999999757</v>
      </c>
      <c r="P78" s="22">
        <v>75</v>
      </c>
      <c r="Q78" s="1">
        <v>1.0410852447803234</v>
      </c>
      <c r="R78" s="1">
        <v>0.97359999999999758</v>
      </c>
      <c r="S78" s="22">
        <f t="shared" si="22"/>
        <v>75</v>
      </c>
      <c r="T78" s="1">
        <f t="shared" si="22"/>
        <v>1.0421859868797148</v>
      </c>
      <c r="U78" s="1">
        <f t="shared" si="22"/>
        <v>0.91719999999999757</v>
      </c>
      <c r="V78" s="1">
        <f t="shared" si="23"/>
        <v>0</v>
      </c>
      <c r="W78" s="1">
        <f t="shared" si="23"/>
        <v>1.5566844056343115E-3</v>
      </c>
      <c r="X78" s="1">
        <f t="shared" si="23"/>
        <v>7.9761644917842572E-2</v>
      </c>
      <c r="Y78" s="22">
        <v>75</v>
      </c>
      <c r="Z78" s="1">
        <v>1.0896778189620548</v>
      </c>
      <c r="AA78" s="1">
        <v>7.6753999999999998</v>
      </c>
      <c r="AB78" s="22">
        <v>75</v>
      </c>
      <c r="AC78" s="1">
        <v>1.0714310437913561</v>
      </c>
      <c r="AD78" s="23">
        <v>6.8211000000000013</v>
      </c>
      <c r="AE78" s="1">
        <f t="shared" si="24"/>
        <v>75</v>
      </c>
      <c r="AF78" s="1">
        <f t="shared" si="24"/>
        <v>1.0805544313767055</v>
      </c>
      <c r="AG78" s="1">
        <f t="shared" si="24"/>
        <v>7.2482500000000005</v>
      </c>
      <c r="AH78" s="1">
        <f t="shared" si="25"/>
        <v>0</v>
      </c>
      <c r="AI78" s="1">
        <f t="shared" si="25"/>
        <v>1.2902418457987392E-2</v>
      </c>
      <c r="AJ78" s="1">
        <f t="shared" si="25"/>
        <v>0.6040813231676665</v>
      </c>
    </row>
    <row r="79" spans="1:36" x14ac:dyDescent="0.25">
      <c r="A79" s="22">
        <v>76</v>
      </c>
      <c r="B79" s="1">
        <v>1.0056358853552048</v>
      </c>
      <c r="C79" s="1">
        <v>1.6488999999999976</v>
      </c>
      <c r="D79" s="22">
        <v>76</v>
      </c>
      <c r="E79" s="1">
        <v>1.0157894464918584</v>
      </c>
      <c r="F79" s="1">
        <v>1.914200000000001</v>
      </c>
      <c r="G79" s="22">
        <f t="shared" si="20"/>
        <v>76</v>
      </c>
      <c r="H79" s="1">
        <f t="shared" si="20"/>
        <v>1.0107126659235317</v>
      </c>
      <c r="I79" s="1">
        <f t="shared" si="20"/>
        <v>1.7815499999999993</v>
      </c>
      <c r="J79" s="1">
        <f t="shared" si="21"/>
        <v>0</v>
      </c>
      <c r="K79" s="1">
        <f t="shared" si="21"/>
        <v>7.1796519329199969E-3</v>
      </c>
      <c r="L79" s="1">
        <f t="shared" si="21"/>
        <v>0.18759542904879348</v>
      </c>
      <c r="M79" s="22">
        <v>76</v>
      </c>
      <c r="N79" s="1">
        <v>1.0442331462048295</v>
      </c>
      <c r="O79" s="1">
        <v>0.86079999999999757</v>
      </c>
      <c r="P79" s="22">
        <v>76</v>
      </c>
      <c r="Q79" s="1">
        <v>1.0426698691849796</v>
      </c>
      <c r="R79" s="1">
        <v>1.111699999999999</v>
      </c>
      <c r="S79" s="22">
        <f t="shared" si="22"/>
        <v>76</v>
      </c>
      <c r="T79" s="1">
        <f t="shared" si="22"/>
        <v>1.0434515076949045</v>
      </c>
      <c r="U79" s="1">
        <f t="shared" si="22"/>
        <v>0.98624999999999829</v>
      </c>
      <c r="V79" s="1">
        <f t="shared" si="23"/>
        <v>0</v>
      </c>
      <c r="W79" s="1">
        <f t="shared" si="23"/>
        <v>1.105403781608982E-3</v>
      </c>
      <c r="X79" s="1">
        <f t="shared" si="23"/>
        <v>0.17741309139970637</v>
      </c>
      <c r="Y79" s="22">
        <v>76</v>
      </c>
      <c r="Z79" s="1">
        <v>1.0912013138729022</v>
      </c>
      <c r="AA79" s="1">
        <v>8.2710000000000008</v>
      </c>
      <c r="AB79" s="22">
        <v>76</v>
      </c>
      <c r="AC79" s="1">
        <v>1.0738219361775638</v>
      </c>
      <c r="AD79" s="23">
        <v>7.392000000000003</v>
      </c>
      <c r="AE79" s="1">
        <f t="shared" si="24"/>
        <v>76</v>
      </c>
      <c r="AF79" s="1">
        <f t="shared" si="24"/>
        <v>1.0825116250252331</v>
      </c>
      <c r="AG79" s="1">
        <f t="shared" si="24"/>
        <v>7.8315000000000019</v>
      </c>
      <c r="AH79" s="1">
        <f t="shared" si="25"/>
        <v>0</v>
      </c>
      <c r="AI79" s="1">
        <f t="shared" si="25"/>
        <v>1.2289075821175994E-2</v>
      </c>
      <c r="AJ79" s="1">
        <f t="shared" si="25"/>
        <v>0.62154686066297371</v>
      </c>
    </row>
    <row r="80" spans="1:36" x14ac:dyDescent="0.25">
      <c r="A80" s="22">
        <v>77</v>
      </c>
      <c r="B80" s="1">
        <v>1.0071491834263637</v>
      </c>
      <c r="C80" s="1">
        <v>1.5206999999999979</v>
      </c>
      <c r="D80" s="22">
        <v>77</v>
      </c>
      <c r="E80" s="1">
        <v>1.017481796549</v>
      </c>
      <c r="F80" s="1">
        <v>1.9206000000000003</v>
      </c>
      <c r="G80" s="22">
        <f t="shared" si="20"/>
        <v>77</v>
      </c>
      <c r="H80" s="1">
        <f t="shared" si="20"/>
        <v>1.0123154899876818</v>
      </c>
      <c r="I80" s="1">
        <f t="shared" si="20"/>
        <v>1.7206499999999991</v>
      </c>
      <c r="J80" s="1">
        <f t="shared" si="21"/>
        <v>0</v>
      </c>
      <c r="K80" s="1">
        <f t="shared" si="21"/>
        <v>7.3062608063931824E-3</v>
      </c>
      <c r="L80" s="1">
        <f t="shared" si="21"/>
        <v>0.28277200179650391</v>
      </c>
      <c r="M80" s="22">
        <v>77</v>
      </c>
      <c r="N80" s="1">
        <v>1.0477559657146933</v>
      </c>
      <c r="O80" s="1">
        <v>0.86079999999999757</v>
      </c>
      <c r="P80" s="22">
        <v>77</v>
      </c>
      <c r="Q80" s="1">
        <v>1.0445628654841128</v>
      </c>
      <c r="R80" s="1">
        <v>1.3721999999999994</v>
      </c>
      <c r="S80" s="22">
        <f t="shared" si="22"/>
        <v>77</v>
      </c>
      <c r="T80" s="1">
        <f t="shared" si="22"/>
        <v>1.0461594155994032</v>
      </c>
      <c r="U80" s="1">
        <f t="shared" si="22"/>
        <v>1.1164999999999985</v>
      </c>
      <c r="V80" s="1">
        <f t="shared" si="23"/>
        <v>0</v>
      </c>
      <c r="W80" s="1">
        <f t="shared" si="23"/>
        <v>2.2578628260518023E-3</v>
      </c>
      <c r="X80" s="1">
        <f t="shared" si="23"/>
        <v>0.3616144078988015</v>
      </c>
      <c r="Y80" s="22">
        <v>77</v>
      </c>
      <c r="Z80" s="1">
        <v>1.0933785454372114</v>
      </c>
      <c r="AA80" s="1">
        <v>8.9243000000000006</v>
      </c>
      <c r="AB80" s="22">
        <v>77</v>
      </c>
      <c r="AC80" s="1">
        <v>1.0738447578782848</v>
      </c>
      <c r="AD80" s="23">
        <v>7.6649999999999991</v>
      </c>
      <c r="AE80" s="1">
        <f t="shared" si="24"/>
        <v>77</v>
      </c>
      <c r="AF80" s="1">
        <f t="shared" si="24"/>
        <v>1.0836116516577481</v>
      </c>
      <c r="AG80" s="1">
        <f t="shared" si="24"/>
        <v>8.2946500000000007</v>
      </c>
      <c r="AH80" s="1">
        <f t="shared" si="25"/>
        <v>0</v>
      </c>
      <c r="AI80" s="1">
        <f t="shared" si="25"/>
        <v>1.3812473645174373E-2</v>
      </c>
      <c r="AJ80" s="1">
        <f t="shared" si="25"/>
        <v>0.89045956954822036</v>
      </c>
    </row>
    <row r="81" spans="1:36" x14ac:dyDescent="0.25">
      <c r="A81" s="22">
        <v>78</v>
      </c>
      <c r="B81" s="1">
        <v>1.0084521421083916</v>
      </c>
      <c r="C81" s="1">
        <v>1.6617000000000033</v>
      </c>
      <c r="D81" s="22">
        <v>78</v>
      </c>
      <c r="E81" s="1">
        <v>1.0189515465822629</v>
      </c>
      <c r="F81" s="1">
        <v>1.8980999999999995</v>
      </c>
      <c r="G81" s="22">
        <f t="shared" si="20"/>
        <v>78</v>
      </c>
      <c r="H81" s="1">
        <f t="shared" si="20"/>
        <v>1.0137018443453272</v>
      </c>
      <c r="I81" s="1">
        <f t="shared" si="20"/>
        <v>1.7799000000000014</v>
      </c>
      <c r="J81" s="1">
        <f t="shared" si="21"/>
        <v>0</v>
      </c>
      <c r="K81" s="1">
        <f t="shared" si="21"/>
        <v>7.4242001018947866E-3</v>
      </c>
      <c r="L81" s="1">
        <f t="shared" si="21"/>
        <v>0.16716004307249713</v>
      </c>
      <c r="M81" s="22">
        <v>78</v>
      </c>
      <c r="N81" s="1">
        <v>1.0496859199234834</v>
      </c>
      <c r="O81" s="1">
        <v>0.86079999999999757</v>
      </c>
      <c r="P81" s="22">
        <v>78</v>
      </c>
      <c r="Q81" s="1">
        <v>1.0462753042534829</v>
      </c>
      <c r="R81" s="1">
        <v>1.3723000000000027</v>
      </c>
      <c r="S81" s="22">
        <f t="shared" si="22"/>
        <v>78</v>
      </c>
      <c r="T81" s="1">
        <f t="shared" si="22"/>
        <v>1.0479806120884831</v>
      </c>
      <c r="U81" s="1">
        <f t="shared" si="22"/>
        <v>1.1165500000000002</v>
      </c>
      <c r="V81" s="1">
        <f t="shared" si="23"/>
        <v>0</v>
      </c>
      <c r="W81" s="1">
        <f t="shared" si="23"/>
        <v>2.4116694682784182E-3</v>
      </c>
      <c r="X81" s="1">
        <f t="shared" si="23"/>
        <v>0.36168511857692265</v>
      </c>
      <c r="Y81" s="22">
        <v>78</v>
      </c>
      <c r="Z81" s="1">
        <v>1.0955457360410634</v>
      </c>
      <c r="AA81" s="1">
        <v>9.1228999999999996</v>
      </c>
      <c r="AB81" s="22">
        <v>78</v>
      </c>
      <c r="AC81" s="1">
        <v>1.0741883815131645</v>
      </c>
      <c r="AD81" s="23">
        <v>7.8286999999999978</v>
      </c>
      <c r="AE81" s="1">
        <f t="shared" si="24"/>
        <v>78</v>
      </c>
      <c r="AF81" s="1">
        <f t="shared" si="24"/>
        <v>1.0848670587771139</v>
      </c>
      <c r="AG81" s="1">
        <f t="shared" si="24"/>
        <v>8.4757999999999996</v>
      </c>
      <c r="AH81" s="1">
        <f t="shared" si="25"/>
        <v>0</v>
      </c>
      <c r="AI81" s="1">
        <f t="shared" si="25"/>
        <v>1.5101930214882518E-2</v>
      </c>
      <c r="AJ81" s="1">
        <f t="shared" si="25"/>
        <v>0.91513759621163104</v>
      </c>
    </row>
    <row r="82" spans="1:36" x14ac:dyDescent="0.25">
      <c r="A82" s="22">
        <v>79</v>
      </c>
      <c r="B82" s="1">
        <v>1.0098592429276925</v>
      </c>
      <c r="C82" s="1">
        <v>1.6777000000000015</v>
      </c>
      <c r="D82" s="22">
        <v>79</v>
      </c>
      <c r="E82" s="1">
        <v>1.0203340138425492</v>
      </c>
      <c r="F82" s="1">
        <v>1.8885000000000005</v>
      </c>
      <c r="G82" s="22">
        <f t="shared" si="20"/>
        <v>79</v>
      </c>
      <c r="H82" s="1">
        <f t="shared" si="20"/>
        <v>1.0150966283851208</v>
      </c>
      <c r="I82" s="1">
        <f t="shared" si="20"/>
        <v>1.783100000000001</v>
      </c>
      <c r="J82" s="1">
        <f t="shared" si="21"/>
        <v>0</v>
      </c>
      <c r="K82" s="1">
        <f t="shared" si="21"/>
        <v>7.4067815452707976E-3</v>
      </c>
      <c r="L82" s="1">
        <f t="shared" si="21"/>
        <v>0.14905810947412351</v>
      </c>
      <c r="M82" s="22">
        <v>79</v>
      </c>
      <c r="N82" s="1">
        <v>1.050681278436626</v>
      </c>
      <c r="O82" s="1">
        <v>0.86079999999999757</v>
      </c>
      <c r="P82" s="22">
        <v>79</v>
      </c>
      <c r="Q82" s="1">
        <v>1.0477117462364627</v>
      </c>
      <c r="R82" s="1">
        <v>1.1760999999999981</v>
      </c>
      <c r="S82" s="22">
        <f t="shared" si="22"/>
        <v>79</v>
      </c>
      <c r="T82" s="1">
        <f t="shared" si="22"/>
        <v>1.0491965123365443</v>
      </c>
      <c r="U82" s="1">
        <f t="shared" si="22"/>
        <v>1.0184499999999979</v>
      </c>
      <c r="V82" s="1">
        <f t="shared" si="23"/>
        <v>0</v>
      </c>
      <c r="W82" s="1">
        <f t="shared" si="23"/>
        <v>2.0997763556872577E-3</v>
      </c>
      <c r="X82" s="1">
        <f t="shared" si="23"/>
        <v>0.2229507681081182</v>
      </c>
      <c r="Y82" s="22">
        <v>79</v>
      </c>
      <c r="Z82" s="1">
        <v>1.0971307118478355</v>
      </c>
      <c r="AA82" s="1">
        <v>9.8490000000000002</v>
      </c>
      <c r="AB82" s="22">
        <v>79</v>
      </c>
      <c r="AC82" s="1">
        <v>1.0743462949062927</v>
      </c>
      <c r="AD82" s="23">
        <v>8.7432999999999979</v>
      </c>
      <c r="AE82" s="1">
        <f t="shared" si="24"/>
        <v>79</v>
      </c>
      <c r="AF82" s="1">
        <f t="shared" si="24"/>
        <v>1.0857385033770641</v>
      </c>
      <c r="AG82" s="1">
        <f t="shared" si="24"/>
        <v>9.296149999999999</v>
      </c>
      <c r="AH82" s="1">
        <f t="shared" si="25"/>
        <v>0</v>
      </c>
      <c r="AI82" s="1">
        <f t="shared" si="25"/>
        <v>1.6111015724746543E-2</v>
      </c>
      <c r="AJ82" s="1">
        <f t="shared" si="25"/>
        <v>0.78184796795796729</v>
      </c>
    </row>
    <row r="83" spans="1:36" x14ac:dyDescent="0.25">
      <c r="A83" s="22">
        <v>80</v>
      </c>
      <c r="B83" s="1">
        <v>1.0117177413358915</v>
      </c>
      <c r="C83" s="1">
        <v>1.4757000000000033</v>
      </c>
      <c r="D83" s="22">
        <v>80</v>
      </c>
      <c r="E83" s="1">
        <v>1.0216399401366649</v>
      </c>
      <c r="F83" s="1">
        <v>1.8917000000000002</v>
      </c>
      <c r="G83" s="22">
        <f t="shared" si="20"/>
        <v>80</v>
      </c>
      <c r="H83" s="1">
        <f t="shared" si="20"/>
        <v>1.0166788407362781</v>
      </c>
      <c r="I83" s="1">
        <f t="shared" si="20"/>
        <v>1.6837000000000018</v>
      </c>
      <c r="J83" s="1">
        <f t="shared" si="21"/>
        <v>0</v>
      </c>
      <c r="K83" s="1">
        <f t="shared" si="21"/>
        <v>7.0160540563078905E-3</v>
      </c>
      <c r="L83" s="1">
        <f t="shared" si="21"/>
        <v>0.2941564209736014</v>
      </c>
      <c r="M83" s="22">
        <v>80</v>
      </c>
      <c r="N83" s="1">
        <v>1.0520609744374554</v>
      </c>
      <c r="O83" s="1">
        <v>0.86079999999999757</v>
      </c>
      <c r="P83" s="22">
        <v>80</v>
      </c>
      <c r="Q83" s="1">
        <v>1.0493911811505774</v>
      </c>
      <c r="R83" s="1">
        <v>1.5200999999999993</v>
      </c>
      <c r="S83" s="22">
        <f t="shared" ref="S83:U107" si="26">AVERAGE(M83,P83)</f>
        <v>80</v>
      </c>
      <c r="T83" s="1">
        <f t="shared" si="26"/>
        <v>1.0507260777940164</v>
      </c>
      <c r="U83" s="1">
        <f t="shared" si="26"/>
        <v>1.1904499999999985</v>
      </c>
      <c r="V83" s="1">
        <f t="shared" ref="V83:X107" si="27">STDEVA(M83,P83)</f>
        <v>0</v>
      </c>
      <c r="W83" s="1">
        <f t="shared" si="27"/>
        <v>1.8878289375177536E-3</v>
      </c>
      <c r="X83" s="1">
        <f t="shared" si="27"/>
        <v>0.4661955008362923</v>
      </c>
      <c r="Y83" s="22">
        <v>80</v>
      </c>
      <c r="Z83" s="1">
        <v>1.0992180261265865</v>
      </c>
      <c r="AA83" s="1">
        <v>9.5860000000000003</v>
      </c>
      <c r="AB83" s="22">
        <v>80</v>
      </c>
      <c r="AC83" s="1">
        <v>1.0741463239693472</v>
      </c>
      <c r="AD83" s="23">
        <v>9.7911000000000001</v>
      </c>
      <c r="AE83" s="1">
        <f t="shared" si="24"/>
        <v>80</v>
      </c>
      <c r="AF83" s="1">
        <f t="shared" si="24"/>
        <v>1.0866821750479669</v>
      </c>
      <c r="AG83" s="1">
        <f t="shared" si="24"/>
        <v>9.6885499999999993</v>
      </c>
      <c r="AH83" s="1">
        <f t="shared" si="25"/>
        <v>0</v>
      </c>
      <c r="AI83" s="1">
        <f t="shared" si="25"/>
        <v>1.7728370611273307E-2</v>
      </c>
      <c r="AJ83" s="1">
        <f t="shared" si="25"/>
        <v>0.14502760082136079</v>
      </c>
    </row>
    <row r="84" spans="1:36" x14ac:dyDescent="0.25">
      <c r="A84" s="22">
        <v>81</v>
      </c>
      <c r="B84" s="1">
        <v>1.0128002108664158</v>
      </c>
      <c r="C84" s="1">
        <v>1.6103999999999985</v>
      </c>
      <c r="D84" s="22">
        <v>81</v>
      </c>
      <c r="E84" s="1">
        <v>1.0232022668276572</v>
      </c>
      <c r="F84" s="1">
        <v>1.8917000000000002</v>
      </c>
      <c r="G84" s="22">
        <f t="shared" si="20"/>
        <v>81</v>
      </c>
      <c r="H84" s="1">
        <f t="shared" si="20"/>
        <v>1.0180012388470365</v>
      </c>
      <c r="I84" s="1">
        <f t="shared" si="20"/>
        <v>1.7510499999999993</v>
      </c>
      <c r="J84" s="1">
        <f t="shared" si="21"/>
        <v>0</v>
      </c>
      <c r="K84" s="1">
        <f t="shared" si="21"/>
        <v>7.3553643084757741E-3</v>
      </c>
      <c r="L84" s="1">
        <f t="shared" si="21"/>
        <v>0.198909137547777</v>
      </c>
      <c r="M84" s="22">
        <v>81</v>
      </c>
      <c r="N84" s="1">
        <v>1.0541462080561179</v>
      </c>
      <c r="O84" s="1">
        <v>0.86079999999999757</v>
      </c>
      <c r="P84" s="22">
        <v>81</v>
      </c>
      <c r="Q84" s="1">
        <v>1.0513888075301823</v>
      </c>
      <c r="R84" s="1">
        <v>1.4590000000000032</v>
      </c>
      <c r="S84" s="22">
        <f t="shared" si="26"/>
        <v>81</v>
      </c>
      <c r="T84" s="1">
        <f t="shared" si="26"/>
        <v>1.05276750779315</v>
      </c>
      <c r="U84" s="1">
        <f t="shared" si="26"/>
        <v>1.1599000000000004</v>
      </c>
      <c r="V84" s="1">
        <f t="shared" si="27"/>
        <v>0</v>
      </c>
      <c r="W84" s="1">
        <f t="shared" si="27"/>
        <v>1.9497766103364503E-3</v>
      </c>
      <c r="X84" s="1">
        <f t="shared" si="27"/>
        <v>0.42299127650579654</v>
      </c>
    </row>
    <row r="85" spans="1:36" x14ac:dyDescent="0.25">
      <c r="A85" s="22">
        <v>82</v>
      </c>
      <c r="B85" s="1">
        <v>1.0145959366856956</v>
      </c>
      <c r="C85" s="1">
        <v>1.4084000000000003</v>
      </c>
      <c r="D85" s="22">
        <v>82</v>
      </c>
      <c r="E85" s="1">
        <v>1.0247462986175417</v>
      </c>
      <c r="F85" s="1">
        <v>1.8885000000000005</v>
      </c>
      <c r="G85" s="22">
        <f t="shared" si="20"/>
        <v>82</v>
      </c>
      <c r="H85" s="1">
        <f t="shared" si="20"/>
        <v>1.0196711176516187</v>
      </c>
      <c r="I85" s="1">
        <f t="shared" si="20"/>
        <v>1.6484500000000004</v>
      </c>
      <c r="J85" s="1">
        <f t="shared" si="21"/>
        <v>0</v>
      </c>
      <c r="K85" s="1">
        <f t="shared" si="21"/>
        <v>7.1773897535061994E-3</v>
      </c>
      <c r="L85" s="1">
        <f t="shared" si="21"/>
        <v>0.33948196564766242</v>
      </c>
      <c r="M85" s="22">
        <v>82</v>
      </c>
      <c r="N85" s="1">
        <v>1.0567237941667147</v>
      </c>
      <c r="O85" s="1">
        <v>1.86079999999999</v>
      </c>
      <c r="P85" s="22">
        <v>82</v>
      </c>
      <c r="Q85" s="1">
        <v>1.0529782125497453</v>
      </c>
      <c r="R85" s="1">
        <v>1.4590000000000032</v>
      </c>
      <c r="S85" s="22">
        <f t="shared" si="26"/>
        <v>82</v>
      </c>
      <c r="T85" s="1">
        <f t="shared" si="26"/>
        <v>1.0548510033582299</v>
      </c>
      <c r="U85" s="1">
        <f t="shared" si="26"/>
        <v>1.6598999999999966</v>
      </c>
      <c r="V85" s="1">
        <f t="shared" si="27"/>
        <v>0</v>
      </c>
      <c r="W85" s="1">
        <f t="shared" si="27"/>
        <v>2.6485261608467097E-3</v>
      </c>
      <c r="X85" s="1">
        <f t="shared" si="27"/>
        <v>0.28411550468074431</v>
      </c>
    </row>
    <row r="86" spans="1:36" x14ac:dyDescent="0.25">
      <c r="A86" s="22">
        <v>83</v>
      </c>
      <c r="B86" s="1">
        <v>1.0155993991304109</v>
      </c>
      <c r="C86" s="1">
        <v>1.6103999999999985</v>
      </c>
      <c r="D86" s="22">
        <v>83</v>
      </c>
      <c r="E86" s="1">
        <v>1.026237126058702</v>
      </c>
      <c r="F86" s="1">
        <v>1.8885000000000005</v>
      </c>
      <c r="G86" s="22">
        <f t="shared" si="20"/>
        <v>83</v>
      </c>
      <c r="H86" s="1">
        <f t="shared" si="20"/>
        <v>1.0209182625945563</v>
      </c>
      <c r="I86" s="1">
        <f t="shared" si="20"/>
        <v>1.7494499999999995</v>
      </c>
      <c r="J86" s="1">
        <f t="shared" si="21"/>
        <v>0</v>
      </c>
      <c r="K86" s="1">
        <f t="shared" si="21"/>
        <v>7.5220088474053969E-3</v>
      </c>
      <c r="L86" s="1">
        <f t="shared" si="21"/>
        <v>0.19664639584798027</v>
      </c>
      <c r="M86" s="22">
        <v>83</v>
      </c>
      <c r="N86" s="1">
        <v>1.0584940587296838</v>
      </c>
      <c r="O86" s="1">
        <v>1.86079999999999</v>
      </c>
      <c r="P86" s="22">
        <v>83</v>
      </c>
      <c r="Q86" s="1">
        <v>1.0550896478899148</v>
      </c>
      <c r="R86" s="1">
        <v>1.3977999999999966</v>
      </c>
      <c r="S86" s="22">
        <f t="shared" si="26"/>
        <v>83</v>
      </c>
      <c r="T86" s="1">
        <f t="shared" si="26"/>
        <v>1.0567918533097993</v>
      </c>
      <c r="U86" s="1">
        <f t="shared" si="26"/>
        <v>1.6292999999999933</v>
      </c>
      <c r="V86" s="1">
        <f t="shared" si="27"/>
        <v>0</v>
      </c>
      <c r="W86" s="1">
        <f t="shared" si="27"/>
        <v>2.4072819907456889E-3</v>
      </c>
      <c r="X86" s="1">
        <f t="shared" si="27"/>
        <v>0.3273904396893671</v>
      </c>
    </row>
    <row r="87" spans="1:36" x14ac:dyDescent="0.25">
      <c r="A87" s="22">
        <v>84</v>
      </c>
      <c r="B87" s="1">
        <v>1.0166884082532928</v>
      </c>
      <c r="C87" s="1">
        <v>1.6103999999999985</v>
      </c>
      <c r="D87" s="22">
        <v>84</v>
      </c>
      <c r="E87" s="1">
        <v>1.027778729161402</v>
      </c>
      <c r="F87" s="1">
        <v>1.8885000000000005</v>
      </c>
      <c r="G87" s="22">
        <f t="shared" si="20"/>
        <v>84</v>
      </c>
      <c r="H87" s="1">
        <f t="shared" si="20"/>
        <v>1.0222335687073474</v>
      </c>
      <c r="I87" s="1">
        <f t="shared" si="20"/>
        <v>1.7494499999999995</v>
      </c>
      <c r="J87" s="1">
        <f t="shared" si="21"/>
        <v>0</v>
      </c>
      <c r="K87" s="1">
        <f t="shared" si="21"/>
        <v>7.8420411196589938E-3</v>
      </c>
      <c r="L87" s="1">
        <f t="shared" si="21"/>
        <v>0.19664639584798027</v>
      </c>
      <c r="M87" s="22">
        <v>84</v>
      </c>
      <c r="N87" s="1">
        <v>1.0609573054726105</v>
      </c>
      <c r="O87" s="1">
        <v>1.86079999999999</v>
      </c>
      <c r="P87" s="22">
        <v>84</v>
      </c>
      <c r="Q87" s="1">
        <v>1.0569423205565345</v>
      </c>
      <c r="R87" s="1">
        <v>1.1308000000000007</v>
      </c>
      <c r="S87" s="22">
        <f t="shared" si="26"/>
        <v>84</v>
      </c>
      <c r="T87" s="1">
        <f t="shared" si="26"/>
        <v>1.0589498130145725</v>
      </c>
      <c r="U87" s="1">
        <f t="shared" si="26"/>
        <v>1.4957999999999954</v>
      </c>
      <c r="V87" s="1">
        <f t="shared" si="27"/>
        <v>0</v>
      </c>
      <c r="W87" s="1">
        <f t="shared" si="27"/>
        <v>2.8390230605190355E-3</v>
      </c>
      <c r="X87" s="1">
        <f t="shared" si="27"/>
        <v>0.51618795026617181</v>
      </c>
    </row>
    <row r="88" spans="1:36" x14ac:dyDescent="0.25">
      <c r="A88" s="22">
        <v>85</v>
      </c>
      <c r="B88" s="1">
        <v>1.0180095432987817</v>
      </c>
      <c r="C88" s="1">
        <v>1.6777000000000015</v>
      </c>
      <c r="D88" s="22">
        <v>85</v>
      </c>
      <c r="E88" s="1">
        <v>1.0289176142072449</v>
      </c>
      <c r="F88" s="1">
        <v>1.8693000000000026</v>
      </c>
      <c r="G88" s="22">
        <f t="shared" si="20"/>
        <v>85</v>
      </c>
      <c r="H88" s="1">
        <f t="shared" si="20"/>
        <v>1.0234635787530133</v>
      </c>
      <c r="I88" s="1">
        <f t="shared" si="20"/>
        <v>1.7735000000000021</v>
      </c>
      <c r="J88" s="1">
        <f t="shared" si="21"/>
        <v>0</v>
      </c>
      <c r="K88" s="1">
        <f t="shared" si="21"/>
        <v>7.7131709090380619E-3</v>
      </c>
      <c r="L88" s="1">
        <f t="shared" si="21"/>
        <v>0.13548165927534328</v>
      </c>
      <c r="M88" s="22">
        <v>85</v>
      </c>
      <c r="N88" s="1">
        <v>1.0626105720758527</v>
      </c>
      <c r="O88" s="1">
        <v>1.86079999999999</v>
      </c>
      <c r="P88" s="24">
        <v>85</v>
      </c>
      <c r="Q88" s="11">
        <v>1.0588306920272996</v>
      </c>
      <c r="R88" s="11">
        <v>1.2468999999999966</v>
      </c>
      <c r="S88" s="22">
        <f t="shared" si="26"/>
        <v>85</v>
      </c>
      <c r="T88" s="1">
        <f t="shared" si="26"/>
        <v>1.0607206320515763</v>
      </c>
      <c r="U88" s="1">
        <f t="shared" si="26"/>
        <v>1.5538499999999933</v>
      </c>
      <c r="V88" s="1">
        <f t="shared" si="27"/>
        <v>0</v>
      </c>
      <c r="W88" s="1">
        <f t="shared" si="27"/>
        <v>2.6727788144036472E-3</v>
      </c>
      <c r="X88" s="1">
        <f t="shared" si="27"/>
        <v>0.43409285297041711</v>
      </c>
    </row>
    <row r="89" spans="1:36" x14ac:dyDescent="0.25">
      <c r="A89" s="22">
        <v>86</v>
      </c>
      <c r="B89" s="1">
        <v>1.0188781220600982</v>
      </c>
      <c r="C89" s="1">
        <v>1.8123999999999967</v>
      </c>
      <c r="D89" s="22">
        <v>86</v>
      </c>
      <c r="E89" s="1">
        <v>1.030619009370473</v>
      </c>
      <c r="F89" s="1">
        <v>1.8629000000000033</v>
      </c>
      <c r="G89" s="22">
        <f t="shared" si="20"/>
        <v>86</v>
      </c>
      <c r="H89" s="1">
        <f t="shared" si="20"/>
        <v>1.0247485657152855</v>
      </c>
      <c r="I89" s="1">
        <f t="shared" si="20"/>
        <v>1.83765</v>
      </c>
      <c r="J89" s="1">
        <f t="shared" si="21"/>
        <v>0</v>
      </c>
      <c r="K89" s="1">
        <f t="shared" si="21"/>
        <v>8.3020610343131161E-3</v>
      </c>
      <c r="L89" s="1">
        <f t="shared" si="21"/>
        <v>3.5708892449925353E-2</v>
      </c>
      <c r="M89" s="24">
        <v>86</v>
      </c>
      <c r="N89" s="11">
        <v>1.0639565217291191</v>
      </c>
      <c r="O89" s="11">
        <v>1.9923999999999999</v>
      </c>
      <c r="P89" s="22">
        <v>86</v>
      </c>
      <c r="Q89" s="1">
        <v>1.0607095951171455</v>
      </c>
      <c r="R89" s="1">
        <v>3.4144000000000001</v>
      </c>
      <c r="S89" s="22">
        <f t="shared" si="26"/>
        <v>86</v>
      </c>
      <c r="T89" s="1">
        <f t="shared" si="26"/>
        <v>1.0623330584231323</v>
      </c>
      <c r="U89" s="1">
        <f t="shared" si="26"/>
        <v>2.7034000000000002</v>
      </c>
      <c r="V89" s="1">
        <f t="shared" si="27"/>
        <v>0</v>
      </c>
      <c r="W89" s="1">
        <f t="shared" si="27"/>
        <v>2.2959238253416493E-3</v>
      </c>
      <c r="X89" s="1">
        <f t="shared" si="27"/>
        <v>1.0055058428472687</v>
      </c>
    </row>
    <row r="90" spans="1:36" x14ac:dyDescent="0.25">
      <c r="A90" s="22">
        <v>87</v>
      </c>
      <c r="B90" s="1">
        <v>1.0207997540140656</v>
      </c>
      <c r="C90" s="1">
        <v>1.4757000000000033</v>
      </c>
      <c r="D90" s="22">
        <v>87</v>
      </c>
      <c r="E90" s="1">
        <v>1.0321386928683869</v>
      </c>
      <c r="F90" s="1">
        <v>1.866100000000003</v>
      </c>
      <c r="G90" s="22">
        <f t="shared" si="20"/>
        <v>87</v>
      </c>
      <c r="H90" s="1">
        <f t="shared" si="20"/>
        <v>1.0264692234412263</v>
      </c>
      <c r="I90" s="1">
        <f t="shared" si="20"/>
        <v>1.6709000000000032</v>
      </c>
      <c r="J90" s="1">
        <f t="shared" si="21"/>
        <v>0</v>
      </c>
      <c r="K90" s="1">
        <f t="shared" si="21"/>
        <v>8.0178405553501739E-3</v>
      </c>
      <c r="L90" s="1">
        <f t="shared" si="21"/>
        <v>0.27605448737522725</v>
      </c>
      <c r="M90" s="22">
        <v>87</v>
      </c>
      <c r="N90" s="1">
        <v>1.0656417036029555</v>
      </c>
      <c r="O90" s="1">
        <v>2.6034000000000002</v>
      </c>
      <c r="P90" s="22">
        <v>87</v>
      </c>
      <c r="Q90" s="1">
        <v>1.0624566495125223</v>
      </c>
      <c r="R90" s="1">
        <v>3.2593000000000032</v>
      </c>
      <c r="S90" s="22">
        <f t="shared" si="26"/>
        <v>87</v>
      </c>
      <c r="T90" s="1">
        <f t="shared" si="26"/>
        <v>1.0640491765577389</v>
      </c>
      <c r="U90" s="1">
        <f t="shared" si="26"/>
        <v>2.9313500000000019</v>
      </c>
      <c r="V90" s="1">
        <f t="shared" si="27"/>
        <v>0</v>
      </c>
      <c r="W90" s="1">
        <f t="shared" si="27"/>
        <v>2.2521733457912933E-3</v>
      </c>
      <c r="X90" s="1">
        <f t="shared" si="27"/>
        <v>0.46379133778025233</v>
      </c>
    </row>
    <row r="91" spans="1:36" x14ac:dyDescent="0.25">
      <c r="A91" s="22">
        <v>88</v>
      </c>
      <c r="B91" s="1">
        <v>1.0222138282054796</v>
      </c>
      <c r="C91" s="1">
        <v>1.6777000000000015</v>
      </c>
      <c r="D91" s="22">
        <v>88</v>
      </c>
      <c r="E91" s="1">
        <v>1.0332403357996383</v>
      </c>
      <c r="F91" s="1">
        <v>1.8629000000000033</v>
      </c>
      <c r="G91" s="22">
        <f t="shared" si="20"/>
        <v>88</v>
      </c>
      <c r="H91" s="1">
        <f t="shared" si="20"/>
        <v>1.027727082002559</v>
      </c>
      <c r="I91" s="1">
        <f t="shared" si="20"/>
        <v>1.7703000000000024</v>
      </c>
      <c r="J91" s="1">
        <f t="shared" si="21"/>
        <v>0</v>
      </c>
      <c r="K91" s="1">
        <f t="shared" si="21"/>
        <v>7.7969182926345701E-3</v>
      </c>
      <c r="L91" s="1">
        <f t="shared" si="21"/>
        <v>0.13095617587574987</v>
      </c>
      <c r="M91" s="22">
        <v>88</v>
      </c>
      <c r="N91" s="1">
        <v>1.0676411842709475</v>
      </c>
      <c r="O91" s="1">
        <v>2.6576</v>
      </c>
      <c r="P91" s="22">
        <v>88</v>
      </c>
      <c r="Q91" s="1">
        <v>1.0642551838024203</v>
      </c>
      <c r="R91" s="1">
        <v>3.0945999999999998</v>
      </c>
      <c r="S91" s="22">
        <f t="shared" si="26"/>
        <v>88</v>
      </c>
      <c r="T91" s="1">
        <f t="shared" si="26"/>
        <v>1.0659481840366838</v>
      </c>
      <c r="U91" s="1">
        <f t="shared" si="26"/>
        <v>2.8761000000000001</v>
      </c>
      <c r="V91" s="1">
        <f t="shared" si="27"/>
        <v>0</v>
      </c>
      <c r="W91" s="1">
        <f t="shared" si="27"/>
        <v>2.3942638923963437E-3</v>
      </c>
      <c r="X91" s="1">
        <f t="shared" si="27"/>
        <v>0.30900566337852114</v>
      </c>
    </row>
    <row r="92" spans="1:36" x14ac:dyDescent="0.25">
      <c r="A92" s="22">
        <v>89</v>
      </c>
      <c r="B92" s="1">
        <v>1.023514372093268</v>
      </c>
      <c r="C92" s="1">
        <v>1.5431000000000026</v>
      </c>
      <c r="D92" s="22">
        <v>89</v>
      </c>
      <c r="E92" s="1">
        <v>1.0347677653306508</v>
      </c>
      <c r="F92" s="1">
        <v>1.9234000000000009</v>
      </c>
      <c r="G92" s="22">
        <f t="shared" si="20"/>
        <v>89</v>
      </c>
      <c r="H92" s="1">
        <f t="shared" si="20"/>
        <v>1.0291410687119593</v>
      </c>
      <c r="I92" s="1">
        <f t="shared" si="20"/>
        <v>1.7332500000000017</v>
      </c>
      <c r="J92" s="1">
        <f t="shared" si="21"/>
        <v>0</v>
      </c>
      <c r="K92" s="1">
        <f t="shared" si="21"/>
        <v>7.9573506695122392E-3</v>
      </c>
      <c r="L92" s="1">
        <f t="shared" si="21"/>
        <v>0.26891270888524349</v>
      </c>
      <c r="M92" s="22">
        <v>89</v>
      </c>
      <c r="N92" s="1">
        <v>1.0694300839296402</v>
      </c>
      <c r="O92" s="1">
        <v>3.6843999999999966</v>
      </c>
      <c r="P92" s="22">
        <v>89</v>
      </c>
      <c r="Q92" s="1">
        <v>1.0655924565797117</v>
      </c>
      <c r="R92" s="1">
        <v>3.7551000000000001</v>
      </c>
      <c r="S92" s="22">
        <f t="shared" si="26"/>
        <v>89</v>
      </c>
      <c r="T92" s="1">
        <f t="shared" si="26"/>
        <v>1.0675112702546761</v>
      </c>
      <c r="U92" s="1">
        <f t="shared" si="26"/>
        <v>3.7197499999999986</v>
      </c>
      <c r="V92" s="1">
        <f t="shared" si="27"/>
        <v>0</v>
      </c>
      <c r="W92" s="1">
        <f t="shared" si="27"/>
        <v>2.7136123228014308E-3</v>
      </c>
      <c r="X92" s="1">
        <f t="shared" si="27"/>
        <v>4.9992449429891415E-2</v>
      </c>
    </row>
    <row r="93" spans="1:36" x14ac:dyDescent="0.25">
      <c r="A93" s="22">
        <v>90</v>
      </c>
      <c r="B93" s="1">
        <v>1.0249085215302838</v>
      </c>
      <c r="C93" s="1">
        <v>1.4724999999999966</v>
      </c>
      <c r="D93" s="22">
        <v>90</v>
      </c>
      <c r="E93" s="1">
        <v>1.03595758138747</v>
      </c>
      <c r="F93" s="1">
        <v>1.9266000000000005</v>
      </c>
      <c r="G93" s="22">
        <f t="shared" si="20"/>
        <v>90</v>
      </c>
      <c r="H93" s="1">
        <f t="shared" si="20"/>
        <v>1.0304330514588769</v>
      </c>
      <c r="I93" s="1">
        <f t="shared" si="20"/>
        <v>1.6995499999999986</v>
      </c>
      <c r="J93" s="1">
        <f t="shared" si="21"/>
        <v>0</v>
      </c>
      <c r="K93" s="1">
        <f t="shared" si="21"/>
        <v>7.8128651507524162E-3</v>
      </c>
      <c r="L93" s="1">
        <f t="shared" si="21"/>
        <v>0.32109718933681353</v>
      </c>
      <c r="M93" s="22">
        <v>90</v>
      </c>
      <c r="N93" s="1">
        <v>1.07089040484125</v>
      </c>
      <c r="O93" s="1">
        <v>3.8194999999999979</v>
      </c>
      <c r="P93" s="22">
        <v>90</v>
      </c>
      <c r="Q93" s="1">
        <v>1.0674344890044771</v>
      </c>
      <c r="R93" s="1">
        <v>4.4745999999999997</v>
      </c>
      <c r="S93" s="22">
        <f t="shared" si="26"/>
        <v>90</v>
      </c>
      <c r="T93" s="1">
        <f t="shared" si="26"/>
        <v>1.0691624469228636</v>
      </c>
      <c r="U93" s="1">
        <f t="shared" si="26"/>
        <v>4.1470499999999983</v>
      </c>
      <c r="V93" s="1">
        <f t="shared" si="27"/>
        <v>0</v>
      </c>
      <c r="W93" s="1">
        <f t="shared" si="27"/>
        <v>2.4437015233920636E-3</v>
      </c>
      <c r="X93" s="1">
        <f t="shared" si="27"/>
        <v>0.46322565235530855</v>
      </c>
    </row>
    <row r="94" spans="1:36" x14ac:dyDescent="0.25">
      <c r="A94" s="22">
        <v>91</v>
      </c>
      <c r="B94" s="1">
        <v>1.0260109956793793</v>
      </c>
      <c r="C94" s="1">
        <v>1.7162000000000006</v>
      </c>
      <c r="D94" s="22">
        <v>91</v>
      </c>
      <c r="E94" s="1">
        <v>1.0376941913210522</v>
      </c>
      <c r="F94" s="1">
        <v>1.8596999999999966</v>
      </c>
      <c r="G94" s="22">
        <f t="shared" si="20"/>
        <v>91</v>
      </c>
      <c r="H94" s="1">
        <f t="shared" si="20"/>
        <v>1.0318525935002159</v>
      </c>
      <c r="I94" s="1">
        <f t="shared" si="20"/>
        <v>1.7879499999999986</v>
      </c>
      <c r="J94" s="1">
        <f t="shared" si="21"/>
        <v>0</v>
      </c>
      <c r="K94" s="1">
        <f t="shared" si="21"/>
        <v>8.2612668641560763E-3</v>
      </c>
      <c r="L94" s="1">
        <f t="shared" si="21"/>
        <v>0.10146982310026671</v>
      </c>
      <c r="M94" s="22">
        <v>91</v>
      </c>
      <c r="N94" s="1">
        <v>1.0727845703864094</v>
      </c>
      <c r="O94" s="1">
        <v>4.6811999999999969</v>
      </c>
      <c r="P94" s="22">
        <v>91</v>
      </c>
      <c r="Q94" s="1">
        <v>1.069208206614553</v>
      </c>
      <c r="R94" s="1">
        <v>5.6718999999999999</v>
      </c>
      <c r="S94" s="22">
        <f t="shared" si="26"/>
        <v>91</v>
      </c>
      <c r="T94" s="1">
        <f t="shared" si="26"/>
        <v>1.0709963885004812</v>
      </c>
      <c r="U94" s="1">
        <f t="shared" si="26"/>
        <v>5.1765499999999989</v>
      </c>
      <c r="V94" s="1">
        <f t="shared" si="27"/>
        <v>0</v>
      </c>
      <c r="W94" s="1">
        <f t="shared" si="27"/>
        <v>2.5288710750695866E-3</v>
      </c>
      <c r="X94" s="1">
        <f t="shared" si="27"/>
        <v>0.70053068812151476</v>
      </c>
    </row>
    <row r="95" spans="1:36" x14ac:dyDescent="0.25">
      <c r="A95" s="22">
        <v>92</v>
      </c>
      <c r="B95" s="1">
        <v>1.0269676961684866</v>
      </c>
      <c r="C95" s="1">
        <v>1.5270999999999972</v>
      </c>
      <c r="D95" s="22">
        <v>92</v>
      </c>
      <c r="E95" s="1">
        <v>1.0389263341877895</v>
      </c>
      <c r="F95" s="1">
        <v>1.9234000000000009</v>
      </c>
      <c r="G95" s="22">
        <f t="shared" si="20"/>
        <v>92</v>
      </c>
      <c r="H95" s="1">
        <f t="shared" si="20"/>
        <v>1.0329470151781379</v>
      </c>
      <c r="I95" s="1">
        <f t="shared" si="20"/>
        <v>1.7252499999999991</v>
      </c>
      <c r="J95" s="1">
        <f t="shared" si="21"/>
        <v>0</v>
      </c>
      <c r="K95" s="1">
        <f t="shared" si="21"/>
        <v>8.4560340372043154E-3</v>
      </c>
      <c r="L95" s="1">
        <f t="shared" si="21"/>
        <v>0.28022641738423165</v>
      </c>
      <c r="M95" s="22">
        <v>92</v>
      </c>
      <c r="N95" s="1">
        <v>1.0748757084529816</v>
      </c>
      <c r="O95" s="1">
        <v>5.4346999999999994</v>
      </c>
      <c r="P95" s="22">
        <v>92</v>
      </c>
      <c r="Q95" s="1">
        <v>1.0702672806853535</v>
      </c>
      <c r="R95" s="1">
        <v>6.1821000000000002</v>
      </c>
      <c r="S95" s="22">
        <f t="shared" si="26"/>
        <v>92</v>
      </c>
      <c r="T95" s="1">
        <f t="shared" si="26"/>
        <v>1.0725714945691676</v>
      </c>
      <c r="U95" s="1">
        <f t="shared" si="26"/>
        <v>5.8083999999999998</v>
      </c>
      <c r="V95" s="1">
        <f t="shared" si="27"/>
        <v>0</v>
      </c>
      <c r="W95" s="1">
        <f t="shared" si="27"/>
        <v>3.2586505250982506E-3</v>
      </c>
      <c r="X95" s="1">
        <f t="shared" si="27"/>
        <v>0.52849160825882613</v>
      </c>
    </row>
    <row r="96" spans="1:36" x14ac:dyDescent="0.25">
      <c r="A96" s="22">
        <v>93</v>
      </c>
      <c r="B96" s="1">
        <v>1.0285751856051311</v>
      </c>
      <c r="C96" s="1">
        <v>1.8475999999999999</v>
      </c>
      <c r="D96" s="22">
        <v>93</v>
      </c>
      <c r="E96" s="1">
        <v>1.0403159971433813</v>
      </c>
      <c r="F96" s="1">
        <v>1.8596999999999966</v>
      </c>
      <c r="G96" s="22">
        <f t="shared" si="20"/>
        <v>93</v>
      </c>
      <c r="H96" s="1">
        <f t="shared" si="20"/>
        <v>1.0344455913742561</v>
      </c>
      <c r="I96" s="1">
        <f t="shared" si="20"/>
        <v>1.8536499999999982</v>
      </c>
      <c r="J96" s="1">
        <f t="shared" si="21"/>
        <v>0</v>
      </c>
      <c r="K96" s="1">
        <f t="shared" si="21"/>
        <v>8.3020074553300047E-3</v>
      </c>
      <c r="L96" s="1">
        <f t="shared" si="21"/>
        <v>8.5559920523548706E-3</v>
      </c>
      <c r="M96" s="22">
        <v>93</v>
      </c>
      <c r="N96" s="1">
        <v>1.0753671484548259</v>
      </c>
      <c r="O96" s="1">
        <v>6.0225999999999971</v>
      </c>
      <c r="P96" s="22">
        <v>93</v>
      </c>
      <c r="Q96" s="1">
        <v>1.0712616356784888</v>
      </c>
      <c r="R96" s="1">
        <v>6.8566000000000003</v>
      </c>
      <c r="S96" s="22">
        <f t="shared" si="26"/>
        <v>93</v>
      </c>
      <c r="T96" s="1">
        <f t="shared" si="26"/>
        <v>1.0733143920666572</v>
      </c>
      <c r="U96" s="1">
        <f t="shared" si="26"/>
        <v>6.4395999999999987</v>
      </c>
      <c r="V96" s="1">
        <f t="shared" si="27"/>
        <v>0</v>
      </c>
      <c r="W96" s="1">
        <f t="shared" si="27"/>
        <v>2.9030359243960397E-3</v>
      </c>
      <c r="X96" s="1">
        <f t="shared" si="27"/>
        <v>0.58972705550958282</v>
      </c>
    </row>
    <row r="97" spans="1:24" x14ac:dyDescent="0.25">
      <c r="A97" s="22">
        <v>94</v>
      </c>
      <c r="B97" s="1">
        <v>1.0298174521389674</v>
      </c>
      <c r="C97" s="1">
        <v>1.8475999999999999</v>
      </c>
      <c r="D97" s="22">
        <v>94</v>
      </c>
      <c r="E97" s="1">
        <v>1.0415066932388224</v>
      </c>
      <c r="F97" s="1">
        <v>1.8564999999999969</v>
      </c>
      <c r="G97" s="22">
        <f t="shared" si="20"/>
        <v>94</v>
      </c>
      <c r="H97" s="1">
        <f t="shared" si="20"/>
        <v>1.0356620726888948</v>
      </c>
      <c r="I97" s="1">
        <f t="shared" si="20"/>
        <v>1.8520499999999984</v>
      </c>
      <c r="J97" s="1">
        <f t="shared" si="21"/>
        <v>0</v>
      </c>
      <c r="K97" s="1">
        <f t="shared" si="21"/>
        <v>8.2655416486319879E-3</v>
      </c>
      <c r="L97" s="1">
        <f t="shared" si="21"/>
        <v>6.2932503525581669E-3</v>
      </c>
      <c r="M97" s="22">
        <v>94</v>
      </c>
      <c r="N97" s="1">
        <v>1.0767553793973648</v>
      </c>
      <c r="O97" s="1">
        <v>6.445999999999998</v>
      </c>
      <c r="P97" s="22">
        <v>94</v>
      </c>
      <c r="Q97" s="1">
        <v>1.0719548958131022</v>
      </c>
      <c r="R97" s="1">
        <v>6.5194000000000001</v>
      </c>
      <c r="S97" s="22">
        <f t="shared" si="26"/>
        <v>94</v>
      </c>
      <c r="T97" s="1">
        <f t="shared" si="26"/>
        <v>1.0743551376052336</v>
      </c>
      <c r="U97" s="1">
        <f t="shared" si="26"/>
        <v>6.4826999999999995</v>
      </c>
      <c r="V97" s="1">
        <f t="shared" si="27"/>
        <v>0</v>
      </c>
      <c r="W97" s="1">
        <f t="shared" si="27"/>
        <v>3.394454495406752E-3</v>
      </c>
      <c r="X97" s="1">
        <f t="shared" si="27"/>
        <v>5.1901637739094092E-2</v>
      </c>
    </row>
    <row r="98" spans="1:24" x14ac:dyDescent="0.25">
      <c r="A98" s="22">
        <v>95</v>
      </c>
      <c r="B98" s="1">
        <v>1.0311153362305434</v>
      </c>
      <c r="C98" s="1">
        <v>1.6456999999999979</v>
      </c>
      <c r="D98" s="22">
        <v>95</v>
      </c>
      <c r="E98" s="1">
        <v>1.0428674158523572</v>
      </c>
      <c r="F98" s="1">
        <v>1.8564999999999969</v>
      </c>
      <c r="G98" s="22">
        <f t="shared" si="20"/>
        <v>95</v>
      </c>
      <c r="H98" s="1">
        <f t="shared" si="20"/>
        <v>1.0369913760414504</v>
      </c>
      <c r="I98" s="1">
        <f t="shared" si="20"/>
        <v>1.7510999999999974</v>
      </c>
      <c r="J98" s="1">
        <f t="shared" si="21"/>
        <v>0</v>
      </c>
      <c r="K98" s="1">
        <f t="shared" si="21"/>
        <v>8.30997519362877E-3</v>
      </c>
      <c r="L98" s="1">
        <f t="shared" si="21"/>
        <v>0.14905810947412351</v>
      </c>
      <c r="M98" s="22">
        <v>95</v>
      </c>
      <c r="N98" s="1">
        <v>1.0773839844630746</v>
      </c>
      <c r="O98" s="1">
        <v>6.4885999999999981</v>
      </c>
      <c r="P98" s="22">
        <v>95</v>
      </c>
      <c r="Q98" s="1">
        <v>1.0727759041291063</v>
      </c>
      <c r="R98" s="1">
        <v>6.1028000000000002</v>
      </c>
      <c r="S98" s="22">
        <f t="shared" si="26"/>
        <v>95</v>
      </c>
      <c r="T98" s="1">
        <f t="shared" si="26"/>
        <v>1.0750799442960903</v>
      </c>
      <c r="U98" s="1">
        <f t="shared" si="26"/>
        <v>6.2956999999999992</v>
      </c>
      <c r="V98" s="1">
        <f t="shared" si="27"/>
        <v>0</v>
      </c>
      <c r="W98" s="1">
        <f t="shared" si="27"/>
        <v>3.2584048524013638E-3</v>
      </c>
      <c r="X98" s="1">
        <f t="shared" si="27"/>
        <v>0.27280179618176853</v>
      </c>
    </row>
    <row r="99" spans="1:24" x14ac:dyDescent="0.25">
      <c r="A99" s="22">
        <v>96</v>
      </c>
      <c r="B99" s="1">
        <v>1.0327037436725932</v>
      </c>
      <c r="C99" s="1">
        <v>1.7802999999999969</v>
      </c>
      <c r="D99" s="22">
        <v>96</v>
      </c>
      <c r="E99" s="1">
        <v>1.0442077331222843</v>
      </c>
      <c r="F99" s="1">
        <v>1.8564999999999969</v>
      </c>
      <c r="G99" s="22">
        <f t="shared" ref="G99:I112" si="28">AVERAGE(A99,D99)</f>
        <v>96</v>
      </c>
      <c r="H99" s="1">
        <f t="shared" si="28"/>
        <v>1.0384557383974387</v>
      </c>
      <c r="I99" s="1">
        <f t="shared" si="28"/>
        <v>1.8183999999999969</v>
      </c>
      <c r="J99" s="1">
        <f t="shared" ref="J99:L112" si="29">STDEVA(A99,D99)</f>
        <v>0</v>
      </c>
      <c r="K99" s="1">
        <f t="shared" si="29"/>
        <v>8.1345489505750823E-3</v>
      </c>
      <c r="L99" s="1">
        <f t="shared" si="29"/>
        <v>5.3881536726414957E-2</v>
      </c>
      <c r="M99" s="22">
        <v>96</v>
      </c>
      <c r="N99" s="1">
        <v>1.0790301262395052</v>
      </c>
      <c r="O99" s="1">
        <v>6.6203000000000003</v>
      </c>
      <c r="P99" s="22">
        <v>96</v>
      </c>
      <c r="Q99" s="1">
        <v>1.0734802719981436</v>
      </c>
      <c r="R99" s="1">
        <v>6.1585000000000001</v>
      </c>
      <c r="S99" s="22">
        <f t="shared" si="26"/>
        <v>96</v>
      </c>
      <c r="T99" s="1">
        <f t="shared" si="26"/>
        <v>1.0762551991188243</v>
      </c>
      <c r="U99" s="1">
        <f t="shared" si="26"/>
        <v>6.3894000000000002</v>
      </c>
      <c r="V99" s="1">
        <f t="shared" si="27"/>
        <v>0</v>
      </c>
      <c r="W99" s="1">
        <f t="shared" si="27"/>
        <v>3.9243395686637617E-3</v>
      </c>
      <c r="X99" s="1">
        <f t="shared" si="27"/>
        <v>0.32654191155194778</v>
      </c>
    </row>
    <row r="100" spans="1:24" x14ac:dyDescent="0.25">
      <c r="A100" s="22">
        <v>97</v>
      </c>
      <c r="B100" s="1">
        <v>1.03385129289535</v>
      </c>
      <c r="C100" s="1">
        <v>1.9149000000000029</v>
      </c>
      <c r="D100" s="24">
        <v>97</v>
      </c>
      <c r="E100" s="11">
        <v>1.0452752657882372</v>
      </c>
      <c r="F100" s="11">
        <v>1.5885000000000034</v>
      </c>
      <c r="G100" s="22">
        <f t="shared" si="28"/>
        <v>97</v>
      </c>
      <c r="H100" s="1">
        <f t="shared" si="28"/>
        <v>1.0395632793417935</v>
      </c>
      <c r="I100" s="1">
        <f t="shared" si="28"/>
        <v>1.7517000000000031</v>
      </c>
      <c r="J100" s="1">
        <f t="shared" si="29"/>
        <v>0</v>
      </c>
      <c r="K100" s="1">
        <f t="shared" si="29"/>
        <v>8.0779687006517706E-3</v>
      </c>
      <c r="L100" s="1">
        <f t="shared" si="29"/>
        <v>0.23079965337928882</v>
      </c>
      <c r="M100" s="22">
        <v>97</v>
      </c>
      <c r="N100" s="1">
        <v>1.0793827162306746</v>
      </c>
      <c r="O100" s="1">
        <v>7.0897000000000006</v>
      </c>
      <c r="P100" s="22">
        <v>97</v>
      </c>
      <c r="Q100" s="1">
        <v>1.0737411394029028</v>
      </c>
      <c r="R100" s="1">
        <v>6.5514000000000001</v>
      </c>
      <c r="S100" s="22">
        <f t="shared" si="26"/>
        <v>97</v>
      </c>
      <c r="T100" s="1">
        <f t="shared" si="26"/>
        <v>1.0765619278167886</v>
      </c>
      <c r="U100" s="1">
        <f t="shared" si="26"/>
        <v>6.8205500000000008</v>
      </c>
      <c r="V100" s="1">
        <f t="shared" si="27"/>
        <v>0</v>
      </c>
      <c r="W100" s="1">
        <f t="shared" si="27"/>
        <v>3.9891972315023155E-3</v>
      </c>
      <c r="X100" s="1">
        <f t="shared" si="27"/>
        <v>0.38063558031271882</v>
      </c>
    </row>
    <row r="101" spans="1:24" x14ac:dyDescent="0.25">
      <c r="A101" s="22">
        <v>98</v>
      </c>
      <c r="B101" s="1">
        <v>1.0352819202790575</v>
      </c>
      <c r="C101" s="1">
        <v>1.8475999999999999</v>
      </c>
      <c r="D101" s="22">
        <v>98</v>
      </c>
      <c r="E101" s="1">
        <v>1.0467421769588021</v>
      </c>
      <c r="F101" s="1">
        <v>0.65090000000000003</v>
      </c>
      <c r="G101" s="22">
        <f t="shared" si="28"/>
        <v>98</v>
      </c>
      <c r="H101" s="1">
        <f t="shared" si="28"/>
        <v>1.0410120486189298</v>
      </c>
      <c r="I101" s="1">
        <f t="shared" si="28"/>
        <v>1.24925</v>
      </c>
      <c r="J101" s="1">
        <f t="shared" si="29"/>
        <v>0</v>
      </c>
      <c r="K101" s="1">
        <f t="shared" si="29"/>
        <v>8.1036252123858326E-3</v>
      </c>
      <c r="L101" s="1">
        <f t="shared" si="29"/>
        <v>0.84619468504594131</v>
      </c>
      <c r="M101" s="22">
        <v>98</v>
      </c>
      <c r="N101" s="1">
        <v>1.0795230613675455</v>
      </c>
      <c r="O101" s="1">
        <v>7.2156999999999982</v>
      </c>
      <c r="P101" s="22">
        <v>98</v>
      </c>
      <c r="Q101" s="1">
        <v>1.0738448740304927</v>
      </c>
      <c r="R101" s="1">
        <v>7.2849000000000004</v>
      </c>
      <c r="S101" s="22">
        <f t="shared" si="26"/>
        <v>98</v>
      </c>
      <c r="T101" s="1">
        <f t="shared" si="26"/>
        <v>1.0766839676990192</v>
      </c>
      <c r="U101" s="1">
        <f t="shared" si="26"/>
        <v>7.2502999999999993</v>
      </c>
      <c r="V101" s="1">
        <f t="shared" si="27"/>
        <v>0</v>
      </c>
      <c r="W101" s="1">
        <f t="shared" si="27"/>
        <v>4.0150847708776416E-3</v>
      </c>
      <c r="X101" s="1">
        <f t="shared" si="27"/>
        <v>4.8931789258110613E-2</v>
      </c>
    </row>
    <row r="102" spans="1:24" x14ac:dyDescent="0.25">
      <c r="A102" s="22">
        <v>99</v>
      </c>
      <c r="B102" s="1">
        <v>1.0365521962928093</v>
      </c>
      <c r="C102" s="1">
        <v>1.9117000000000033</v>
      </c>
      <c r="D102" s="22">
        <v>99</v>
      </c>
      <c r="E102" s="1">
        <v>1.0478631646236045</v>
      </c>
      <c r="F102" s="1">
        <v>1.8532999999999973</v>
      </c>
      <c r="G102" s="22">
        <f t="shared" si="28"/>
        <v>99</v>
      </c>
      <c r="H102" s="1">
        <f t="shared" si="28"/>
        <v>1.042207680458207</v>
      </c>
      <c r="I102" s="1">
        <f t="shared" si="28"/>
        <v>1.8825000000000003</v>
      </c>
      <c r="J102" s="1">
        <f t="shared" si="29"/>
        <v>0</v>
      </c>
      <c r="K102" s="1">
        <f t="shared" si="29"/>
        <v>7.9980624084916106E-3</v>
      </c>
      <c r="L102" s="1">
        <f t="shared" si="29"/>
        <v>4.1295036021298623E-2</v>
      </c>
      <c r="M102" s="22">
        <v>99</v>
      </c>
      <c r="N102" s="1">
        <v>1.0802892907311206</v>
      </c>
      <c r="O102" s="1">
        <v>7.3686000000000007</v>
      </c>
      <c r="P102" s="22">
        <v>99</v>
      </c>
      <c r="Q102" s="1">
        <v>1.074297662728356</v>
      </c>
      <c r="R102" s="1">
        <v>7.8963999999999999</v>
      </c>
      <c r="S102" s="22">
        <f t="shared" si="26"/>
        <v>99</v>
      </c>
      <c r="T102" s="1">
        <f t="shared" si="26"/>
        <v>1.0772934767297384</v>
      </c>
      <c r="U102" s="1">
        <f t="shared" si="26"/>
        <v>7.6325000000000003</v>
      </c>
      <c r="V102" s="1">
        <f t="shared" si="27"/>
        <v>0</v>
      </c>
      <c r="W102" s="1">
        <f t="shared" si="27"/>
        <v>4.236720791102014E-3</v>
      </c>
      <c r="X102" s="1">
        <f t="shared" si="27"/>
        <v>0.3732109591102592</v>
      </c>
    </row>
    <row r="103" spans="1:24" x14ac:dyDescent="0.25">
      <c r="A103" s="22">
        <v>100</v>
      </c>
      <c r="B103" s="1">
        <v>1.0381953042926182</v>
      </c>
      <c r="C103" s="1">
        <v>2.9822000000000002</v>
      </c>
      <c r="D103" s="22">
        <v>100</v>
      </c>
      <c r="E103" s="1">
        <v>1.0488414668220079</v>
      </c>
      <c r="F103" s="1">
        <v>3.6649000000000029</v>
      </c>
      <c r="G103" s="22">
        <f t="shared" si="28"/>
        <v>100</v>
      </c>
      <c r="H103" s="1">
        <f t="shared" si="28"/>
        <v>1.0435183855573129</v>
      </c>
      <c r="I103" s="1">
        <f t="shared" si="28"/>
        <v>3.3235500000000018</v>
      </c>
      <c r="J103" s="1">
        <f t="shared" si="29"/>
        <v>0</v>
      </c>
      <c r="K103" s="1">
        <f t="shared" si="29"/>
        <v>7.5279737181455546E-3</v>
      </c>
      <c r="L103" s="1">
        <f t="shared" si="29"/>
        <v>0.48274179951605767</v>
      </c>
      <c r="M103" s="22">
        <v>100</v>
      </c>
      <c r="N103" s="1">
        <v>1.0803402305808854</v>
      </c>
      <c r="O103" s="1">
        <v>8.0694999999999979</v>
      </c>
      <c r="P103" s="22">
        <v>100</v>
      </c>
      <c r="Q103" s="1">
        <v>1.0744252936196641</v>
      </c>
      <c r="R103" s="1">
        <v>8.7888999999999999</v>
      </c>
      <c r="S103" s="22">
        <f t="shared" si="26"/>
        <v>100</v>
      </c>
      <c r="T103" s="1">
        <f t="shared" si="26"/>
        <v>1.0773827621002747</v>
      </c>
      <c r="U103" s="1">
        <f t="shared" si="26"/>
        <v>8.429199999999998</v>
      </c>
      <c r="V103" s="1">
        <f t="shared" si="27"/>
        <v>0</v>
      </c>
      <c r="W103" s="1">
        <f t="shared" si="27"/>
        <v>4.1824920355704974E-3</v>
      </c>
      <c r="X103" s="1">
        <f t="shared" si="27"/>
        <v>0.50869261838560376</v>
      </c>
    </row>
    <row r="104" spans="1:24" x14ac:dyDescent="0.25">
      <c r="A104" s="22">
        <v>101</v>
      </c>
      <c r="B104" s="1">
        <v>1.0396633233150896</v>
      </c>
      <c r="C104" s="1">
        <v>3.7130000000000001</v>
      </c>
      <c r="D104" s="22">
        <v>101</v>
      </c>
      <c r="E104" s="1">
        <v>1.0498215974453426</v>
      </c>
      <c r="F104" s="1">
        <v>4.2006999999999977</v>
      </c>
      <c r="G104" s="22">
        <f t="shared" si="28"/>
        <v>101</v>
      </c>
      <c r="H104" s="1">
        <f t="shared" si="28"/>
        <v>1.044742460380216</v>
      </c>
      <c r="I104" s="1">
        <f t="shared" si="28"/>
        <v>3.9568499999999989</v>
      </c>
      <c r="J104" s="1">
        <f t="shared" si="29"/>
        <v>0</v>
      </c>
      <c r="K104" s="1">
        <f t="shared" si="29"/>
        <v>7.1829845226538116E-3</v>
      </c>
      <c r="L104" s="1">
        <f t="shared" si="29"/>
        <v>0.34485597718467753</v>
      </c>
      <c r="M104" s="22">
        <v>101</v>
      </c>
      <c r="N104" s="1">
        <v>1.0812934129297089</v>
      </c>
      <c r="O104" s="1">
        <v>8.7725999999999971</v>
      </c>
      <c r="P104" s="22">
        <v>101</v>
      </c>
      <c r="Q104" s="1">
        <v>1.0743846553710632</v>
      </c>
      <c r="R104" s="1">
        <v>9.3986999999999998</v>
      </c>
      <c r="S104" s="22">
        <f t="shared" si="26"/>
        <v>101</v>
      </c>
      <c r="T104" s="1">
        <f t="shared" si="26"/>
        <v>1.0778390341503861</v>
      </c>
      <c r="U104" s="1">
        <f t="shared" si="26"/>
        <v>9.0856499999999976</v>
      </c>
      <c r="V104" s="1">
        <f t="shared" si="27"/>
        <v>0</v>
      </c>
      <c r="W104" s="1">
        <f t="shared" si="27"/>
        <v>4.8852293192922112E-3</v>
      </c>
      <c r="X104" s="1">
        <f t="shared" si="27"/>
        <v>0.44271955570089938</v>
      </c>
    </row>
    <row r="105" spans="1:24" x14ac:dyDescent="0.25">
      <c r="A105" s="22">
        <v>102</v>
      </c>
      <c r="B105" s="1">
        <v>1.0407667084846004</v>
      </c>
      <c r="C105" s="1">
        <v>4.5110999999999999</v>
      </c>
      <c r="D105" s="22">
        <v>102</v>
      </c>
      <c r="E105" s="1">
        <v>1.0508521012823091</v>
      </c>
      <c r="F105" s="1">
        <v>5.071399999999997</v>
      </c>
      <c r="G105" s="22">
        <f t="shared" si="28"/>
        <v>102</v>
      </c>
      <c r="H105" s="1">
        <f t="shared" si="28"/>
        <v>1.0458094048834548</v>
      </c>
      <c r="I105" s="1">
        <f t="shared" si="28"/>
        <v>4.791249999999998</v>
      </c>
      <c r="J105" s="1">
        <f t="shared" si="29"/>
        <v>0</v>
      </c>
      <c r="K105" s="1">
        <f t="shared" si="29"/>
        <v>7.1314496381897907E-3</v>
      </c>
      <c r="L105" s="1">
        <f t="shared" si="29"/>
        <v>0.39619192949882054</v>
      </c>
      <c r="M105" s="22">
        <v>102</v>
      </c>
      <c r="N105" s="1">
        <v>1.0815353010837563</v>
      </c>
      <c r="O105" s="1">
        <v>9.4735999999999976</v>
      </c>
      <c r="P105" s="22">
        <v>102</v>
      </c>
      <c r="Q105" s="1">
        <v>1.0743245890834425</v>
      </c>
      <c r="R105" s="1">
        <v>9.4041999999999994</v>
      </c>
      <c r="S105" s="22">
        <f t="shared" si="26"/>
        <v>102</v>
      </c>
      <c r="T105" s="1">
        <f t="shared" si="26"/>
        <v>1.0779299450835995</v>
      </c>
      <c r="U105" s="1">
        <f t="shared" si="26"/>
        <v>9.4388999999999985</v>
      </c>
      <c r="V105" s="1">
        <f t="shared" si="27"/>
        <v>0</v>
      </c>
      <c r="W105" s="1">
        <f t="shared" si="27"/>
        <v>5.0987433526050721E-3</v>
      </c>
      <c r="X105" s="1">
        <f t="shared" si="27"/>
        <v>4.9073210614345074E-2</v>
      </c>
    </row>
    <row r="106" spans="1:24" x14ac:dyDescent="0.25">
      <c r="A106" s="22">
        <v>103</v>
      </c>
      <c r="B106" s="1">
        <v>1.0421523119793872</v>
      </c>
      <c r="C106" s="1">
        <v>4.8540999999999999</v>
      </c>
      <c r="D106" s="22">
        <v>103</v>
      </c>
      <c r="E106" s="1">
        <v>1.0517752075635156</v>
      </c>
      <c r="F106" s="1">
        <v>4.8704999999999998</v>
      </c>
      <c r="G106" s="22">
        <f t="shared" si="28"/>
        <v>103</v>
      </c>
      <c r="H106" s="1">
        <f t="shared" si="28"/>
        <v>1.0469637597714514</v>
      </c>
      <c r="I106" s="1">
        <f t="shared" si="28"/>
        <v>4.8622999999999994</v>
      </c>
      <c r="J106" s="1">
        <f t="shared" si="29"/>
        <v>0</v>
      </c>
      <c r="K106" s="1">
        <f t="shared" si="29"/>
        <v>6.8044147221872978E-3</v>
      </c>
      <c r="L106" s="1">
        <f t="shared" si="29"/>
        <v>1.1596551211459359E-2</v>
      </c>
      <c r="M106" s="22">
        <v>103</v>
      </c>
      <c r="N106" s="1">
        <v>1.0816467758110677</v>
      </c>
      <c r="O106" s="1">
        <v>9.3130999999999986</v>
      </c>
      <c r="P106" s="22">
        <v>103</v>
      </c>
      <c r="Q106" s="1">
        <v>1.0743118274941623</v>
      </c>
      <c r="R106" s="1">
        <v>9.6390999999999991</v>
      </c>
      <c r="S106" s="22">
        <f t="shared" si="26"/>
        <v>103</v>
      </c>
      <c r="T106" s="1">
        <f t="shared" si="26"/>
        <v>1.0779793016526149</v>
      </c>
      <c r="U106" s="1">
        <f t="shared" si="26"/>
        <v>9.4760999999999989</v>
      </c>
      <c r="V106" s="1">
        <f t="shared" si="27"/>
        <v>0</v>
      </c>
      <c r="W106" s="1">
        <f t="shared" si="27"/>
        <v>5.1865916945366608E-3</v>
      </c>
      <c r="X106" s="1">
        <f t="shared" si="27"/>
        <v>0.23051681066681484</v>
      </c>
    </row>
    <row r="107" spans="1:24" x14ac:dyDescent="0.25">
      <c r="A107" s="22">
        <v>104</v>
      </c>
      <c r="B107" s="1">
        <v>1.0437082482863604</v>
      </c>
      <c r="C107" s="1">
        <v>5.6712999999999996</v>
      </c>
      <c r="D107" s="22">
        <v>104</v>
      </c>
      <c r="E107" s="1">
        <v>1.052407741592509</v>
      </c>
      <c r="F107" s="1">
        <v>5.9420999999999999</v>
      </c>
      <c r="G107" s="22">
        <f t="shared" si="28"/>
        <v>104</v>
      </c>
      <c r="H107" s="1">
        <f t="shared" si="28"/>
        <v>1.0480579949394349</v>
      </c>
      <c r="I107" s="1">
        <f t="shared" si="28"/>
        <v>5.8066999999999993</v>
      </c>
      <c r="J107" s="1">
        <f t="shared" si="29"/>
        <v>0</v>
      </c>
      <c r="K107" s="1">
        <f t="shared" si="29"/>
        <v>6.1514707096646595E-3</v>
      </c>
      <c r="L107" s="1">
        <f t="shared" si="29"/>
        <v>0.19148451634531732</v>
      </c>
      <c r="M107" s="22">
        <v>104</v>
      </c>
      <c r="N107" s="1">
        <v>1.0817608394705363</v>
      </c>
      <c r="O107" s="1">
        <v>10.174199999999999</v>
      </c>
      <c r="P107" s="22">
        <v>104</v>
      </c>
      <c r="Q107" s="1">
        <v>1.0743852122678119</v>
      </c>
      <c r="R107" s="1">
        <v>10.2089</v>
      </c>
      <c r="S107" s="22">
        <f t="shared" si="26"/>
        <v>104</v>
      </c>
      <c r="T107" s="1">
        <f t="shared" si="26"/>
        <v>1.0780730258691742</v>
      </c>
      <c r="U107" s="1">
        <f t="shared" si="26"/>
        <v>10.191549999999999</v>
      </c>
      <c r="V107" s="1">
        <f t="shared" si="27"/>
        <v>0</v>
      </c>
      <c r="W107" s="1">
        <f t="shared" si="27"/>
        <v>5.2153560105503427E-3</v>
      </c>
      <c r="X107" s="1">
        <f t="shared" si="27"/>
        <v>2.4536605307173793E-2</v>
      </c>
    </row>
    <row r="108" spans="1:24" x14ac:dyDescent="0.25">
      <c r="A108" s="22">
        <v>105</v>
      </c>
      <c r="B108" s="1">
        <v>1.0450641942042329</v>
      </c>
      <c r="C108" s="1">
        <v>7.6104000000000003</v>
      </c>
      <c r="D108" s="22">
        <v>105</v>
      </c>
      <c r="E108" s="1">
        <v>1.0527545475328903</v>
      </c>
      <c r="F108" s="1">
        <v>7.8080999999999996</v>
      </c>
      <c r="G108" s="22">
        <f t="shared" si="28"/>
        <v>105</v>
      </c>
      <c r="H108" s="1">
        <f t="shared" si="28"/>
        <v>1.0489093708685617</v>
      </c>
      <c r="I108" s="1">
        <f t="shared" si="28"/>
        <v>7.7092499999999999</v>
      </c>
      <c r="J108" s="1">
        <f t="shared" si="29"/>
        <v>0</v>
      </c>
      <c r="K108" s="1">
        <f t="shared" si="29"/>
        <v>5.4379009884141976E-3</v>
      </c>
      <c r="L108" s="1">
        <f t="shared" si="29"/>
        <v>0.13979501064057998</v>
      </c>
      <c r="S108" s="22"/>
    </row>
    <row r="109" spans="1:24" x14ac:dyDescent="0.25">
      <c r="A109" s="22">
        <v>106</v>
      </c>
      <c r="B109" s="1">
        <v>1.0462670330010326</v>
      </c>
      <c r="C109" s="1">
        <v>8.0716000000000001</v>
      </c>
      <c r="D109" s="22">
        <v>106</v>
      </c>
      <c r="E109" s="1">
        <v>1.0529738703696863</v>
      </c>
      <c r="F109" s="1">
        <v>8.8220999999999989</v>
      </c>
      <c r="G109" s="22">
        <f t="shared" si="28"/>
        <v>106</v>
      </c>
      <c r="H109" s="1">
        <f t="shared" si="28"/>
        <v>1.0496204516853593</v>
      </c>
      <c r="I109" s="1">
        <f t="shared" si="28"/>
        <v>8.4468499999999995</v>
      </c>
      <c r="J109" s="1">
        <f t="shared" si="29"/>
        <v>0</v>
      </c>
      <c r="K109" s="1">
        <f t="shared" si="29"/>
        <v>4.7424501836903213E-3</v>
      </c>
      <c r="L109" s="1">
        <f t="shared" si="29"/>
        <v>0.53068363928050311</v>
      </c>
      <c r="S109" s="22"/>
    </row>
    <row r="110" spans="1:24" x14ac:dyDescent="0.25">
      <c r="A110" s="24">
        <v>107</v>
      </c>
      <c r="B110" s="11">
        <v>1.0475252142460689</v>
      </c>
      <c r="C110" s="11">
        <v>9.4756999999999998</v>
      </c>
      <c r="D110" s="22">
        <v>107</v>
      </c>
      <c r="E110" s="1">
        <v>1.0533640033584235</v>
      </c>
      <c r="F110" s="1">
        <v>9.8845000000000027</v>
      </c>
      <c r="G110" s="22">
        <f t="shared" si="28"/>
        <v>107</v>
      </c>
      <c r="H110" s="1">
        <f t="shared" si="28"/>
        <v>1.0504446088022461</v>
      </c>
      <c r="I110" s="1">
        <f t="shared" si="28"/>
        <v>9.6801000000000013</v>
      </c>
      <c r="J110" s="1">
        <f t="shared" si="29"/>
        <v>0</v>
      </c>
      <c r="K110" s="1">
        <f t="shared" si="29"/>
        <v>4.1286473752641063E-3</v>
      </c>
      <c r="L110" s="1">
        <f t="shared" si="29"/>
        <v>0.2890652521490627</v>
      </c>
      <c r="S110" s="22"/>
    </row>
    <row r="111" spans="1:24" x14ac:dyDescent="0.25">
      <c r="A111" s="22">
        <v>108</v>
      </c>
      <c r="B111" s="1">
        <v>1.0487871554061081</v>
      </c>
      <c r="C111" s="1">
        <v>10.169600000000001</v>
      </c>
      <c r="D111" s="22">
        <v>108</v>
      </c>
      <c r="E111" s="1">
        <v>1.0535084830321149</v>
      </c>
      <c r="F111" s="1">
        <v>10.597900000000003</v>
      </c>
      <c r="G111" s="22">
        <f t="shared" si="28"/>
        <v>108</v>
      </c>
      <c r="H111" s="1">
        <f t="shared" si="28"/>
        <v>1.0511478192191115</v>
      </c>
      <c r="I111" s="1">
        <f t="shared" si="28"/>
        <v>10.383750000000003</v>
      </c>
      <c r="J111" s="1">
        <f t="shared" si="29"/>
        <v>0</v>
      </c>
      <c r="K111" s="1">
        <f t="shared" si="29"/>
        <v>3.3384827805527525E-3</v>
      </c>
      <c r="L111" s="1">
        <f t="shared" si="29"/>
        <v>0.30285383438219965</v>
      </c>
      <c r="S111" s="22"/>
    </row>
    <row r="112" spans="1:24" x14ac:dyDescent="0.25">
      <c r="A112" s="22">
        <v>109</v>
      </c>
      <c r="B112" s="1">
        <v>1.0498404573984965</v>
      </c>
      <c r="C112" s="1">
        <v>10.4023</v>
      </c>
      <c r="D112" s="22">
        <v>109</v>
      </c>
      <c r="E112" s="1">
        <v>1.0538773305174374</v>
      </c>
      <c r="F112" s="1">
        <v>11.062100000000001</v>
      </c>
      <c r="G112" s="22">
        <f t="shared" si="28"/>
        <v>109</v>
      </c>
      <c r="H112" s="1">
        <f t="shared" si="28"/>
        <v>1.0518588939579669</v>
      </c>
      <c r="I112" s="1">
        <f t="shared" si="28"/>
        <v>10.732200000000001</v>
      </c>
      <c r="J112" s="1">
        <f t="shared" si="29"/>
        <v>0</v>
      </c>
      <c r="K112" s="1">
        <f t="shared" si="29"/>
        <v>2.8545003571927656E-3</v>
      </c>
      <c r="L112" s="1">
        <f t="shared" si="29"/>
        <v>0.46654905422688447</v>
      </c>
      <c r="S112" s="22"/>
    </row>
    <row r="113" spans="19:19" x14ac:dyDescent="0.25">
      <c r="S113" s="22"/>
    </row>
    <row r="114" spans="19:19" x14ac:dyDescent="0.25">
      <c r="S114" s="22"/>
    </row>
    <row r="115" spans="19:19" x14ac:dyDescent="0.25">
      <c r="S115" s="22"/>
    </row>
    <row r="116" spans="19:19" x14ac:dyDescent="0.25">
      <c r="S116" s="22"/>
    </row>
    <row r="117" spans="19:19" x14ac:dyDescent="0.25">
      <c r="S117" s="22"/>
    </row>
    <row r="118" spans="19:19" x14ac:dyDescent="0.25">
      <c r="S118" s="22"/>
    </row>
    <row r="119" spans="19:19" x14ac:dyDescent="0.25">
      <c r="S119" s="22"/>
    </row>
    <row r="120" spans="19:19" x14ac:dyDescent="0.25">
      <c r="S120" s="22"/>
    </row>
    <row r="121" spans="19:19" x14ac:dyDescent="0.25">
      <c r="S121" s="22"/>
    </row>
    <row r="122" spans="19:19" x14ac:dyDescent="0.25">
      <c r="S122" s="22"/>
    </row>
    <row r="123" spans="19:19" x14ac:dyDescent="0.25">
      <c r="S123" s="22"/>
    </row>
    <row r="124" spans="19:19" x14ac:dyDescent="0.25">
      <c r="S124" s="22"/>
    </row>
    <row r="125" spans="19:19" x14ac:dyDescent="0.25">
      <c r="S125" s="22"/>
    </row>
    <row r="126" spans="19:19" x14ac:dyDescent="0.25">
      <c r="S126" s="22"/>
    </row>
    <row r="127" spans="19:19" x14ac:dyDescent="0.25">
      <c r="S127" s="22"/>
    </row>
    <row r="128" spans="19:19" x14ac:dyDescent="0.25">
      <c r="S128" s="22"/>
    </row>
    <row r="129" spans="19:19" x14ac:dyDescent="0.25">
      <c r="S129" s="22"/>
    </row>
    <row r="130" spans="19:19" x14ac:dyDescent="0.25">
      <c r="S130" s="22"/>
    </row>
    <row r="131" spans="19:19" x14ac:dyDescent="0.25">
      <c r="S131" s="22"/>
    </row>
    <row r="132" spans="19:19" x14ac:dyDescent="0.25">
      <c r="S132" s="22"/>
    </row>
    <row r="133" spans="19:19" x14ac:dyDescent="0.25">
      <c r="S133" s="22"/>
    </row>
    <row r="134" spans="19:19" x14ac:dyDescent="0.25">
      <c r="S134" s="22"/>
    </row>
    <row r="135" spans="19:19" x14ac:dyDescent="0.25">
      <c r="S135" s="22"/>
    </row>
    <row r="136" spans="19:19" x14ac:dyDescent="0.25">
      <c r="S136" s="22"/>
    </row>
    <row r="137" spans="19:19" x14ac:dyDescent="0.25">
      <c r="S137" s="22"/>
    </row>
    <row r="138" spans="19:19" x14ac:dyDescent="0.25">
      <c r="S138" s="22"/>
    </row>
    <row r="139" spans="19:19" x14ac:dyDescent="0.25">
      <c r="S139" s="22"/>
    </row>
    <row r="140" spans="19:19" x14ac:dyDescent="0.25">
      <c r="S140" s="22"/>
    </row>
    <row r="141" spans="19:19" x14ac:dyDescent="0.25">
      <c r="S141" s="22"/>
    </row>
    <row r="142" spans="19:19" x14ac:dyDescent="0.25">
      <c r="S142" s="22"/>
    </row>
    <row r="143" spans="19:19" x14ac:dyDescent="0.25">
      <c r="S143" s="22"/>
    </row>
    <row r="144" spans="19:19" x14ac:dyDescent="0.25">
      <c r="S144" s="22"/>
    </row>
    <row r="145" spans="19:19" x14ac:dyDescent="0.25">
      <c r="S145" s="22"/>
    </row>
    <row r="146" spans="19:19" x14ac:dyDescent="0.25">
      <c r="S146" s="22"/>
    </row>
    <row r="147" spans="19:19" x14ac:dyDescent="0.25">
      <c r="S147" s="22"/>
    </row>
    <row r="148" spans="19:19" x14ac:dyDescent="0.25">
      <c r="S148" s="22"/>
    </row>
    <row r="149" spans="19:19" x14ac:dyDescent="0.25">
      <c r="S149" s="22"/>
    </row>
    <row r="150" spans="19:19" x14ac:dyDescent="0.25">
      <c r="S150" s="22"/>
    </row>
    <row r="151" spans="19:19" x14ac:dyDescent="0.25">
      <c r="S151" s="22"/>
    </row>
    <row r="152" spans="19:19" x14ac:dyDescent="0.25">
      <c r="S152" s="22"/>
    </row>
    <row r="153" spans="19:19" x14ac:dyDescent="0.25">
      <c r="S153" s="22"/>
    </row>
    <row r="154" spans="19:19" x14ac:dyDescent="0.25">
      <c r="S154" s="22"/>
    </row>
    <row r="155" spans="19:19" x14ac:dyDescent="0.25">
      <c r="S155" s="22"/>
    </row>
    <row r="156" spans="19:19" x14ac:dyDescent="0.25">
      <c r="S156" s="22"/>
    </row>
    <row r="157" spans="19:19" x14ac:dyDescent="0.25">
      <c r="S157" s="22"/>
    </row>
    <row r="158" spans="19:19" x14ac:dyDescent="0.25">
      <c r="S158" s="22"/>
    </row>
    <row r="159" spans="19:19" x14ac:dyDescent="0.25">
      <c r="S159" s="22"/>
    </row>
    <row r="160" spans="19:19" x14ac:dyDescent="0.25">
      <c r="S160" s="22"/>
    </row>
    <row r="161" spans="19:19" x14ac:dyDescent="0.25">
      <c r="S161" s="22"/>
    </row>
    <row r="162" spans="19:19" x14ac:dyDescent="0.25">
      <c r="S162" s="22"/>
    </row>
    <row r="163" spans="19:19" x14ac:dyDescent="0.25">
      <c r="S163" s="22"/>
    </row>
    <row r="164" spans="19:19" x14ac:dyDescent="0.25">
      <c r="S164" s="22"/>
    </row>
    <row r="165" spans="19:19" x14ac:dyDescent="0.25">
      <c r="S165" s="22"/>
    </row>
    <row r="166" spans="19:19" x14ac:dyDescent="0.25">
      <c r="S166" s="22"/>
    </row>
    <row r="167" spans="19:19" x14ac:dyDescent="0.25">
      <c r="S167" s="22"/>
    </row>
    <row r="168" spans="19:19" x14ac:dyDescent="0.25">
      <c r="S168" s="22"/>
    </row>
    <row r="169" spans="19:19" x14ac:dyDescent="0.25">
      <c r="S169" s="22"/>
    </row>
    <row r="170" spans="19:19" x14ac:dyDescent="0.25">
      <c r="S170" s="22"/>
    </row>
    <row r="171" spans="19:19" x14ac:dyDescent="0.25">
      <c r="S171" s="22"/>
    </row>
    <row r="172" spans="19:19" x14ac:dyDescent="0.25">
      <c r="S172" s="22"/>
    </row>
    <row r="173" spans="19:19" x14ac:dyDescent="0.25">
      <c r="S173" s="22"/>
    </row>
    <row r="174" spans="19:19" x14ac:dyDescent="0.25">
      <c r="S174" s="22"/>
    </row>
    <row r="175" spans="19:19" x14ac:dyDescent="0.25">
      <c r="S175" s="22"/>
    </row>
    <row r="176" spans="19:19" x14ac:dyDescent="0.25">
      <c r="S176" s="22"/>
    </row>
    <row r="177" spans="19:19" x14ac:dyDescent="0.25">
      <c r="S177" s="22"/>
    </row>
    <row r="178" spans="19:19" x14ac:dyDescent="0.25">
      <c r="S178" s="22"/>
    </row>
    <row r="179" spans="19:19" x14ac:dyDescent="0.25">
      <c r="S179" s="22"/>
    </row>
    <row r="180" spans="19:19" x14ac:dyDescent="0.25">
      <c r="S180" s="22"/>
    </row>
    <row r="181" spans="19:19" x14ac:dyDescent="0.25">
      <c r="S181" s="22"/>
    </row>
    <row r="182" spans="19:19" x14ac:dyDescent="0.25">
      <c r="S182" s="22"/>
    </row>
    <row r="183" spans="19:19" x14ac:dyDescent="0.25">
      <c r="S183" s="22"/>
    </row>
    <row r="184" spans="19:19" x14ac:dyDescent="0.25">
      <c r="S184" s="22"/>
    </row>
    <row r="185" spans="19:19" x14ac:dyDescent="0.25">
      <c r="S185" s="22"/>
    </row>
    <row r="186" spans="19:19" x14ac:dyDescent="0.25">
      <c r="S186" s="22"/>
    </row>
    <row r="187" spans="19:19" x14ac:dyDescent="0.25">
      <c r="S187" s="22"/>
    </row>
    <row r="188" spans="19:19" x14ac:dyDescent="0.25">
      <c r="S188" s="22"/>
    </row>
    <row r="189" spans="19:19" x14ac:dyDescent="0.25">
      <c r="S189" s="22"/>
    </row>
    <row r="190" spans="19:19" x14ac:dyDescent="0.25">
      <c r="S190" s="22"/>
    </row>
    <row r="191" spans="19:19" x14ac:dyDescent="0.25">
      <c r="S191" s="22"/>
    </row>
    <row r="192" spans="19:19" x14ac:dyDescent="0.25">
      <c r="S192" s="22"/>
    </row>
    <row r="193" spans="19:19" x14ac:dyDescent="0.25">
      <c r="S193" s="22"/>
    </row>
    <row r="194" spans="19:19" x14ac:dyDescent="0.25">
      <c r="S194" s="22"/>
    </row>
    <row r="195" spans="19:19" x14ac:dyDescent="0.25">
      <c r="S195" s="22"/>
    </row>
    <row r="196" spans="19:19" x14ac:dyDescent="0.25">
      <c r="S196" s="22"/>
    </row>
    <row r="197" spans="19:19" x14ac:dyDescent="0.25">
      <c r="S197" s="22"/>
    </row>
    <row r="198" spans="19:19" x14ac:dyDescent="0.25">
      <c r="S198" s="22"/>
    </row>
    <row r="199" spans="19:19" x14ac:dyDescent="0.25">
      <c r="S199" s="22"/>
    </row>
    <row r="200" spans="19:19" x14ac:dyDescent="0.25">
      <c r="S200" s="22"/>
    </row>
    <row r="201" spans="19:19" x14ac:dyDescent="0.25">
      <c r="S201" s="22"/>
    </row>
    <row r="202" spans="19:19" x14ac:dyDescent="0.25">
      <c r="S202" s="22"/>
    </row>
    <row r="203" spans="19:19" x14ac:dyDescent="0.25">
      <c r="S203" s="22"/>
    </row>
    <row r="204" spans="19:19" x14ac:dyDescent="0.25">
      <c r="S204" s="22"/>
    </row>
    <row r="205" spans="19:19" x14ac:dyDescent="0.25">
      <c r="S205" s="22"/>
    </row>
    <row r="206" spans="19:19" x14ac:dyDescent="0.25">
      <c r="S206" s="22"/>
    </row>
    <row r="207" spans="19:19" x14ac:dyDescent="0.25">
      <c r="S207" s="22"/>
    </row>
    <row r="208" spans="19:19" x14ac:dyDescent="0.25">
      <c r="S208" s="22"/>
    </row>
    <row r="209" spans="19:19" x14ac:dyDescent="0.25">
      <c r="S209" s="22"/>
    </row>
    <row r="210" spans="19:19" x14ac:dyDescent="0.25">
      <c r="S210" s="22"/>
    </row>
    <row r="211" spans="19:19" x14ac:dyDescent="0.25">
      <c r="S211" s="22"/>
    </row>
  </sheetData>
  <mergeCells count="14">
    <mergeCell ref="Y1:AA1"/>
    <mergeCell ref="A1:C1"/>
    <mergeCell ref="D1:F1"/>
    <mergeCell ref="G1:L1"/>
    <mergeCell ref="M1:O1"/>
    <mergeCell ref="S1:X1"/>
    <mergeCell ref="AW1:AY1"/>
    <mergeCell ref="AZ1:BB1"/>
    <mergeCell ref="BC1:BH1"/>
    <mergeCell ref="AB1:AD1"/>
    <mergeCell ref="AE1:AJ1"/>
    <mergeCell ref="AK1:AM1"/>
    <mergeCell ref="AN1:AP1"/>
    <mergeCell ref="AQ1:AV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E2570-D1E6-4DF8-9E93-EA15D92079C0}">
  <dimension ref="B1:T34"/>
  <sheetViews>
    <sheetView zoomScale="96" zoomScaleNormal="96" workbookViewId="0">
      <selection activeCell="H29" sqref="H29"/>
    </sheetView>
  </sheetViews>
  <sheetFormatPr defaultColWidth="9.140625" defaultRowHeight="15" x14ac:dyDescent="0.25"/>
  <cols>
    <col min="2" max="2" width="22.7109375" bestFit="1" customWidth="1"/>
    <col min="3" max="5" width="12" bestFit="1" customWidth="1"/>
    <col min="6" max="6" width="11.5703125" bestFit="1" customWidth="1"/>
    <col min="7" max="7" width="12" bestFit="1" customWidth="1"/>
    <col min="11" max="12" width="13.7109375" bestFit="1" customWidth="1"/>
    <col min="13" max="13" width="17.42578125" bestFit="1" customWidth="1"/>
    <col min="14" max="14" width="15.5703125" bestFit="1" customWidth="1"/>
    <col min="15" max="15" width="23.42578125" bestFit="1" customWidth="1"/>
    <col min="16" max="16" width="21.7109375" bestFit="1" customWidth="1"/>
    <col min="17" max="17" width="12.7109375" bestFit="1" customWidth="1"/>
    <col min="18" max="18" width="11" bestFit="1" customWidth="1"/>
    <col min="19" max="19" width="16.140625" bestFit="1" customWidth="1"/>
    <col min="20" max="20" width="12" bestFit="1" customWidth="1"/>
  </cols>
  <sheetData>
    <row r="1" spans="2:20" s="39" customFormat="1" x14ac:dyDescent="0.25"/>
    <row r="2" spans="2:20" ht="15.75" thickBot="1" x14ac:dyDescent="0.3">
      <c r="B2" s="1"/>
      <c r="C2" s="1"/>
      <c r="D2" s="1"/>
      <c r="E2" s="1"/>
    </row>
    <row r="3" spans="2:20" x14ac:dyDescent="0.25">
      <c r="B3" s="1"/>
      <c r="C3" s="1"/>
      <c r="D3" s="1"/>
      <c r="E3" s="1"/>
      <c r="J3" s="26" t="s">
        <v>13</v>
      </c>
      <c r="K3" s="4" t="s">
        <v>168</v>
      </c>
      <c r="L3" s="4" t="s">
        <v>169</v>
      </c>
      <c r="M3" s="4" t="s">
        <v>133</v>
      </c>
      <c r="N3" s="4" t="s">
        <v>135</v>
      </c>
      <c r="O3" s="4" t="s">
        <v>170</v>
      </c>
      <c r="P3" s="4" t="s">
        <v>134</v>
      </c>
      <c r="Q3" s="4" t="s">
        <v>16</v>
      </c>
      <c r="R3" s="4" t="s">
        <v>17</v>
      </c>
      <c r="S3" s="5" t="s">
        <v>171</v>
      </c>
      <c r="T3" t="s">
        <v>180</v>
      </c>
    </row>
    <row r="4" spans="2:20" x14ac:dyDescent="0.25">
      <c r="B4" s="1"/>
      <c r="C4" s="1"/>
      <c r="D4" s="1"/>
      <c r="E4" s="1"/>
      <c r="J4" s="67" t="s">
        <v>172</v>
      </c>
      <c r="K4" s="1">
        <v>900</v>
      </c>
      <c r="L4" s="19">
        <v>34.871678454846702</v>
      </c>
      <c r="M4" s="19">
        <v>1.046400240017153</v>
      </c>
      <c r="N4" s="19">
        <v>1.5909538118530624E-3</v>
      </c>
      <c r="O4" s="19">
        <v>1.0745116311330358</v>
      </c>
      <c r="P4" s="19">
        <v>3.1252942286759304E-3</v>
      </c>
      <c r="Q4" s="19">
        <v>1.9329680536561609</v>
      </c>
      <c r="R4" s="19">
        <v>0.10513197271048214</v>
      </c>
      <c r="S4" s="41">
        <f>O4/M4</f>
        <v>1.0268648553783033</v>
      </c>
      <c r="T4" s="2">
        <v>2.3370893912646211E-3</v>
      </c>
    </row>
    <row r="5" spans="2:20" x14ac:dyDescent="0.25">
      <c r="B5" s="1"/>
      <c r="C5" s="1"/>
      <c r="D5" s="1"/>
      <c r="E5" s="1"/>
      <c r="J5" s="68"/>
      <c r="K5" s="1">
        <v>700</v>
      </c>
      <c r="L5" s="19">
        <v>44.835015156231471</v>
      </c>
      <c r="M5" s="19">
        <v>1.0589135228264568</v>
      </c>
      <c r="N5" s="19">
        <v>1.1714043955010494E-4</v>
      </c>
      <c r="O5" s="19">
        <v>1.0936542661159099</v>
      </c>
      <c r="P5" s="19">
        <v>2.380372817556731E-3</v>
      </c>
      <c r="Q5" s="19">
        <v>2.2916998833448194</v>
      </c>
      <c r="R5" s="19">
        <v>0.10886343610348945</v>
      </c>
      <c r="S5" s="41">
        <f>O5/M5</f>
        <v>1.0328079135269923</v>
      </c>
      <c r="T5" s="2">
        <v>4.1089576479809787E-3</v>
      </c>
    </row>
    <row r="6" spans="2:20" x14ac:dyDescent="0.25">
      <c r="B6" s="1"/>
      <c r="C6" s="1"/>
      <c r="D6" s="1"/>
      <c r="E6" s="1"/>
      <c r="J6" s="68"/>
      <c r="K6" s="1">
        <v>500</v>
      </c>
      <c r="L6" s="19">
        <v>62.769021218724056</v>
      </c>
      <c r="M6" s="19">
        <v>1.0810468618171405</v>
      </c>
      <c r="N6" s="19">
        <v>3.01979829334807E-3</v>
      </c>
      <c r="O6" s="19">
        <v>1.1234088258960226</v>
      </c>
      <c r="P6" s="19">
        <v>7.9272128495636064E-3</v>
      </c>
      <c r="Q6" s="19">
        <v>2.7948091344356301</v>
      </c>
      <c r="R6" s="19">
        <v>0.18393821042788452</v>
      </c>
      <c r="S6" s="41">
        <f>O6/M6</f>
        <v>1.0391860571221452</v>
      </c>
      <c r="T6" s="2">
        <v>1.0726941208373678E-2</v>
      </c>
    </row>
    <row r="7" spans="2:20" x14ac:dyDescent="0.25">
      <c r="B7" s="1"/>
      <c r="C7" s="1"/>
      <c r="D7" s="1"/>
      <c r="E7" s="1"/>
      <c r="J7" s="68"/>
      <c r="K7" s="1">
        <v>340</v>
      </c>
      <c r="L7" s="19">
        <v>92.307384145182453</v>
      </c>
      <c r="M7" s="19">
        <v>1.1214744199520421</v>
      </c>
      <c r="N7" s="19">
        <v>1.2812247019809179E-2</v>
      </c>
      <c r="O7" s="19">
        <v>1.1486903883634296</v>
      </c>
      <c r="P7" s="19">
        <v>1.2168017669423147E-2</v>
      </c>
      <c r="Q7" s="19">
        <v>3.2382133152477808</v>
      </c>
      <c r="R7" s="19">
        <v>0.12096594894220075</v>
      </c>
      <c r="S7" s="41">
        <f>O7/M7</f>
        <v>1.0242680242430775</v>
      </c>
      <c r="T7" s="2">
        <v>5.6470998412111052E-3</v>
      </c>
    </row>
    <row r="8" spans="2:20" ht="15.75" thickBot="1" x14ac:dyDescent="0.3">
      <c r="B8" s="1"/>
      <c r="C8" s="1"/>
      <c r="D8" s="1"/>
      <c r="E8" s="1"/>
      <c r="J8" s="69"/>
      <c r="K8" s="20">
        <v>270</v>
      </c>
      <c r="L8" s="21">
        <v>116.23892818282233</v>
      </c>
      <c r="M8" s="21">
        <v>1.132861173720151</v>
      </c>
      <c r="N8" s="21">
        <v>2.1497595844411159E-3</v>
      </c>
      <c r="O8" s="21">
        <v>1.1660758926826771</v>
      </c>
      <c r="P8" s="21">
        <v>8.0874184857610085E-3</v>
      </c>
      <c r="Q8" s="21">
        <v>3.5293334442586071</v>
      </c>
      <c r="R8" s="21">
        <v>0.17578337321893406</v>
      </c>
      <c r="S8" s="42">
        <f>O8/M8</f>
        <v>1.0293193197304606</v>
      </c>
      <c r="T8" s="2">
        <v>8.3988786261042919E-3</v>
      </c>
    </row>
    <row r="9" spans="2:20" x14ac:dyDescent="0.25">
      <c r="B9" s="1"/>
      <c r="E9" s="1"/>
      <c r="J9" s="36"/>
    </row>
    <row r="10" spans="2:20" x14ac:dyDescent="0.25">
      <c r="B10" s="1"/>
      <c r="E10" s="1"/>
      <c r="J10" s="36"/>
    </row>
    <row r="11" spans="2:20" ht="15.75" thickBot="1" x14ac:dyDescent="0.3">
      <c r="B11" s="1"/>
      <c r="E11" s="1"/>
      <c r="J11" s="36"/>
    </row>
    <row r="12" spans="2:20" x14ac:dyDescent="0.25">
      <c r="B12" s="1"/>
      <c r="E12" s="1"/>
      <c r="J12" s="43" t="s">
        <v>14</v>
      </c>
      <c r="K12" s="4" t="s">
        <v>168</v>
      </c>
      <c r="L12" s="4" t="s">
        <v>169</v>
      </c>
      <c r="M12" s="4" t="s">
        <v>133</v>
      </c>
      <c r="N12" s="4" t="s">
        <v>135</v>
      </c>
      <c r="O12" s="4" t="s">
        <v>170</v>
      </c>
      <c r="P12" s="4" t="s">
        <v>134</v>
      </c>
      <c r="Q12" s="4" t="s">
        <v>16</v>
      </c>
      <c r="R12" s="4" t="s">
        <v>17</v>
      </c>
      <c r="S12" s="5" t="s">
        <v>171</v>
      </c>
      <c r="T12" t="s">
        <v>180</v>
      </c>
    </row>
    <row r="13" spans="2:20" x14ac:dyDescent="0.25">
      <c r="B13" s="1"/>
      <c r="E13" s="1"/>
      <c r="J13" s="70" t="s">
        <v>173</v>
      </c>
      <c r="K13" s="1">
        <v>500</v>
      </c>
      <c r="L13" s="19">
        <v>11.875220230569418</v>
      </c>
      <c r="M13" s="19">
        <v>1.0303193357061082</v>
      </c>
      <c r="N13" s="19">
        <v>5.13276334129172E-3</v>
      </c>
      <c r="O13" s="19">
        <v>1.077481799496149</v>
      </c>
      <c r="P13" s="19">
        <v>1.7640573721993988E-3</v>
      </c>
      <c r="Q13" s="19">
        <v>1.0362327511106662</v>
      </c>
      <c r="R13" s="19">
        <v>0.27810884283906234</v>
      </c>
      <c r="S13" s="41">
        <f>O13/M13</f>
        <v>1.0457746080808228</v>
      </c>
      <c r="T13" s="2">
        <v>6.9219893233745155E-3</v>
      </c>
    </row>
    <row r="14" spans="2:20" x14ac:dyDescent="0.25">
      <c r="B14" s="1"/>
      <c r="E14" s="1"/>
      <c r="J14" s="71"/>
      <c r="K14" s="1">
        <v>340</v>
      </c>
      <c r="L14" s="19">
        <v>17.463559162602088</v>
      </c>
      <c r="M14" s="19">
        <v>1.0427467662370056</v>
      </c>
      <c r="N14" s="19">
        <v>2.5295751348176562E-4</v>
      </c>
      <c r="O14" s="19">
        <v>1.0868359694728995</v>
      </c>
      <c r="P14" s="19">
        <v>1.6776261956197785E-2</v>
      </c>
      <c r="Q14" s="19">
        <v>1.5015952844263527</v>
      </c>
      <c r="R14" s="19">
        <v>0.22774220841155435</v>
      </c>
      <c r="S14" s="41">
        <f t="shared" ref="S14:S16" si="0">O14/M14</f>
        <v>1.0422817933015511</v>
      </c>
      <c r="T14" s="2">
        <v>1.5835685102031E-2</v>
      </c>
    </row>
    <row r="15" spans="2:20" x14ac:dyDescent="0.25">
      <c r="J15" s="71"/>
      <c r="K15" s="1">
        <v>270</v>
      </c>
      <c r="L15" s="19">
        <v>21.991148575128552</v>
      </c>
      <c r="M15" s="19">
        <v>1.0586633521418283</v>
      </c>
      <c r="N15" s="19">
        <v>7.2556108589230488E-4</v>
      </c>
      <c r="O15" s="19">
        <v>1.1160230473871571</v>
      </c>
      <c r="P15" s="19">
        <v>2.771789831915132E-3</v>
      </c>
      <c r="Q15" s="19">
        <v>1.9584943323743738</v>
      </c>
      <c r="R15" s="19">
        <v>2.017256760649544E-2</v>
      </c>
      <c r="S15" s="41">
        <f t="shared" si="0"/>
        <v>1.054181241968263</v>
      </c>
      <c r="T15" s="2">
        <v>1.8957087846124933E-3</v>
      </c>
    </row>
    <row r="16" spans="2:20" ht="15.75" thickBot="1" x14ac:dyDescent="0.3">
      <c r="J16" s="72"/>
      <c r="K16" s="20">
        <v>200</v>
      </c>
      <c r="L16" s="21">
        <v>29.688050576423549</v>
      </c>
      <c r="M16" s="21">
        <v>1.0788370329990453</v>
      </c>
      <c r="N16" s="21">
        <v>9.9740871586608982E-3</v>
      </c>
      <c r="O16" s="21">
        <v>1.1498550794305211</v>
      </c>
      <c r="P16" s="21">
        <v>1.3632087671590295E-2</v>
      </c>
      <c r="Q16" s="21">
        <v>2.8151749933671586</v>
      </c>
      <c r="R16" s="21">
        <v>0.14847519064910922</v>
      </c>
      <c r="S16" s="42">
        <f t="shared" si="0"/>
        <v>1.0658283357534117</v>
      </c>
      <c r="T16" s="2">
        <v>1.9472796626192083E-3</v>
      </c>
    </row>
    <row r="18" spans="3:20" x14ac:dyDescent="0.25">
      <c r="C18" s="36"/>
      <c r="D18" s="36"/>
      <c r="E18" s="40"/>
      <c r="F18" s="40"/>
      <c r="I18" s="36"/>
    </row>
    <row r="19" spans="3:20" ht="15.75" thickBot="1" x14ac:dyDescent="0.3">
      <c r="C19" s="36"/>
      <c r="D19" s="36"/>
      <c r="E19" s="40"/>
      <c r="F19" s="40"/>
      <c r="I19" s="36"/>
    </row>
    <row r="20" spans="3:20" x14ac:dyDescent="0.25">
      <c r="C20" s="36"/>
      <c r="D20" s="36"/>
      <c r="E20" s="40"/>
      <c r="F20" s="40"/>
      <c r="I20" s="36"/>
      <c r="J20" s="26" t="s">
        <v>13</v>
      </c>
      <c r="K20" s="18" t="s">
        <v>168</v>
      </c>
      <c r="L20" s="18" t="s">
        <v>169</v>
      </c>
      <c r="M20" s="18" t="s">
        <v>133</v>
      </c>
      <c r="N20" s="18" t="s">
        <v>135</v>
      </c>
      <c r="O20" s="18" t="s">
        <v>170</v>
      </c>
      <c r="P20" s="18" t="s">
        <v>134</v>
      </c>
      <c r="Q20" s="18" t="s">
        <v>16</v>
      </c>
      <c r="R20" s="18" t="s">
        <v>17</v>
      </c>
      <c r="S20" s="13" t="s">
        <v>171</v>
      </c>
      <c r="T20" t="s">
        <v>180</v>
      </c>
    </row>
    <row r="21" spans="3:20" x14ac:dyDescent="0.25">
      <c r="C21" s="36"/>
      <c r="D21" s="36"/>
      <c r="E21" s="40"/>
      <c r="F21" s="40"/>
      <c r="I21" s="36"/>
      <c r="J21" s="67" t="s">
        <v>174</v>
      </c>
      <c r="K21" s="1">
        <v>700</v>
      </c>
      <c r="L21" s="19">
        <v>44.835015156231471</v>
      </c>
      <c r="M21" s="19">
        <v>1.0138304378973109</v>
      </c>
      <c r="N21" s="19">
        <v>2.6430481675106683E-4</v>
      </c>
      <c r="O21" s="19">
        <v>1.0298228694169724</v>
      </c>
      <c r="P21" s="19">
        <v>7.4144597833876208E-4</v>
      </c>
      <c r="Q21" s="19">
        <v>1.4371402396451551</v>
      </c>
      <c r="R21" s="19">
        <v>5.8150189042154979E-2</v>
      </c>
      <c r="S21" s="41">
        <f t="shared" ref="S21:S25" si="1">O21/M21</f>
        <v>1.0157742665063696</v>
      </c>
      <c r="T21" s="2">
        <v>4.6651979005764245E-4</v>
      </c>
    </row>
    <row r="22" spans="3:20" x14ac:dyDescent="0.25">
      <c r="C22" s="36"/>
      <c r="D22" s="36"/>
      <c r="E22" s="40"/>
      <c r="F22" s="40"/>
      <c r="I22" s="36"/>
      <c r="J22" s="68"/>
      <c r="K22" s="1">
        <v>500</v>
      </c>
      <c r="L22" s="19">
        <v>62.769021218724056</v>
      </c>
      <c r="M22" s="19">
        <v>1.0226410054777042</v>
      </c>
      <c r="N22" s="19">
        <v>5.3412018784627533E-3</v>
      </c>
      <c r="O22" s="19">
        <v>1.0350819385901449</v>
      </c>
      <c r="P22" s="19">
        <v>3.1593420327017414E-3</v>
      </c>
      <c r="Q22" s="19">
        <v>1.6833287572932076</v>
      </c>
      <c r="R22" s="19">
        <v>0.11662332544701667</v>
      </c>
      <c r="S22" s="41">
        <f t="shared" si="1"/>
        <v>1.012165494094019</v>
      </c>
      <c r="T22" s="2">
        <v>1.5602767248876952E-3</v>
      </c>
    </row>
    <row r="23" spans="3:20" x14ac:dyDescent="0.25">
      <c r="C23" s="36"/>
      <c r="D23" s="36"/>
      <c r="E23" s="40"/>
      <c r="F23" s="40"/>
      <c r="I23" s="36"/>
      <c r="J23" s="68"/>
      <c r="K23" s="1">
        <v>400</v>
      </c>
      <c r="L23" s="19">
        <v>78.46127652340509</v>
      </c>
      <c r="M23" s="19">
        <v>1.0340966679666841</v>
      </c>
      <c r="N23" s="19">
        <v>1.2138011319008837E-3</v>
      </c>
      <c r="O23" s="19">
        <v>1.047475736059845</v>
      </c>
      <c r="P23" s="19">
        <v>5.3416569432852769E-4</v>
      </c>
      <c r="Q23" s="19">
        <v>1.8246920198581063</v>
      </c>
      <c r="R23" s="19">
        <v>8.6269323739638512E-2</v>
      </c>
      <c r="S23" s="41">
        <f t="shared" si="1"/>
        <v>1.0129379278626511</v>
      </c>
      <c r="T23" s="2">
        <v>6.7241294706871766E-4</v>
      </c>
    </row>
    <row r="24" spans="3:20" x14ac:dyDescent="0.25">
      <c r="J24" s="68"/>
      <c r="K24" s="1">
        <v>340</v>
      </c>
      <c r="L24" s="19">
        <v>92.307384145182453</v>
      </c>
      <c r="M24" s="19">
        <v>1.0400841972106596</v>
      </c>
      <c r="N24" s="19">
        <v>1.2874400875547017E-3</v>
      </c>
      <c r="O24" s="19">
        <v>1.0548015317751829</v>
      </c>
      <c r="P24" s="19">
        <v>1.0756564823604479E-3</v>
      </c>
      <c r="Q24" s="19">
        <v>2.1541804631755674</v>
      </c>
      <c r="R24" s="19">
        <v>1.3539432074713954E-2</v>
      </c>
      <c r="S24" s="41">
        <f t="shared" si="1"/>
        <v>1.0141501376561559</v>
      </c>
      <c r="T24" s="2">
        <v>8.7162730171749239E-4</v>
      </c>
    </row>
    <row r="25" spans="3:20" ht="15.75" thickBot="1" x14ac:dyDescent="0.3">
      <c r="J25" s="69"/>
      <c r="K25" s="20">
        <v>270</v>
      </c>
      <c r="L25" s="21">
        <v>116.23892818282233</v>
      </c>
      <c r="M25" s="21">
        <v>1.0718749739357287</v>
      </c>
      <c r="N25" s="21">
        <v>1.1630929511390652E-2</v>
      </c>
      <c r="O25" s="21">
        <v>1.0874517293287069</v>
      </c>
      <c r="P25" s="21">
        <v>9.9634024587608207E-3</v>
      </c>
      <c r="Q25" s="21">
        <v>2.3464189110383491</v>
      </c>
      <c r="R25" s="21">
        <v>0.10046920188812562</v>
      </c>
      <c r="S25" s="42">
        <f t="shared" si="1"/>
        <v>1.0145322502826828</v>
      </c>
      <c r="T25" s="2">
        <v>1.7135009251948942E-3</v>
      </c>
    </row>
    <row r="28" spans="3:20" ht="15.75" thickBot="1" x14ac:dyDescent="0.3"/>
    <row r="29" spans="3:20" x14ac:dyDescent="0.25">
      <c r="J29" s="26" t="s">
        <v>13</v>
      </c>
      <c r="K29" s="18" t="s">
        <v>168</v>
      </c>
      <c r="L29" s="18" t="s">
        <v>169</v>
      </c>
      <c r="M29" s="18" t="s">
        <v>133</v>
      </c>
      <c r="N29" s="18" t="s">
        <v>135</v>
      </c>
      <c r="O29" s="18" t="s">
        <v>170</v>
      </c>
      <c r="P29" s="18" t="s">
        <v>134</v>
      </c>
      <c r="Q29" s="18" t="s">
        <v>16</v>
      </c>
      <c r="R29" s="18" t="s">
        <v>17</v>
      </c>
      <c r="S29" s="13" t="s">
        <v>171</v>
      </c>
      <c r="T29" t="s">
        <v>180</v>
      </c>
    </row>
    <row r="30" spans="3:20" x14ac:dyDescent="0.25">
      <c r="J30" s="67" t="s">
        <v>175</v>
      </c>
      <c r="K30" s="1">
        <v>900</v>
      </c>
      <c r="L30" s="19">
        <v>34.871678454846702</v>
      </c>
      <c r="M30" s="19">
        <v>1.0260341872451257</v>
      </c>
      <c r="N30" s="19">
        <v>5.6708468615356243E-3</v>
      </c>
      <c r="O30" s="19">
        <v>1.0540909869458821</v>
      </c>
      <c r="P30" s="19">
        <v>4.9246072095972745E-3</v>
      </c>
      <c r="Q30" s="19">
        <v>1.7726791033836631</v>
      </c>
      <c r="R30" s="19">
        <v>3.143432616226554E-2</v>
      </c>
      <c r="S30" s="41">
        <f t="shared" ref="S30:S34" si="2">O30/M30</f>
        <v>1.0273448975185595</v>
      </c>
      <c r="T30" s="2">
        <v>8.7845235165979259E-4</v>
      </c>
    </row>
    <row r="31" spans="3:20" x14ac:dyDescent="0.25">
      <c r="J31" s="68"/>
      <c r="K31" s="1">
        <v>700</v>
      </c>
      <c r="L31" s="19">
        <v>44.835015156231471</v>
      </c>
      <c r="M31" s="19">
        <v>1.0332350674803807</v>
      </c>
      <c r="N31" s="19">
        <v>7.276521234700576E-3</v>
      </c>
      <c r="O31" s="19">
        <v>1.063309016842211</v>
      </c>
      <c r="P31" s="19">
        <v>8.2425371500966672E-3</v>
      </c>
      <c r="Q31" s="19">
        <v>2.1308863213464004</v>
      </c>
      <c r="R31" s="19">
        <v>3.4462307411176028E-2</v>
      </c>
      <c r="S31" s="41">
        <f t="shared" si="2"/>
        <v>1.0291065898829468</v>
      </c>
      <c r="T31" s="2">
        <v>7.2997899852416163E-4</v>
      </c>
    </row>
    <row r="32" spans="3:20" x14ac:dyDescent="0.25">
      <c r="J32" s="68"/>
      <c r="K32" s="1">
        <v>500</v>
      </c>
      <c r="L32" s="19">
        <v>62.769021218724056</v>
      </c>
      <c r="M32" s="19">
        <v>1.0379950151940878</v>
      </c>
      <c r="N32" s="19">
        <v>6.6154108817570597E-4</v>
      </c>
      <c r="O32" s="19">
        <v>1.0684009959253742</v>
      </c>
      <c r="P32" s="19">
        <v>1.6270488583549902E-3</v>
      </c>
      <c r="Q32" s="19">
        <v>2.4617276170885418</v>
      </c>
      <c r="R32" s="19">
        <v>4.8442166701576174E-2</v>
      </c>
      <c r="S32" s="41">
        <f t="shared" si="2"/>
        <v>1.0292929930165426</v>
      </c>
      <c r="T32" s="2">
        <v>9.1149709777543157E-4</v>
      </c>
    </row>
    <row r="33" spans="10:20" x14ac:dyDescent="0.25">
      <c r="J33" s="68"/>
      <c r="K33" s="1">
        <v>340</v>
      </c>
      <c r="L33" s="19">
        <v>92.307384145182453</v>
      </c>
      <c r="M33" s="19">
        <v>1.0445693828216402</v>
      </c>
      <c r="N33" s="19">
        <v>1.7978043812249612E-3</v>
      </c>
      <c r="O33" s="19">
        <v>1.0794731737579488</v>
      </c>
      <c r="P33" s="19">
        <v>7.7015662016043269E-3</v>
      </c>
      <c r="Q33" s="19">
        <v>3.0078131980128089</v>
      </c>
      <c r="R33" s="19">
        <v>0.19850157113856576</v>
      </c>
      <c r="S33" s="41">
        <f t="shared" si="2"/>
        <v>1.0334145261294418</v>
      </c>
      <c r="T33" s="2">
        <v>5.5943604991954658E-3</v>
      </c>
    </row>
    <row r="34" spans="10:20" ht="15.75" thickBot="1" x14ac:dyDescent="0.3">
      <c r="J34" s="69"/>
      <c r="K34" s="20">
        <v>270</v>
      </c>
      <c r="L34" s="21">
        <v>116.23892818282233</v>
      </c>
      <c r="M34" s="21">
        <v>1.0611787899412686</v>
      </c>
      <c r="N34" s="21">
        <v>5.6184278383744259E-3</v>
      </c>
      <c r="O34" s="21">
        <v>1.0956207650367911</v>
      </c>
      <c r="P34" s="21">
        <v>4.5767420825256382E-3</v>
      </c>
      <c r="Q34" s="21">
        <v>3.2416631378845837</v>
      </c>
      <c r="R34" s="21">
        <v>5.8759722317006151E-2</v>
      </c>
      <c r="S34" s="42">
        <f t="shared" si="2"/>
        <v>1.0324563357485017</v>
      </c>
      <c r="T34" s="2">
        <v>1.1534875216742515E-3</v>
      </c>
    </row>
  </sheetData>
  <mergeCells count="4">
    <mergeCell ref="J4:J8"/>
    <mergeCell ref="J13:J16"/>
    <mergeCell ref="J21:J25"/>
    <mergeCell ref="J30:J3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00C7A-B7AA-41CD-AE0B-D3ED9E448431}">
  <dimension ref="A1:AM28"/>
  <sheetViews>
    <sheetView topLeftCell="H1" zoomScaleNormal="100" workbookViewId="0">
      <selection activeCell="H27" sqref="H27"/>
    </sheetView>
  </sheetViews>
  <sheetFormatPr defaultRowHeight="15" x14ac:dyDescent="0.25"/>
  <cols>
    <col min="2" max="2" width="6.28515625" bestFit="1" customWidth="1"/>
    <col min="3" max="3" width="15.85546875" bestFit="1" customWidth="1"/>
    <col min="4" max="4" width="16.5703125" bestFit="1" customWidth="1"/>
    <col min="5" max="6" width="12" bestFit="1" customWidth="1"/>
  </cols>
  <sheetData>
    <row r="1" spans="1:39" ht="15.75" thickBot="1" x14ac:dyDescent="0.3">
      <c r="V1" s="14" t="s">
        <v>15</v>
      </c>
      <c r="W1" s="14" t="s">
        <v>3</v>
      </c>
      <c r="X1" s="15">
        <v>0</v>
      </c>
      <c r="Y1" s="15">
        <v>10</v>
      </c>
      <c r="Z1" s="15">
        <v>20</v>
      </c>
      <c r="AA1" s="15">
        <v>25</v>
      </c>
      <c r="AB1" s="15">
        <v>30</v>
      </c>
      <c r="AC1" s="15">
        <v>40</v>
      </c>
      <c r="AD1" s="15">
        <v>50</v>
      </c>
      <c r="AE1" s="15">
        <v>60</v>
      </c>
      <c r="AF1" s="15">
        <v>70</v>
      </c>
      <c r="AG1" s="15">
        <v>80</v>
      </c>
      <c r="AH1" s="15">
        <v>90</v>
      </c>
      <c r="AI1" s="15">
        <v>100</v>
      </c>
      <c r="AJ1" s="15">
        <v>110</v>
      </c>
      <c r="AK1" s="15">
        <v>120</v>
      </c>
      <c r="AL1" s="15">
        <v>130</v>
      </c>
      <c r="AM1" s="15">
        <v>140</v>
      </c>
    </row>
    <row r="2" spans="1:39" ht="15.75" thickBot="1" x14ac:dyDescent="0.3">
      <c r="B2" s="26" t="s">
        <v>13</v>
      </c>
      <c r="C2" s="18" t="s">
        <v>57</v>
      </c>
      <c r="D2" s="18" t="s">
        <v>58</v>
      </c>
      <c r="E2" s="18" t="s">
        <v>59</v>
      </c>
      <c r="F2" s="13" t="s">
        <v>60</v>
      </c>
      <c r="G2" s="4" t="s">
        <v>169</v>
      </c>
      <c r="V2" s="14" t="s">
        <v>61</v>
      </c>
      <c r="W2" s="14" t="s">
        <v>2</v>
      </c>
      <c r="X2" s="15">
        <v>26.279999999999998</v>
      </c>
      <c r="Y2" s="15">
        <v>26.32</v>
      </c>
      <c r="Z2" s="15">
        <v>26.41</v>
      </c>
      <c r="AA2" s="15">
        <v>26.450000000000003</v>
      </c>
      <c r="AB2" s="15">
        <v>26.52</v>
      </c>
      <c r="AC2" s="15">
        <v>26.669999999999998</v>
      </c>
      <c r="AD2" s="15">
        <v>26.839999999999996</v>
      </c>
      <c r="AE2" s="15">
        <v>27.029999999999998</v>
      </c>
      <c r="AF2" s="15">
        <v>27.250000000000004</v>
      </c>
      <c r="AG2" s="15">
        <v>27.500000000000004</v>
      </c>
      <c r="AH2" s="15">
        <v>27.779999999999998</v>
      </c>
      <c r="AI2" s="15">
        <v>28.050000000000004</v>
      </c>
    </row>
    <row r="3" spans="1:39" x14ac:dyDescent="0.25">
      <c r="A3" s="73" t="s">
        <v>12</v>
      </c>
      <c r="B3" s="22" t="s">
        <v>47</v>
      </c>
      <c r="C3" s="29">
        <v>28.118550499429329</v>
      </c>
      <c r="D3" s="29">
        <v>28.607864295237089</v>
      </c>
      <c r="E3" s="29">
        <f>AVERAGE(C3:D3)</f>
        <v>28.363207397333209</v>
      </c>
      <c r="F3" s="23">
        <f>STDEVA(C3:D3)</f>
        <v>0.34599710314379695</v>
      </c>
      <c r="G3" s="19">
        <v>34.871678454846702</v>
      </c>
      <c r="X3">
        <f>X2*100</f>
        <v>2627.9999999999995</v>
      </c>
      <c r="Y3">
        <f t="shared" ref="Y3:AI3" si="0">Y2*100</f>
        <v>2632</v>
      </c>
      <c r="Z3">
        <f t="shared" si="0"/>
        <v>2641</v>
      </c>
      <c r="AA3">
        <f t="shared" si="0"/>
        <v>2645.0000000000005</v>
      </c>
      <c r="AB3">
        <f t="shared" si="0"/>
        <v>2652</v>
      </c>
      <c r="AC3">
        <f t="shared" si="0"/>
        <v>2667</v>
      </c>
      <c r="AD3">
        <f t="shared" si="0"/>
        <v>2683.9999999999995</v>
      </c>
      <c r="AE3">
        <f t="shared" si="0"/>
        <v>2702.9999999999995</v>
      </c>
      <c r="AF3">
        <f t="shared" si="0"/>
        <v>2725.0000000000005</v>
      </c>
      <c r="AG3">
        <f t="shared" si="0"/>
        <v>2750.0000000000005</v>
      </c>
      <c r="AH3">
        <f t="shared" si="0"/>
        <v>2777.9999999999995</v>
      </c>
      <c r="AI3">
        <f t="shared" si="0"/>
        <v>2805.0000000000005</v>
      </c>
    </row>
    <row r="4" spans="1:39" x14ac:dyDescent="0.25">
      <c r="A4" s="74"/>
      <c r="B4" s="22" t="s">
        <v>48</v>
      </c>
      <c r="C4" s="29">
        <v>28.559791404946328</v>
      </c>
      <c r="D4" s="29">
        <v>28.411936177269276</v>
      </c>
      <c r="E4" s="29">
        <f t="shared" ref="E4:E7" si="1">AVERAGE(C4:D4)</f>
        <v>28.485863791107803</v>
      </c>
      <c r="F4" s="23">
        <f t="shared" ref="F4:F7" si="2">STDEVA(C4:D4)</f>
        <v>0.10454943412432449</v>
      </c>
      <c r="G4" s="19">
        <v>44.835015156231471</v>
      </c>
    </row>
    <row r="5" spans="1:39" x14ac:dyDescent="0.25">
      <c r="A5" s="74"/>
      <c r="B5" s="22" t="s">
        <v>51</v>
      </c>
      <c r="C5" s="29">
        <v>28.929197306109327</v>
      </c>
      <c r="D5" s="29">
        <v>28.530011646238286</v>
      </c>
      <c r="E5" s="29">
        <f t="shared" si="1"/>
        <v>28.729604476173805</v>
      </c>
      <c r="F5" s="23">
        <f t="shared" si="2"/>
        <v>0.28226688704723951</v>
      </c>
      <c r="G5" s="19">
        <v>62.769021218724056</v>
      </c>
      <c r="X5">
        <v>26.279999999999998</v>
      </c>
      <c r="Y5">
        <v>26.32</v>
      </c>
      <c r="Z5">
        <v>26.41</v>
      </c>
      <c r="AA5">
        <v>26.450000000000003</v>
      </c>
      <c r="AB5">
        <v>26.52</v>
      </c>
      <c r="AC5">
        <v>26.669999999999998</v>
      </c>
      <c r="AD5">
        <v>26.839999999999996</v>
      </c>
      <c r="AE5">
        <v>27.029999999999998</v>
      </c>
      <c r="AF5">
        <v>27.250000000000004</v>
      </c>
      <c r="AG5">
        <v>27.500000000000004</v>
      </c>
      <c r="AH5">
        <v>27.779999999999998</v>
      </c>
      <c r="AI5">
        <v>28.050000000000004</v>
      </c>
    </row>
    <row r="6" spans="1:39" x14ac:dyDescent="0.25">
      <c r="A6" s="74"/>
      <c r="B6" s="22" t="s">
        <v>49</v>
      </c>
      <c r="C6" s="29">
        <v>30.005306869840499</v>
      </c>
      <c r="D6" s="23">
        <v>30.142621790270702</v>
      </c>
      <c r="E6" s="29">
        <f t="shared" si="1"/>
        <v>30.073964330055603</v>
      </c>
      <c r="F6" s="23">
        <f t="shared" si="2"/>
        <v>9.7096311394287815E-2</v>
      </c>
      <c r="G6" s="19">
        <v>92.307384145182453</v>
      </c>
      <c r="X6">
        <v>26.934999999999995</v>
      </c>
      <c r="Y6">
        <v>26.934999999999995</v>
      </c>
      <c r="Z6">
        <v>26.934999999999995</v>
      </c>
      <c r="AA6">
        <v>26.934999999999995</v>
      </c>
      <c r="AB6">
        <v>26.934999999999999</v>
      </c>
      <c r="AC6">
        <v>26.934999999999999</v>
      </c>
      <c r="AD6">
        <v>26.934999999999999</v>
      </c>
      <c r="AE6">
        <v>26.934999999999999</v>
      </c>
      <c r="AF6">
        <v>26.934999999999999</v>
      </c>
      <c r="AG6">
        <v>26.934999999999999</v>
      </c>
      <c r="AH6">
        <v>26.934999999999999</v>
      </c>
      <c r="AI6">
        <v>26.934999999999999</v>
      </c>
      <c r="AJ6">
        <v>26.934999999999999</v>
      </c>
      <c r="AK6">
        <v>26.934999999999999</v>
      </c>
      <c r="AL6">
        <v>26.934999999999999</v>
      </c>
      <c r="AM6">
        <v>26.934999999999999</v>
      </c>
    </row>
    <row r="7" spans="1:39" ht="15.75" thickBot="1" x14ac:dyDescent="0.3">
      <c r="A7" s="75"/>
      <c r="B7" s="28" t="s">
        <v>50</v>
      </c>
      <c r="C7" s="30">
        <v>31.305043788112741</v>
      </c>
      <c r="D7" s="30">
        <v>31.229273972900856</v>
      </c>
      <c r="E7" s="30">
        <f t="shared" si="1"/>
        <v>31.267158880506798</v>
      </c>
      <c r="F7" s="17">
        <f t="shared" si="2"/>
        <v>5.3577350145575409E-2</v>
      </c>
      <c r="G7" s="21">
        <v>116.23892818282233</v>
      </c>
    </row>
    <row r="8" spans="1:39" ht="15.75" thickBot="1" x14ac:dyDescent="0.3">
      <c r="B8" s="1"/>
      <c r="C8" s="1"/>
      <c r="D8" s="1"/>
      <c r="E8" s="1"/>
      <c r="F8" s="1"/>
    </row>
    <row r="9" spans="1:39" ht="15.75" thickBot="1" x14ac:dyDescent="0.3">
      <c r="B9" s="26" t="s">
        <v>14</v>
      </c>
      <c r="C9" s="27" t="s">
        <v>57</v>
      </c>
      <c r="D9" s="18" t="s">
        <v>58</v>
      </c>
      <c r="E9" s="18" t="s">
        <v>59</v>
      </c>
      <c r="F9" s="13" t="s">
        <v>60</v>
      </c>
      <c r="G9" s="4" t="s">
        <v>169</v>
      </c>
    </row>
    <row r="10" spans="1:39" x14ac:dyDescent="0.25">
      <c r="A10" s="73" t="s">
        <v>12</v>
      </c>
      <c r="B10" s="22" t="s">
        <v>51</v>
      </c>
      <c r="C10" s="32">
        <v>27.753576290284144</v>
      </c>
      <c r="D10" s="29">
        <v>27.547830019412267</v>
      </c>
      <c r="E10" s="29">
        <f>AVERAGE(C10:D10)</f>
        <v>27.650703154848205</v>
      </c>
      <c r="F10" s="23">
        <f>STDEVA(C10:D10)</f>
        <v>0.14548458333734871</v>
      </c>
      <c r="G10" s="19">
        <v>11.875220230569418</v>
      </c>
    </row>
    <row r="11" spans="1:39" x14ac:dyDescent="0.25">
      <c r="A11" s="74"/>
      <c r="B11" s="22" t="s">
        <v>49</v>
      </c>
      <c r="C11" s="32">
        <v>27.997798375495904</v>
      </c>
      <c r="D11" s="29">
        <v>27.951131383371603</v>
      </c>
      <c r="E11" s="29">
        <f t="shared" ref="E11:E13" si="3">AVERAGE(C11:D11)</f>
        <v>27.974464879433754</v>
      </c>
      <c r="F11" s="23">
        <f t="shared" ref="F11:F13" si="4">STDEVA(C11:D11)</f>
        <v>3.2998546588672469E-2</v>
      </c>
      <c r="G11" s="19">
        <v>17.463559162602088</v>
      </c>
    </row>
    <row r="12" spans="1:39" x14ac:dyDescent="0.25">
      <c r="A12" s="74"/>
      <c r="B12" s="22" t="s">
        <v>50</v>
      </c>
      <c r="C12" s="32">
        <v>28.362567071299942</v>
      </c>
      <c r="D12" s="29">
        <v>28.435242131809758</v>
      </c>
      <c r="E12" s="29">
        <f t="shared" si="3"/>
        <v>28.39890460155485</v>
      </c>
      <c r="F12" s="23">
        <f t="shared" si="4"/>
        <v>5.1389028109633632E-2</v>
      </c>
      <c r="G12" s="19">
        <v>21.991148575128552</v>
      </c>
    </row>
    <row r="13" spans="1:39" ht="15.75" thickBot="1" x14ac:dyDescent="0.3">
      <c r="A13" s="75"/>
      <c r="B13" s="28" t="s">
        <v>52</v>
      </c>
      <c r="C13" s="33">
        <v>28.910698275151486</v>
      </c>
      <c r="D13" s="30">
        <v>28.919944832342331</v>
      </c>
      <c r="E13" s="30">
        <f t="shared" si="3"/>
        <v>28.915321553746907</v>
      </c>
      <c r="F13" s="17">
        <f t="shared" si="4"/>
        <v>6.5383032922761222E-3</v>
      </c>
      <c r="G13" s="21">
        <v>29.688050576423549</v>
      </c>
    </row>
    <row r="14" spans="1:39" ht="15.75" thickBot="1" x14ac:dyDescent="0.3">
      <c r="B14" s="1"/>
      <c r="C14" s="1"/>
      <c r="D14" s="1"/>
      <c r="E14" s="1"/>
      <c r="F14" s="1"/>
    </row>
    <row r="15" spans="1:39" ht="15.75" thickBot="1" x14ac:dyDescent="0.3">
      <c r="B15" s="26" t="s">
        <v>13</v>
      </c>
      <c r="C15" s="18" t="s">
        <v>57</v>
      </c>
      <c r="D15" s="18" t="s">
        <v>58</v>
      </c>
      <c r="E15" s="18" t="s">
        <v>59</v>
      </c>
      <c r="F15" s="13" t="s">
        <v>60</v>
      </c>
      <c r="G15" s="4" t="s">
        <v>169</v>
      </c>
    </row>
    <row r="16" spans="1:39" x14ac:dyDescent="0.25">
      <c r="A16" s="73" t="s">
        <v>18</v>
      </c>
      <c r="B16" s="22" t="s">
        <v>48</v>
      </c>
      <c r="C16" s="29">
        <v>27.197610647831098</v>
      </c>
      <c r="D16" s="29">
        <v>27.212811694760784</v>
      </c>
      <c r="E16" s="29">
        <f>AVERAGE(C16:D16)</f>
        <v>27.205211171295943</v>
      </c>
      <c r="F16" s="23">
        <f>STDEVA(C16:D16)</f>
        <v>1.0748763365116029E-2</v>
      </c>
      <c r="G16" s="19">
        <v>44.835015156231471</v>
      </c>
    </row>
    <row r="17" spans="1:7" x14ac:dyDescent="0.25">
      <c r="A17" s="74"/>
      <c r="B17" s="22" t="s">
        <v>51</v>
      </c>
      <c r="C17" s="29">
        <v>27.332437683355494</v>
      </c>
      <c r="D17" s="29">
        <v>27.532731539740684</v>
      </c>
      <c r="E17" s="29">
        <f t="shared" ref="E17:E20" si="5">AVERAGE(C17:D17)</f>
        <v>27.432584611548087</v>
      </c>
      <c r="F17" s="23">
        <f t="shared" ref="F17:F20" si="6">STDEVA(C17:D17)</f>
        <v>0.14162914407997274</v>
      </c>
      <c r="G17" s="19">
        <v>62.769021218724056</v>
      </c>
    </row>
    <row r="18" spans="1:7" x14ac:dyDescent="0.25">
      <c r="A18" s="74"/>
      <c r="B18" s="22" t="s">
        <v>53</v>
      </c>
      <c r="C18" s="29">
        <v>27.719402540915166</v>
      </c>
      <c r="D18" s="29">
        <v>27.764086389816161</v>
      </c>
      <c r="E18" s="29">
        <f t="shared" si="5"/>
        <v>27.741744465365663</v>
      </c>
      <c r="F18" s="23">
        <f t="shared" si="6"/>
        <v>3.1596252567408528E-2</v>
      </c>
      <c r="G18" s="19">
        <v>78.46127652340509</v>
      </c>
    </row>
    <row r="19" spans="1:7" x14ac:dyDescent="0.25">
      <c r="A19" s="74"/>
      <c r="B19" s="22" t="s">
        <v>49</v>
      </c>
      <c r="C19" s="29">
        <v>27.873417022730095</v>
      </c>
      <c r="D19" s="29">
        <v>27.926587735565096</v>
      </c>
      <c r="E19" s="29">
        <f t="shared" si="5"/>
        <v>27.900002379147594</v>
      </c>
      <c r="F19" s="23">
        <f t="shared" si="6"/>
        <v>3.7597371606152098E-2</v>
      </c>
      <c r="G19" s="19">
        <v>92.307384145182453</v>
      </c>
    </row>
    <row r="20" spans="1:7" ht="15.75" thickBot="1" x14ac:dyDescent="0.3">
      <c r="A20" s="75"/>
      <c r="B20" s="28" t="s">
        <v>50</v>
      </c>
      <c r="C20" s="30">
        <v>28.974058495425819</v>
      </c>
      <c r="D20" s="30">
        <v>28.527166926032528</v>
      </c>
      <c r="E20" s="30">
        <f t="shared" si="5"/>
        <v>28.750612710729172</v>
      </c>
      <c r="F20" s="17">
        <f t="shared" si="6"/>
        <v>0.31600005917309443</v>
      </c>
      <c r="G20" s="21">
        <v>116.23892818282233</v>
      </c>
    </row>
    <row r="21" spans="1:7" ht="15.75" thickBot="1" x14ac:dyDescent="0.3">
      <c r="B21" s="1"/>
      <c r="C21" s="1"/>
      <c r="D21" s="1"/>
      <c r="E21" s="1"/>
      <c r="F21" s="1"/>
    </row>
    <row r="22" spans="1:7" ht="15.75" thickBot="1" x14ac:dyDescent="0.3">
      <c r="B22" s="26" t="s">
        <v>13</v>
      </c>
      <c r="C22" s="18" t="s">
        <v>57</v>
      </c>
      <c r="D22" s="18" t="s">
        <v>58</v>
      </c>
      <c r="E22" s="18" t="s">
        <v>59</v>
      </c>
      <c r="F22" s="13" t="s">
        <v>60</v>
      </c>
      <c r="G22" s="4" t="s">
        <v>169</v>
      </c>
    </row>
    <row r="23" spans="1:7" x14ac:dyDescent="0.25">
      <c r="A23" s="73" t="s">
        <v>19</v>
      </c>
      <c r="B23" s="22" t="s">
        <v>47</v>
      </c>
      <c r="C23" s="31">
        <v>27.642646594989511</v>
      </c>
      <c r="D23" s="31">
        <v>27.424769778263759</v>
      </c>
      <c r="E23" s="29">
        <f>AVERAGE(C23:D23)</f>
        <v>27.533708186626633</v>
      </c>
      <c r="F23" s="23">
        <f>STDEVA(C23:D23)</f>
        <v>0.15406217457011806</v>
      </c>
      <c r="G23" s="19">
        <v>34.871678454846702</v>
      </c>
    </row>
    <row r="24" spans="1:7" x14ac:dyDescent="0.25">
      <c r="A24" s="74"/>
      <c r="B24" s="22" t="s">
        <v>48</v>
      </c>
      <c r="C24" s="31">
        <v>27.857970088042709</v>
      </c>
      <c r="D24" s="31">
        <v>27.583613298177706</v>
      </c>
      <c r="E24" s="29">
        <f t="shared" ref="E24:E27" si="7">AVERAGE(C24:D24)</f>
        <v>27.720791693110208</v>
      </c>
      <c r="F24" s="23">
        <f t="shared" ref="F24:F27" si="8">STDEVA(C24:D24)</f>
        <v>0.19399954657811611</v>
      </c>
      <c r="G24" s="19">
        <v>44.835015156231471</v>
      </c>
    </row>
    <row r="25" spans="1:7" x14ac:dyDescent="0.25">
      <c r="A25" s="74"/>
      <c r="B25" s="22" t="s">
        <v>51</v>
      </c>
      <c r="C25" s="31">
        <v>27.975330001059966</v>
      </c>
      <c r="D25" s="31">
        <v>28.037512316900294</v>
      </c>
      <c r="E25" s="29">
        <f t="shared" si="7"/>
        <v>28.006421158980132</v>
      </c>
      <c r="F25" s="23">
        <f t="shared" si="8"/>
        <v>4.3969537200579653E-2</v>
      </c>
      <c r="G25" s="19">
        <v>62.769021218724056</v>
      </c>
    </row>
    <row r="26" spans="1:7" x14ac:dyDescent="0.25">
      <c r="A26" s="74"/>
      <c r="B26" s="22" t="s">
        <v>49</v>
      </c>
      <c r="C26" s="31">
        <v>28.154343283292459</v>
      </c>
      <c r="D26" s="31">
        <v>28.066901466793482</v>
      </c>
      <c r="E26" s="29">
        <f t="shared" si="7"/>
        <v>28.110622375042972</v>
      </c>
      <c r="F26" s="23">
        <f t="shared" si="8"/>
        <v>6.1830701405696353E-2</v>
      </c>
      <c r="G26" s="19">
        <v>92.307384145182453</v>
      </c>
    </row>
    <row r="27" spans="1:7" ht="15.75" thickBot="1" x14ac:dyDescent="0.3">
      <c r="A27" s="75"/>
      <c r="B27" s="28" t="s">
        <v>50</v>
      </c>
      <c r="C27" s="30">
        <v>28.580262828902853</v>
      </c>
      <c r="D27" s="30">
        <v>28.34541776783545</v>
      </c>
      <c r="E27" s="30">
        <f t="shared" si="7"/>
        <v>28.462840298369152</v>
      </c>
      <c r="F27" s="17">
        <f t="shared" si="8"/>
        <v>0.16606053520892991</v>
      </c>
      <c r="G27" s="21">
        <v>116.23892818282233</v>
      </c>
    </row>
    <row r="28" spans="1:7" x14ac:dyDescent="0.25">
      <c r="C28" s="1"/>
      <c r="D28" s="1"/>
    </row>
  </sheetData>
  <mergeCells count="4">
    <mergeCell ref="A3:A7"/>
    <mergeCell ref="A10:A13"/>
    <mergeCell ref="A16:A20"/>
    <mergeCell ref="A23:A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7D6B-2DED-43D6-934B-D5F865251080}">
  <dimension ref="A1:G14"/>
  <sheetViews>
    <sheetView zoomScale="98" zoomScaleNormal="98" workbookViewId="0">
      <selection activeCell="G23" sqref="G23"/>
    </sheetView>
  </sheetViews>
  <sheetFormatPr defaultRowHeight="15" x14ac:dyDescent="0.25"/>
  <cols>
    <col min="3" max="3" width="13.7109375" bestFit="1" customWidth="1"/>
    <col min="4" max="4" width="12.7109375" bestFit="1" customWidth="1"/>
    <col min="5" max="5" width="12" bestFit="1" customWidth="1"/>
    <col min="6" max="6" width="21.42578125" bestFit="1" customWidth="1"/>
    <col min="7" max="7" width="19.5703125" bestFit="1" customWidth="1"/>
  </cols>
  <sheetData>
    <row r="1" spans="1:7" ht="15.75" thickBot="1" x14ac:dyDescent="0.3"/>
    <row r="2" spans="1:7" x14ac:dyDescent="0.25">
      <c r="A2" s="76" t="s">
        <v>13</v>
      </c>
      <c r="B2" s="18" t="s">
        <v>168</v>
      </c>
      <c r="C2" s="18" t="s">
        <v>169</v>
      </c>
      <c r="D2" s="18" t="s">
        <v>16</v>
      </c>
      <c r="E2" s="18" t="s">
        <v>17</v>
      </c>
      <c r="F2" s="18" t="s">
        <v>182</v>
      </c>
      <c r="G2" s="18" t="s">
        <v>183</v>
      </c>
    </row>
    <row r="3" spans="1:7" x14ac:dyDescent="0.25">
      <c r="A3" s="77"/>
      <c r="B3" s="1">
        <v>900</v>
      </c>
      <c r="C3" s="12">
        <v>34.871678454846702</v>
      </c>
      <c r="D3" s="19">
        <v>1.9329680536561609</v>
      </c>
      <c r="E3" s="19">
        <v>0.10513197271048214</v>
      </c>
      <c r="F3" s="19">
        <v>2.990503889315093</v>
      </c>
      <c r="G3" s="19">
        <v>4.4496946395458439E-2</v>
      </c>
    </row>
    <row r="4" spans="1:7" x14ac:dyDescent="0.25">
      <c r="A4" s="77"/>
      <c r="B4" s="1">
        <v>700</v>
      </c>
      <c r="C4" s="12">
        <v>44.835015156231471</v>
      </c>
      <c r="D4" s="19">
        <v>2.2916998833448194</v>
      </c>
      <c r="E4" s="19">
        <v>0.10886343610348945</v>
      </c>
      <c r="F4" s="19">
        <v>3.1921248617104987</v>
      </c>
      <c r="G4" s="19">
        <v>3.1905170712978499E-2</v>
      </c>
    </row>
    <row r="5" spans="1:7" x14ac:dyDescent="0.25">
      <c r="A5" s="77"/>
      <c r="B5" s="1">
        <v>500</v>
      </c>
      <c r="C5" s="12">
        <v>62.769021218724056</v>
      </c>
      <c r="D5" s="19">
        <v>2.7948091344356301</v>
      </c>
      <c r="E5" s="19">
        <v>0.18393821042788452</v>
      </c>
      <c r="F5" s="19">
        <v>3.3948883715992757</v>
      </c>
      <c r="G5" s="19">
        <v>7.217862696623073E-2</v>
      </c>
    </row>
    <row r="6" spans="1:7" x14ac:dyDescent="0.25">
      <c r="A6" s="77"/>
      <c r="B6" s="1">
        <v>340</v>
      </c>
      <c r="C6" s="12">
        <v>92.307384145182453</v>
      </c>
      <c r="D6" s="19">
        <v>3.2382133152477808</v>
      </c>
      <c r="E6" s="19">
        <v>0.12096594894220075</v>
      </c>
      <c r="F6" s="19">
        <v>3.7279334476219659</v>
      </c>
      <c r="G6" s="19">
        <v>9.8341784504572774E-2</v>
      </c>
    </row>
    <row r="7" spans="1:7" ht="15.75" thickBot="1" x14ac:dyDescent="0.3">
      <c r="A7" s="78"/>
      <c r="B7" s="20">
        <v>270</v>
      </c>
      <c r="C7" s="16">
        <v>116.23892818282233</v>
      </c>
      <c r="D7" s="21">
        <v>3.5293334442586071</v>
      </c>
      <c r="E7" s="21">
        <v>0.17578337321893406</v>
      </c>
      <c r="F7" s="21">
        <v>3.8264610897745852</v>
      </c>
      <c r="G7" s="21">
        <v>1.1672539782562922E-2</v>
      </c>
    </row>
    <row r="9" spans="1:7" ht="15.75" thickBot="1" x14ac:dyDescent="0.3"/>
    <row r="10" spans="1:7" x14ac:dyDescent="0.25">
      <c r="A10" s="76" t="s">
        <v>14</v>
      </c>
      <c r="B10" s="18" t="s">
        <v>168</v>
      </c>
      <c r="C10" s="18" t="s">
        <v>169</v>
      </c>
      <c r="D10" s="18" t="s">
        <v>16</v>
      </c>
      <c r="E10" s="18" t="s">
        <v>17</v>
      </c>
      <c r="F10" s="18" t="s">
        <v>182</v>
      </c>
      <c r="G10" s="18" t="s">
        <v>183</v>
      </c>
    </row>
    <row r="11" spans="1:7" x14ac:dyDescent="0.25">
      <c r="A11" s="77"/>
      <c r="B11" s="1">
        <v>500</v>
      </c>
      <c r="C11" s="12">
        <v>11.875220230569418</v>
      </c>
      <c r="D11" s="19">
        <v>1.0362327511106662</v>
      </c>
      <c r="E11" s="19">
        <v>0.27810884283906234</v>
      </c>
      <c r="F11" s="19">
        <v>3.2057505539037807</v>
      </c>
      <c r="G11" s="19">
        <v>0.22642416941657659</v>
      </c>
    </row>
    <row r="12" spans="1:7" x14ac:dyDescent="0.25">
      <c r="A12" s="77"/>
      <c r="B12" s="1">
        <v>340</v>
      </c>
      <c r="C12" s="12">
        <v>17.463559162602088</v>
      </c>
      <c r="D12" s="19">
        <v>1.5015952844263527</v>
      </c>
      <c r="E12" s="19">
        <v>0.22774220841155435</v>
      </c>
      <c r="F12" s="19">
        <v>3.281756113440597</v>
      </c>
      <c r="G12" s="19">
        <v>0.14337758195207495</v>
      </c>
    </row>
    <row r="13" spans="1:7" x14ac:dyDescent="0.25">
      <c r="A13" s="77"/>
      <c r="B13" s="1">
        <v>270</v>
      </c>
      <c r="C13" s="12">
        <v>21.991148575128552</v>
      </c>
      <c r="D13" s="19">
        <v>2.0852614814871693</v>
      </c>
      <c r="E13" s="19">
        <v>0.20842246491776845</v>
      </c>
      <c r="F13" s="19">
        <v>3.7242385125917878</v>
      </c>
      <c r="G13" s="19">
        <v>0.11234792139210527</v>
      </c>
    </row>
    <row r="14" spans="1:7" ht="15.75" thickBot="1" x14ac:dyDescent="0.3">
      <c r="A14" s="78"/>
      <c r="B14" s="20">
        <v>200</v>
      </c>
      <c r="C14" s="16">
        <v>29.688050576423549</v>
      </c>
      <c r="D14" s="21">
        <v>2.8151749933671586</v>
      </c>
      <c r="E14" s="21">
        <v>0.14847519064910922</v>
      </c>
      <c r="F14" s="21">
        <v>4.0984349688175827</v>
      </c>
      <c r="G14" s="21">
        <v>0.10111652408212959</v>
      </c>
    </row>
  </sheetData>
  <mergeCells count="2">
    <mergeCell ref="A2:A7"/>
    <mergeCell ref="A10:A1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86DEB-B7BF-4AA9-ADD1-E11B87D21D6E}">
  <dimension ref="A1:I15"/>
  <sheetViews>
    <sheetView zoomScaleNormal="100" workbookViewId="0">
      <selection activeCell="I23" sqref="I23"/>
    </sheetView>
  </sheetViews>
  <sheetFormatPr defaultRowHeight="15" x14ac:dyDescent="0.25"/>
  <cols>
    <col min="3" max="3" width="13.7109375" bestFit="1" customWidth="1"/>
    <col min="4" max="4" width="12.7109375" bestFit="1" customWidth="1"/>
    <col min="5" max="5" width="12" bestFit="1" customWidth="1"/>
    <col min="6" max="6" width="21.42578125" bestFit="1" customWidth="1"/>
    <col min="7" max="7" width="19.5703125" bestFit="1" customWidth="1"/>
    <col min="8" max="8" width="19.140625" bestFit="1" customWidth="1"/>
    <col min="9" max="9" width="17.42578125" bestFit="1" customWidth="1"/>
  </cols>
  <sheetData>
    <row r="1" spans="1:9" ht="15.75" thickBot="1" x14ac:dyDescent="0.3"/>
    <row r="2" spans="1:9" x14ac:dyDescent="0.25">
      <c r="A2" s="79" t="s">
        <v>188</v>
      </c>
      <c r="B2" s="18" t="s">
        <v>168</v>
      </c>
      <c r="C2" s="18" t="s">
        <v>169</v>
      </c>
      <c r="D2" s="18" t="s">
        <v>16</v>
      </c>
      <c r="E2" s="18" t="s">
        <v>17</v>
      </c>
      <c r="F2" s="18" t="s">
        <v>182</v>
      </c>
      <c r="G2" s="18" t="s">
        <v>183</v>
      </c>
      <c r="H2" s="4" t="s">
        <v>184</v>
      </c>
      <c r="I2" s="5" t="s">
        <v>185</v>
      </c>
    </row>
    <row r="3" spans="1:9" x14ac:dyDescent="0.25">
      <c r="A3" s="77"/>
      <c r="B3" s="1">
        <v>900</v>
      </c>
      <c r="C3" s="12">
        <v>34.871678454846702</v>
      </c>
      <c r="D3" s="19">
        <v>1.9329680536561609</v>
      </c>
      <c r="E3" s="19">
        <v>0.10513197271048214</v>
      </c>
      <c r="F3" s="19">
        <v>2.990503889315093</v>
      </c>
      <c r="G3" s="19">
        <v>4.4496946395458439E-2</v>
      </c>
      <c r="H3" s="19">
        <v>4.4621013084561824E-2</v>
      </c>
      <c r="I3" s="41">
        <v>3.2806268377702902E-3</v>
      </c>
    </row>
    <row r="4" spans="1:9" x14ac:dyDescent="0.25">
      <c r="A4" s="77"/>
      <c r="B4" s="1">
        <v>700</v>
      </c>
      <c r="C4" s="12">
        <v>44.835015156231471</v>
      </c>
      <c r="D4" s="19">
        <v>2.2916998833448194</v>
      </c>
      <c r="E4" s="19">
        <v>0.10886343610348945</v>
      </c>
      <c r="F4" s="19">
        <v>3.1921248617104987</v>
      </c>
      <c r="G4" s="19">
        <v>3.1905170712978499E-2</v>
      </c>
      <c r="H4" s="19">
        <v>6.0594522460677501E-2</v>
      </c>
      <c r="I4" s="41">
        <v>2.9127547531573278E-3</v>
      </c>
    </row>
    <row r="5" spans="1:9" x14ac:dyDescent="0.25">
      <c r="A5" s="77"/>
      <c r="B5" s="1">
        <v>500</v>
      </c>
      <c r="C5" s="12">
        <v>62.769021218724056</v>
      </c>
      <c r="D5" s="19">
        <v>2.7948091344356301</v>
      </c>
      <c r="E5" s="19">
        <v>0.18393821042788452</v>
      </c>
      <c r="F5" s="19">
        <v>3.3948883715992757</v>
      </c>
      <c r="G5" s="19">
        <v>7.217862696623073E-2</v>
      </c>
      <c r="H5" s="19">
        <v>6.9225242802990319E-2</v>
      </c>
      <c r="I5" s="41">
        <v>7.6310960510770449E-3</v>
      </c>
    </row>
    <row r="6" spans="1:9" x14ac:dyDescent="0.25">
      <c r="A6" s="77"/>
      <c r="B6" s="1">
        <v>340</v>
      </c>
      <c r="C6" s="12">
        <v>92.307384145182453</v>
      </c>
      <c r="D6" s="19">
        <v>3.2382133152477808</v>
      </c>
      <c r="E6" s="19">
        <v>0.12096594894220075</v>
      </c>
      <c r="F6" s="19">
        <v>3.7279334476219659</v>
      </c>
      <c r="G6" s="19">
        <v>9.8341784504572774E-2</v>
      </c>
      <c r="H6" s="19">
        <v>0.11029026466058234</v>
      </c>
      <c r="I6" s="41">
        <v>6.9727472449561349E-3</v>
      </c>
    </row>
    <row r="7" spans="1:9" ht="15.75" thickBot="1" x14ac:dyDescent="0.3">
      <c r="A7" s="78"/>
      <c r="B7" s="20">
        <v>270</v>
      </c>
      <c r="C7" s="16">
        <v>116.23892818282233</v>
      </c>
      <c r="D7" s="21">
        <v>3.5293334442586071</v>
      </c>
      <c r="E7" s="21">
        <v>0.17578337321893406</v>
      </c>
      <c r="F7" s="21">
        <v>3.8264610897745852</v>
      </c>
      <c r="G7" s="21">
        <v>1.1672539782562922E-2</v>
      </c>
      <c r="H7" s="21">
        <v>0.12533942267129483</v>
      </c>
      <c r="I7" s="42">
        <v>2.1497595844411159E-3</v>
      </c>
    </row>
    <row r="9" spans="1:9" ht="15.75" thickBot="1" x14ac:dyDescent="0.3"/>
    <row r="10" spans="1:9" x14ac:dyDescent="0.25">
      <c r="A10" s="79" t="s">
        <v>189</v>
      </c>
      <c r="B10" s="18" t="s">
        <v>168</v>
      </c>
      <c r="C10" s="18" t="s">
        <v>169</v>
      </c>
      <c r="D10" s="18" t="s">
        <v>16</v>
      </c>
      <c r="E10" s="18" t="s">
        <v>17</v>
      </c>
      <c r="F10" s="18" t="s">
        <v>182</v>
      </c>
      <c r="G10" s="18" t="s">
        <v>183</v>
      </c>
      <c r="H10" s="4" t="s">
        <v>186</v>
      </c>
      <c r="I10" s="5" t="s">
        <v>187</v>
      </c>
    </row>
    <row r="11" spans="1:9" x14ac:dyDescent="0.25">
      <c r="A11" s="80"/>
      <c r="B11" s="1">
        <v>700</v>
      </c>
      <c r="C11" s="12">
        <v>44.835015156231471</v>
      </c>
      <c r="D11" s="19">
        <v>1.4371402396451551</v>
      </c>
      <c r="E11" s="19">
        <v>5.8150189042154979E-2</v>
      </c>
      <c r="F11" s="19">
        <v>2.0629788226972927</v>
      </c>
      <c r="G11" s="19">
        <v>3.3138866092004046E-2</v>
      </c>
      <c r="H11" s="19">
        <v>1.3830437897310977E-2</v>
      </c>
      <c r="I11" s="41">
        <v>2.6430481675106683E-4</v>
      </c>
    </row>
    <row r="12" spans="1:9" x14ac:dyDescent="0.25">
      <c r="A12" s="77"/>
      <c r="B12" s="1">
        <v>500</v>
      </c>
      <c r="C12" s="12">
        <v>62.769021218724056</v>
      </c>
      <c r="D12" s="19">
        <v>1.6833287572932076</v>
      </c>
      <c r="E12" s="19">
        <v>0.11662332544701667</v>
      </c>
      <c r="F12" s="19">
        <v>2.2842159142633527</v>
      </c>
      <c r="G12" s="19">
        <v>0.175174461892426</v>
      </c>
      <c r="H12" s="19">
        <v>2.2641005477704312E-2</v>
      </c>
      <c r="I12" s="41">
        <v>5.3412018784627516E-3</v>
      </c>
    </row>
    <row r="13" spans="1:9" x14ac:dyDescent="0.25">
      <c r="A13" s="77"/>
      <c r="B13" s="1">
        <v>400</v>
      </c>
      <c r="C13" s="12">
        <v>78.46127652340509</v>
      </c>
      <c r="D13" s="19">
        <v>1.8246920198581063</v>
      </c>
      <c r="E13" s="19">
        <v>8.6269323739638512E-2</v>
      </c>
      <c r="F13" s="19">
        <v>2.5440248045775236</v>
      </c>
      <c r="G13" s="19">
        <v>8.7998488291663648E-3</v>
      </c>
      <c r="H13" s="19">
        <v>3.4096667966684202E-2</v>
      </c>
      <c r="I13" s="41">
        <v>1.2138011319008837E-3</v>
      </c>
    </row>
    <row r="14" spans="1:9" x14ac:dyDescent="0.25">
      <c r="A14" s="77"/>
      <c r="B14" s="1">
        <v>340</v>
      </c>
      <c r="C14" s="12">
        <v>92.307384145182453</v>
      </c>
      <c r="D14" s="19">
        <v>2.1541804631755674</v>
      </c>
      <c r="E14" s="19">
        <v>1.3539432074713954E-2</v>
      </c>
      <c r="F14" s="19">
        <v>2.6901970229551058</v>
      </c>
      <c r="G14" s="19">
        <v>2.2127702366480009E-2</v>
      </c>
      <c r="H14" s="19">
        <v>4.0084197210659478E-2</v>
      </c>
      <c r="I14" s="41">
        <v>1.2874400875547017E-3</v>
      </c>
    </row>
    <row r="15" spans="1:9" ht="15.75" thickBot="1" x14ac:dyDescent="0.3">
      <c r="A15" s="78"/>
      <c r="B15" s="20">
        <v>270</v>
      </c>
      <c r="C15" s="16">
        <v>116.23892818282233</v>
      </c>
      <c r="D15" s="21">
        <v>2.3464189110383491</v>
      </c>
      <c r="E15" s="21">
        <v>0.10046920188812562</v>
      </c>
      <c r="F15" s="21">
        <v>3.1400367886874205</v>
      </c>
      <c r="G15" s="21">
        <v>0.12224734547727276</v>
      </c>
      <c r="H15" s="21">
        <v>7.1874973935728725E-2</v>
      </c>
      <c r="I15" s="42">
        <v>1.1630929511390616E-2</v>
      </c>
    </row>
  </sheetData>
  <mergeCells count="2">
    <mergeCell ref="A2:A7"/>
    <mergeCell ref="A10:A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20C58-DDDA-4F04-BBFA-3A31375138E8}">
  <dimension ref="A1:I15"/>
  <sheetViews>
    <sheetView zoomScale="98" zoomScaleNormal="98" workbookViewId="0">
      <selection activeCell="H23" sqref="H23"/>
    </sheetView>
  </sheetViews>
  <sheetFormatPr defaultRowHeight="15" x14ac:dyDescent="0.25"/>
  <cols>
    <col min="1" max="1" width="25.140625" customWidth="1"/>
    <col min="3" max="3" width="13.7109375" bestFit="1" customWidth="1"/>
    <col min="4" max="4" width="12.7109375" bestFit="1" customWidth="1"/>
    <col min="5" max="5" width="12" bestFit="1" customWidth="1"/>
    <col min="6" max="6" width="21.42578125" bestFit="1" customWidth="1"/>
    <col min="7" max="7" width="19.5703125" bestFit="1" customWidth="1"/>
    <col min="8" max="8" width="19.140625" bestFit="1" customWidth="1"/>
    <col min="9" max="9" width="17.42578125" bestFit="1" customWidth="1"/>
  </cols>
  <sheetData>
    <row r="1" spans="1:9" ht="15.75" thickBot="1" x14ac:dyDescent="0.3"/>
    <row r="2" spans="1:9" x14ac:dyDescent="0.25">
      <c r="A2" s="79" t="s">
        <v>190</v>
      </c>
      <c r="B2" s="18" t="s">
        <v>168</v>
      </c>
      <c r="C2" s="18" t="s">
        <v>169</v>
      </c>
      <c r="D2" s="18" t="s">
        <v>16</v>
      </c>
      <c r="E2" s="18" t="s">
        <v>17</v>
      </c>
      <c r="F2" s="18" t="s">
        <v>182</v>
      </c>
      <c r="G2" s="18" t="s">
        <v>183</v>
      </c>
      <c r="H2" s="4" t="s">
        <v>184</v>
      </c>
      <c r="I2" s="5" t="s">
        <v>185</v>
      </c>
    </row>
    <row r="3" spans="1:9" x14ac:dyDescent="0.25">
      <c r="A3" s="77"/>
      <c r="B3" s="1">
        <v>900</v>
      </c>
      <c r="C3" s="12">
        <v>34.871678454846702</v>
      </c>
      <c r="D3" s="19">
        <v>1.9329680536561609</v>
      </c>
      <c r="E3" s="19">
        <v>0.10513197271048214</v>
      </c>
      <c r="F3" s="19">
        <v>2.990503889315093</v>
      </c>
      <c r="G3" s="19">
        <v>4.4496946395458439E-2</v>
      </c>
      <c r="H3" s="19">
        <v>4.4621013084561824E-2</v>
      </c>
      <c r="I3" s="41">
        <v>3.2806268377702902E-3</v>
      </c>
    </row>
    <row r="4" spans="1:9" x14ac:dyDescent="0.25">
      <c r="A4" s="77"/>
      <c r="B4" s="1">
        <v>700</v>
      </c>
      <c r="C4" s="12">
        <v>44.835015156231471</v>
      </c>
      <c r="D4" s="19">
        <v>2.2916998833448194</v>
      </c>
      <c r="E4" s="19">
        <v>0.10886343610348945</v>
      </c>
      <c r="F4" s="19">
        <v>3.1921248617104987</v>
      </c>
      <c r="G4" s="19">
        <v>3.1905170712978499E-2</v>
      </c>
      <c r="H4" s="19">
        <v>6.0594522460677501E-2</v>
      </c>
      <c r="I4" s="41">
        <v>2.9127547531573278E-3</v>
      </c>
    </row>
    <row r="5" spans="1:9" x14ac:dyDescent="0.25">
      <c r="A5" s="77"/>
      <c r="B5" s="1">
        <v>500</v>
      </c>
      <c r="C5" s="12">
        <v>62.769021218724056</v>
      </c>
      <c r="D5" s="19">
        <v>2.7948091344356301</v>
      </c>
      <c r="E5" s="19">
        <v>0.18393821042788452</v>
      </c>
      <c r="F5" s="19">
        <v>3.3948883715992757</v>
      </c>
      <c r="G5" s="19">
        <v>7.217862696623073E-2</v>
      </c>
      <c r="H5" s="19">
        <v>6.9225242802990319E-2</v>
      </c>
      <c r="I5" s="41">
        <v>7.6310960510770449E-3</v>
      </c>
    </row>
    <row r="6" spans="1:9" x14ac:dyDescent="0.25">
      <c r="A6" s="77"/>
      <c r="B6" s="1">
        <v>340</v>
      </c>
      <c r="C6" s="12">
        <v>92.307384145182453</v>
      </c>
      <c r="D6" s="19">
        <v>3.2382133152477808</v>
      </c>
      <c r="E6" s="19">
        <v>0.12096594894220075</v>
      </c>
      <c r="F6" s="19">
        <v>3.7279334476219659</v>
      </c>
      <c r="G6" s="19">
        <v>9.8341784504572774E-2</v>
      </c>
      <c r="H6" s="19">
        <v>0.11029026466058234</v>
      </c>
      <c r="I6" s="41">
        <v>6.9727472449561349E-3</v>
      </c>
    </row>
    <row r="7" spans="1:9" ht="15.75" thickBot="1" x14ac:dyDescent="0.3">
      <c r="A7" s="78"/>
      <c r="B7" s="20">
        <v>270</v>
      </c>
      <c r="C7" s="16">
        <v>116.23892818282233</v>
      </c>
      <c r="D7" s="21">
        <v>3.5293334442586071</v>
      </c>
      <c r="E7" s="21">
        <v>0.17578337321893406</v>
      </c>
      <c r="F7" s="21">
        <v>3.8264610897745852</v>
      </c>
      <c r="G7" s="21">
        <v>1.1672539782562922E-2</v>
      </c>
      <c r="H7" s="21">
        <v>0.12533942267129483</v>
      </c>
      <c r="I7" s="42">
        <v>2.1497595844411159E-3</v>
      </c>
    </row>
    <row r="9" spans="1:9" ht="15.75" thickBot="1" x14ac:dyDescent="0.3"/>
    <row r="10" spans="1:9" x14ac:dyDescent="0.25">
      <c r="A10" s="79" t="s">
        <v>191</v>
      </c>
      <c r="B10" s="18" t="s">
        <v>168</v>
      </c>
      <c r="C10" s="18" t="s">
        <v>169</v>
      </c>
      <c r="D10" s="18" t="s">
        <v>16</v>
      </c>
      <c r="E10" s="18" t="s">
        <v>17</v>
      </c>
      <c r="F10" s="18" t="s">
        <v>182</v>
      </c>
      <c r="G10" s="18" t="s">
        <v>183</v>
      </c>
      <c r="H10" s="4" t="s">
        <v>186</v>
      </c>
      <c r="I10" s="5" t="s">
        <v>187</v>
      </c>
    </row>
    <row r="11" spans="1:9" x14ac:dyDescent="0.25">
      <c r="A11" s="80"/>
      <c r="B11" s="1">
        <v>900</v>
      </c>
      <c r="C11" s="12">
        <v>34.871678454846702</v>
      </c>
      <c r="D11" s="19">
        <v>1.7726791033836631</v>
      </c>
      <c r="E11" s="19">
        <v>3.143432616226554E-2</v>
      </c>
      <c r="F11" s="19">
        <v>2.6693237422978511</v>
      </c>
      <c r="G11" s="19">
        <v>9.6679332090196093E-2</v>
      </c>
      <c r="H11" s="19">
        <v>2.6034187245125628E-2</v>
      </c>
      <c r="I11" s="41">
        <v>5.6708468615356234E-3</v>
      </c>
    </row>
    <row r="12" spans="1:9" x14ac:dyDescent="0.25">
      <c r="A12" s="77"/>
      <c r="B12" s="1">
        <v>700</v>
      </c>
      <c r="C12" s="12">
        <v>44.835015156231471</v>
      </c>
      <c r="D12" s="19">
        <v>2.1308863213464004</v>
      </c>
      <c r="E12" s="19">
        <v>3.4462307411176028E-2</v>
      </c>
      <c r="F12" s="19">
        <v>2.8165483516422869</v>
      </c>
      <c r="G12" s="19">
        <v>0.12052658365635638</v>
      </c>
      <c r="H12" s="19">
        <v>3.3235067480380853E-2</v>
      </c>
      <c r="I12" s="41">
        <v>7.2765212347005387E-3</v>
      </c>
    </row>
    <row r="13" spans="1:9" x14ac:dyDescent="0.25">
      <c r="A13" s="77"/>
      <c r="B13" s="1">
        <v>500</v>
      </c>
      <c r="C13" s="12">
        <v>62.769021218724056</v>
      </c>
      <c r="D13" s="19">
        <v>2.4617276170885418</v>
      </c>
      <c r="E13" s="19">
        <v>4.8442166701576174E-2</v>
      </c>
      <c r="F13" s="19">
        <v>2.8991601191073513</v>
      </c>
      <c r="G13" s="19">
        <v>4.1685425860599451E-2</v>
      </c>
      <c r="H13" s="19">
        <v>3.7995015194087767E-2</v>
      </c>
      <c r="I13" s="41">
        <v>6.6154108817570597E-4</v>
      </c>
    </row>
    <row r="14" spans="1:9" x14ac:dyDescent="0.25">
      <c r="A14" s="77"/>
      <c r="B14" s="1">
        <v>340</v>
      </c>
      <c r="C14" s="12">
        <v>92.307384145182453</v>
      </c>
      <c r="D14" s="19">
        <v>3.0078131980128089</v>
      </c>
      <c r="E14" s="19">
        <v>0.19850157113856576</v>
      </c>
      <c r="F14" s="19">
        <v>3.0541482104402968</v>
      </c>
      <c r="G14" s="19">
        <v>0.10840033314988405</v>
      </c>
      <c r="H14" s="19">
        <v>4.4569382821640136E-2</v>
      </c>
      <c r="I14" s="41">
        <v>1.7978043812249612E-3</v>
      </c>
    </row>
    <row r="15" spans="1:9" ht="15.75" thickBot="1" x14ac:dyDescent="0.3">
      <c r="A15" s="78"/>
      <c r="B15" s="20">
        <v>270</v>
      </c>
      <c r="C15" s="16">
        <v>116.23892818282233</v>
      </c>
      <c r="D15" s="21">
        <v>3.2416631378845837</v>
      </c>
      <c r="E15" s="21">
        <v>5.8759722317006151E-2</v>
      </c>
      <c r="F15" s="21">
        <v>3.2333481145001368</v>
      </c>
      <c r="G15" s="21">
        <v>4.8606572754678695E-2</v>
      </c>
      <c r="H15" s="21">
        <v>6.1178789941268574E-2</v>
      </c>
      <c r="I15" s="42">
        <v>5.6184278383744259E-3</v>
      </c>
    </row>
  </sheetData>
  <mergeCells count="2">
    <mergeCell ref="A2:A7"/>
    <mergeCell ref="A10:A1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FE06FA3B3C9C4F895AB6CC9B82BF9E" ma:contentTypeVersion="13" ma:contentTypeDescription="Create a new document." ma:contentTypeScope="" ma:versionID="47976f7e7ee267a31417813647493d2c">
  <xsd:schema xmlns:xsd="http://www.w3.org/2001/XMLSchema" xmlns:xs="http://www.w3.org/2001/XMLSchema" xmlns:p="http://schemas.microsoft.com/office/2006/metadata/properties" xmlns:ns3="b472dda7-1532-418c-9c17-70e69424944b" xmlns:ns4="715afddc-13ee-4da3-b677-fb1683034780" targetNamespace="http://schemas.microsoft.com/office/2006/metadata/properties" ma:root="true" ma:fieldsID="cfdab4b9ce5ad27d5266ffd57d680f39" ns3:_="" ns4:_="">
    <xsd:import namespace="b472dda7-1532-418c-9c17-70e69424944b"/>
    <xsd:import namespace="715afddc-13ee-4da3-b677-fb16830347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72dda7-1532-418c-9c17-70e6942494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5afddc-13ee-4da3-b677-fb16830347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4AED1E-1821-4128-88FE-A8C94C5E37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056E3-B8BD-44B5-BCB7-20FD67B6BE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72dda7-1532-418c-9c17-70e69424944b"/>
    <ds:schemaRef ds:uri="715afddc-13ee-4da3-b677-fb1683034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292D4D-C56F-4B4F-8B7C-BF3299BB0AD8}">
  <ds:schemaRefs>
    <ds:schemaRef ds:uri="http://www.w3.org/XML/1998/namespace"/>
    <ds:schemaRef ds:uri="http://purl.org/dc/elements/1.1/"/>
    <ds:schemaRef ds:uri="http://purl.org/dc/terms/"/>
    <ds:schemaRef ds:uri="715afddc-13ee-4da3-b677-fb1683034780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b472dda7-1532-418c-9c17-70e69424944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Figure 2</vt:lpstr>
      <vt:lpstr>Figure 3</vt:lpstr>
      <vt:lpstr>TABLE1</vt:lpstr>
      <vt:lpstr>Figure 4</vt:lpstr>
      <vt:lpstr>Figure 5(A)</vt:lpstr>
      <vt:lpstr>Figure 5(B)</vt:lpstr>
      <vt:lpstr>Figure 5(C)</vt:lpstr>
      <vt:lpstr>Figure 6(A)</vt:lpstr>
      <vt:lpstr>Figure 6(B)</vt:lpstr>
      <vt:lpstr>Figure 7</vt:lpstr>
      <vt:lpstr>Table 2</vt:lpstr>
      <vt:lpstr>Figure 8</vt:lpstr>
      <vt:lpstr>Figure 9(A)</vt:lpstr>
      <vt:lpstr>Figure 9(B)</vt:lpstr>
      <vt:lpstr>Figure 9(C)</vt:lpstr>
      <vt:lpstr>Appendix A</vt:lpstr>
      <vt:lpstr>Appendix 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Alaa Ouda</cp:lastModifiedBy>
  <dcterms:created xsi:type="dcterms:W3CDTF">2015-06-05T18:17:20Z</dcterms:created>
  <dcterms:modified xsi:type="dcterms:W3CDTF">2023-05-24T10:34:59Z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0x010100E1FE06FA3B3C9C4F895AB6CC9B82BF9E</vt:lpwstr>
  </property>
</Properties>
</file>