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worksheets/sheet1.xml" ContentType="application/vnd.openxmlformats-officedocument.spreadsheetml.work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chartsheets/sheet15.xml" ContentType="application/vnd.openxmlformats-officedocument.spreadsheetml.chartsheet+xml"/>
  <Override PartName="/xl/chartsheets/sheet16.xml" ContentType="application/vnd.openxmlformats-officedocument.spreadsheetml.chartsheet+xml"/>
  <Override PartName="/xl/chartsheets/sheet17.xml" ContentType="application/vnd.openxmlformats-officedocument.spreadsheetml.chartsheet+xml"/>
  <Override PartName="/xl/chartsheets/sheet18.xml" ContentType="application/vnd.openxmlformats-officedocument.spreadsheetml.chartsheet+xml"/>
  <Override PartName="/xl/chartsheets/sheet19.xml" ContentType="application/vnd.openxmlformats-officedocument.spreadsheetml.chartsheet+xml"/>
  <Override PartName="/xl/chartsheets/sheet20.xml" ContentType="application/vnd.openxmlformats-officedocument.spreadsheetml.chartsheet+xml"/>
  <Override PartName="/xl/chartsheets/sheet2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22.xml" ContentType="application/vnd.openxmlformats-officedocument.spreadsheetml.chart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omments1.xml" ContentType="application/vnd.openxmlformats-officedocument.spreadsheetml.comments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drawings/drawing2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720" yWindow="5325" windowWidth="9480" windowHeight="1905" firstSheet="16" activeTab="16"/>
  </bookViews>
  <sheets>
    <sheet name="Wheat" sheetId="7" state="hidden" r:id="rId1"/>
    <sheet name="Barley" sheetId="8" state="hidden" r:id="rId2"/>
    <sheet name="Oats" sheetId="9" state="hidden" r:id="rId3"/>
    <sheet name="Beans and peas" sheetId="6" state="hidden" r:id="rId4"/>
    <sheet name="Rye" sheetId="10" state="hidden" r:id="rId5"/>
    <sheet name="OSR" sheetId="11" state="hidden" r:id="rId6"/>
    <sheet name="S-Beet" sheetId="12" state="hidden" r:id="rId7"/>
    <sheet name="Potatoes" sheetId="13" state="hidden" r:id="rId8"/>
    <sheet name="Data" sheetId="1" state="hidden" r:id="rId9"/>
    <sheet name="Dairy_Cows" sheetId="14" state="hidden" r:id="rId10"/>
    <sheet name="Milk" sheetId="15" state="hidden" r:id="rId11"/>
    <sheet name="Ewes" sheetId="16" state="hidden" r:id="rId12"/>
    <sheet name="Beef cattle" sheetId="17" state="hidden" r:id="rId13"/>
    <sheet name="Sows and boars" sheetId="18" state="hidden" r:id="rId14"/>
    <sheet name="Layers" sheetId="19" state="hidden" r:id="rId15"/>
    <sheet name="Broilers" sheetId="20" state="hidden" r:id="rId16"/>
    <sheet name="Headage Ruminants" sheetId="49" r:id="rId17"/>
    <sheet name="Headage Monos" sheetId="24" r:id="rId18"/>
    <sheet name="Livestock products" sheetId="51" r:id="rId19"/>
    <sheet name="Crop_chart_ARABLE" sheetId="29" r:id="rId20"/>
    <sheet name="Crop_chart_VEG" sheetId="25" r:id="rId21"/>
    <sheet name="Potatoes sugar beet" sheetId="30" r:id="rId22"/>
    <sheet name="Chart data" sheetId="23" r:id="rId23"/>
    <sheet name="%_human_consumption_IMPORTS" sheetId="22" state="hidden" r:id="rId24"/>
    <sheet name="Production and land area as %" sheetId="43" r:id="rId25"/>
    <sheet name="Production and land area data" sheetId="33" r:id="rId26"/>
    <sheet name="Eatwell_output_by_NUTS_Region" sheetId="53" r:id="rId27"/>
  </sheets>
  <externalReferences>
    <externalReference r:id="rId28"/>
    <externalReference r:id="rId29"/>
    <externalReference r:id="rId30"/>
  </externalReferences>
  <definedNames>
    <definedName name="Eggs_Prod_Alt8">[1]Scenarios!$H$240</definedName>
    <definedName name="Soil_Rain_Combo">'[1]Soiltype analysis'!$A$103:$Y$109</definedName>
    <definedName name="SR_table">[2]SR_names_original!$A$1:$D$20</definedName>
    <definedName name="Sundial_Coeffs">'[1]SUNDIAL Coeffs'!$A$4:$T$444</definedName>
    <definedName name="UK">[3]CONV_Yield_imports!$A$3:$A$14,[3]CONV_Yield_imports!$B$17:$B$28</definedName>
  </definedNames>
  <calcPr calcId="145621"/>
</workbook>
</file>

<file path=xl/calcChain.xml><?xml version="1.0" encoding="utf-8"?>
<calcChain xmlns="http://schemas.openxmlformats.org/spreadsheetml/2006/main">
  <c r="K20" i="22" l="1"/>
  <c r="K9" i="22"/>
  <c r="K3" i="22"/>
  <c r="K4" i="22"/>
  <c r="K8" i="22"/>
  <c r="K2" i="22"/>
  <c r="K27" i="22"/>
  <c r="K14" i="22"/>
  <c r="K19" i="22"/>
  <c r="K10" i="22"/>
  <c r="K12" i="22"/>
  <c r="K24" i="22"/>
  <c r="K29" i="22"/>
  <c r="K5" i="22"/>
  <c r="K21" i="22"/>
  <c r="K18" i="22"/>
  <c r="K17" i="22"/>
  <c r="K26" i="22"/>
  <c r="K28" i="22"/>
  <c r="K7" i="22"/>
  <c r="K16" i="22"/>
  <c r="K23" i="22"/>
  <c r="K25" i="22"/>
  <c r="K6" i="22"/>
  <c r="K11" i="22"/>
  <c r="K13" i="22"/>
  <c r="K15" i="22"/>
  <c r="K22" i="22"/>
  <c r="L6" i="22" l="1"/>
  <c r="L11" i="22"/>
  <c r="L21" i="22"/>
  <c r="L24" i="22"/>
  <c r="L29" i="22"/>
  <c r="L15" i="22"/>
</calcChain>
</file>

<file path=xl/comments1.xml><?xml version="1.0" encoding="utf-8"?>
<comments xmlns="http://schemas.openxmlformats.org/spreadsheetml/2006/main">
  <authors>
    <author>Laurence Smith</author>
  </authors>
  <commentList>
    <comment ref="B2" authorId="0">
      <text>
        <r>
          <rPr>
            <b/>
            <sz val="9"/>
            <color indexed="81"/>
            <rFont val="Tahoma"/>
            <family val="2"/>
          </rPr>
          <t>Laurence Smith:</t>
        </r>
        <r>
          <rPr>
            <sz val="9"/>
            <color indexed="81"/>
            <rFont val="Tahoma"/>
            <family val="2"/>
          </rPr>
          <t xml:space="preserve">
'000s of tonnes</t>
        </r>
      </text>
    </comment>
    <comment ref="L2" authorId="0">
      <text>
        <r>
          <rPr>
            <b/>
            <sz val="9"/>
            <color indexed="81"/>
            <rFont val="Tahoma"/>
            <family val="2"/>
          </rPr>
          <t>Laurence Smith:</t>
        </r>
        <r>
          <rPr>
            <sz val="9"/>
            <color indexed="81"/>
            <rFont val="Tahoma"/>
            <family val="2"/>
          </rPr>
          <t xml:space="preserve">
AVG of both methods applied in Jones and Crane (2009)</t>
        </r>
      </text>
    </comment>
    <comment ref="B19" authorId="0">
      <text>
        <r>
          <rPr>
            <b/>
            <sz val="9"/>
            <color indexed="81"/>
            <rFont val="Tahoma"/>
            <family val="2"/>
          </rPr>
          <t>Laurence Smith:</t>
        </r>
        <r>
          <rPr>
            <sz val="9"/>
            <color indexed="81"/>
            <rFont val="Tahoma"/>
            <family val="2"/>
          </rPr>
          <t xml:space="preserve">
headage basis</t>
        </r>
      </text>
    </comment>
    <comment ref="L19" authorId="0">
      <text>
        <r>
          <rPr>
            <b/>
            <sz val="9"/>
            <color indexed="81"/>
            <rFont val="Tahoma"/>
            <family val="2"/>
          </rPr>
          <t>Laurence Smith:</t>
        </r>
        <r>
          <rPr>
            <sz val="9"/>
            <color indexed="81"/>
            <rFont val="Tahoma"/>
            <family val="2"/>
          </rPr>
          <t xml:space="preserve">
AVG of both methods applied in Jones and Crane (2009)</t>
        </r>
      </text>
    </comment>
    <comment ref="A20" authorId="0">
      <text>
        <r>
          <rPr>
            <b/>
            <sz val="9"/>
            <color indexed="81"/>
            <rFont val="Tahoma"/>
            <family val="2"/>
          </rPr>
          <t>Laurence Smith:</t>
        </r>
        <r>
          <rPr>
            <sz val="9"/>
            <color indexed="81"/>
            <rFont val="Tahoma"/>
            <family val="2"/>
          </rPr>
          <t xml:space="preserve">
head x 1000
Beef = beef breeding herd only</t>
        </r>
      </text>
    </comment>
    <comment ref="A21" authorId="0">
      <text>
        <r>
          <rPr>
            <b/>
            <sz val="9"/>
            <color indexed="81"/>
            <rFont val="Tahoma"/>
            <family val="2"/>
          </rPr>
          <t>Laurence Smith:</t>
        </r>
        <r>
          <rPr>
            <sz val="9"/>
            <color indexed="81"/>
            <rFont val="Tahoma"/>
            <family val="2"/>
          </rPr>
          <t xml:space="preserve">
headage x 10,000</t>
        </r>
      </text>
    </comment>
    <comment ref="A22" authorId="0">
      <text>
        <r>
          <rPr>
            <b/>
            <sz val="9"/>
            <color indexed="81"/>
            <rFont val="Tahoma"/>
            <family val="2"/>
          </rPr>
          <t>Laurence Smith:</t>
        </r>
        <r>
          <rPr>
            <sz val="9"/>
            <color indexed="81"/>
            <rFont val="Tahoma"/>
            <family val="2"/>
          </rPr>
          <t xml:space="preserve">
headage x 1000</t>
        </r>
      </text>
    </comment>
    <comment ref="A23" authorId="0">
      <text>
        <r>
          <rPr>
            <b/>
            <sz val="9"/>
            <color indexed="81"/>
            <rFont val="Tahoma"/>
            <family val="2"/>
          </rPr>
          <t>Laurence Smith:</t>
        </r>
        <r>
          <rPr>
            <sz val="9"/>
            <color indexed="81"/>
            <rFont val="Tahoma"/>
            <family val="2"/>
          </rPr>
          <t xml:space="preserve">
head x 1000
</t>
        </r>
      </text>
    </comment>
    <comment ref="A24" authorId="0">
      <text>
        <r>
          <rPr>
            <b/>
            <sz val="9"/>
            <color indexed="81"/>
            <rFont val="Tahoma"/>
            <family val="2"/>
          </rPr>
          <t>Laurence Smith:</t>
        </r>
        <r>
          <rPr>
            <sz val="9"/>
            <color indexed="81"/>
            <rFont val="Tahoma"/>
            <family val="2"/>
          </rPr>
          <t xml:space="preserve">
head x 100,000</t>
        </r>
      </text>
    </comment>
    <comment ref="A25" authorId="0">
      <text>
        <r>
          <rPr>
            <sz val="9"/>
            <color indexed="81"/>
            <rFont val="Tahoma"/>
            <family val="2"/>
          </rPr>
          <t>head x 1000,000</t>
        </r>
      </text>
    </comment>
    <comment ref="B28" authorId="0">
      <text>
        <r>
          <rPr>
            <b/>
            <sz val="9"/>
            <color indexed="81"/>
            <rFont val="Tahoma"/>
            <family val="2"/>
          </rPr>
          <t>Laurence Smith:</t>
        </r>
        <r>
          <rPr>
            <sz val="9"/>
            <color indexed="81"/>
            <rFont val="Tahoma"/>
            <family val="2"/>
          </rPr>
          <t xml:space="preserve">
'000s of tonnes</t>
        </r>
      </text>
    </comment>
    <comment ref="L28" authorId="0">
      <text>
        <r>
          <rPr>
            <b/>
            <sz val="9"/>
            <color indexed="81"/>
            <rFont val="Tahoma"/>
            <family val="2"/>
          </rPr>
          <t>Laurence Smith:</t>
        </r>
        <r>
          <rPr>
            <sz val="9"/>
            <color indexed="81"/>
            <rFont val="Tahoma"/>
            <family val="2"/>
          </rPr>
          <t xml:space="preserve">
AVG of both methods applied in Jones and Crane (2009)</t>
        </r>
      </text>
    </comment>
    <comment ref="A31" authorId="0">
      <text>
        <r>
          <rPr>
            <b/>
            <sz val="9"/>
            <color indexed="81"/>
            <rFont val="Tahoma"/>
            <family val="2"/>
          </rPr>
          <t>Laurence Smith:</t>
        </r>
        <r>
          <rPr>
            <sz val="9"/>
            <color indexed="81"/>
            <rFont val="Tahoma"/>
            <family val="2"/>
          </rPr>
          <t xml:space="preserve">
litres x 10,000,000</t>
        </r>
      </text>
    </comment>
  </commentList>
</comments>
</file>

<file path=xl/sharedStrings.xml><?xml version="1.0" encoding="utf-8"?>
<sst xmlns="http://schemas.openxmlformats.org/spreadsheetml/2006/main" count="184" uniqueCount="150">
  <si>
    <t>Low_N</t>
  </si>
  <si>
    <t>High_N</t>
  </si>
  <si>
    <t>Low Clover</t>
  </si>
  <si>
    <t>High Clover</t>
  </si>
  <si>
    <t>Low Stocking</t>
  </si>
  <si>
    <t>High Stocking</t>
  </si>
  <si>
    <t>No Fallow</t>
  </si>
  <si>
    <t>Basic model</t>
  </si>
  <si>
    <t>Wheat</t>
  </si>
  <si>
    <t>Rye</t>
  </si>
  <si>
    <t>Barley</t>
  </si>
  <si>
    <t>Oats</t>
  </si>
  <si>
    <t>Potatoes</t>
  </si>
  <si>
    <t>OSR</t>
  </si>
  <si>
    <t>Sugar beet</t>
  </si>
  <si>
    <t>Beans and peas</t>
  </si>
  <si>
    <t>Low N fix</t>
  </si>
  <si>
    <t>High N fix</t>
  </si>
  <si>
    <t>Milk</t>
  </si>
  <si>
    <t>Low Clover Area</t>
  </si>
  <si>
    <t>High Clover Area</t>
  </si>
  <si>
    <t>Crop</t>
  </si>
  <si>
    <t>Sum of East_Mids</t>
  </si>
  <si>
    <t>Sum of East_Eng</t>
  </si>
  <si>
    <t>Sum of North_East</t>
  </si>
  <si>
    <t>Sum of North_West</t>
  </si>
  <si>
    <t>Sum of South_east</t>
  </si>
  <si>
    <t>Sum of South_west</t>
  </si>
  <si>
    <t>Sum of West_Mids</t>
  </si>
  <si>
    <t>Sum of Yorks_Humber</t>
  </si>
  <si>
    <t>Sum of Wales</t>
  </si>
  <si>
    <t>Totals</t>
  </si>
  <si>
    <t>% for HC</t>
  </si>
  <si>
    <t>w_wheat</t>
  </si>
  <si>
    <t>w_wheat_sless</t>
  </si>
  <si>
    <t>s_wheat</t>
  </si>
  <si>
    <t>s_wheat_sless</t>
  </si>
  <si>
    <t>f_wheat</t>
  </si>
  <si>
    <t>w_barley</t>
  </si>
  <si>
    <t>w_barley_sless</t>
  </si>
  <si>
    <t>s_barley</t>
  </si>
  <si>
    <t>s_barley_sless</t>
  </si>
  <si>
    <t>f_barley</t>
  </si>
  <si>
    <t>w_rye</t>
  </si>
  <si>
    <t>w_rye_sless</t>
  </si>
  <si>
    <t>f_rye</t>
  </si>
  <si>
    <t>f_rye_sless</t>
  </si>
  <si>
    <t>triticale</t>
  </si>
  <si>
    <t>triticale_sless</t>
  </si>
  <si>
    <t>oats</t>
  </si>
  <si>
    <t>oats_sless</t>
  </si>
  <si>
    <t>f_oats</t>
  </si>
  <si>
    <t>f_oats_sless</t>
  </si>
  <si>
    <t>beans</t>
  </si>
  <si>
    <t>beans_liv</t>
  </si>
  <si>
    <t>beans_sless_liv</t>
  </si>
  <si>
    <t>peas</t>
  </si>
  <si>
    <t>Field_peas</t>
  </si>
  <si>
    <t>Field_peas_sless</t>
  </si>
  <si>
    <t>Feed_peas</t>
  </si>
  <si>
    <t>Feed_peas_sless</t>
  </si>
  <si>
    <t>Lettuce</t>
  </si>
  <si>
    <t>Brassicas</t>
  </si>
  <si>
    <t>Onions and leeks</t>
  </si>
  <si>
    <t>Protected veg</t>
  </si>
  <si>
    <t>Fruit</t>
  </si>
  <si>
    <t>Sugar-Beet</t>
  </si>
  <si>
    <t>Beans &amp; peas</t>
  </si>
  <si>
    <t>Oilseed rape</t>
  </si>
  <si>
    <t>Low Stocking rate</t>
  </si>
  <si>
    <t>High Stocking rate</t>
  </si>
  <si>
    <t>Layers*</t>
  </si>
  <si>
    <t>Carrots</t>
  </si>
  <si>
    <t>Crops</t>
  </si>
  <si>
    <t>Sheep meat</t>
  </si>
  <si>
    <t xml:space="preserve">Cabbage </t>
  </si>
  <si>
    <t>Onions</t>
  </si>
  <si>
    <t>Pig meat</t>
  </si>
  <si>
    <t>Eggs</t>
  </si>
  <si>
    <t xml:space="preserve">Jones and Crane (2009) </t>
  </si>
  <si>
    <t>Dairy cattle</t>
  </si>
  <si>
    <t>Beef cattle</t>
  </si>
  <si>
    <t>Poultry meat</t>
  </si>
  <si>
    <t>Imports &amp; no fallow (combined)</t>
  </si>
  <si>
    <t>Beef meat</t>
  </si>
  <si>
    <t>Ewes*</t>
  </si>
  <si>
    <t>Fruit and veg</t>
  </si>
  <si>
    <t>Yield org as % conv</t>
  </si>
  <si>
    <t>Organic as % of conventional</t>
  </si>
  <si>
    <t>std.dev</t>
  </si>
  <si>
    <t>2010 conventional baseline</t>
  </si>
  <si>
    <t>Broilers**</t>
  </si>
  <si>
    <t>Sows &amp; Boars</t>
  </si>
  <si>
    <t>Livestock</t>
  </si>
  <si>
    <t xml:space="preserve">2010 conventional baseline </t>
  </si>
  <si>
    <t xml:space="preserve">Livestock outputs </t>
  </si>
  <si>
    <t>NUTS115CD</t>
  </si>
  <si>
    <t>NUTS115NM</t>
  </si>
  <si>
    <t>FRT_VEG</t>
  </si>
  <si>
    <t>CARBS</t>
  </si>
  <si>
    <t>MILK</t>
  </si>
  <si>
    <t>MEAT</t>
  </si>
  <si>
    <t>SUGAR_B</t>
  </si>
  <si>
    <t>UKC</t>
  </si>
  <si>
    <t>North East (England)</t>
  </si>
  <si>
    <t>UKD</t>
  </si>
  <si>
    <t>North West (England)</t>
  </si>
  <si>
    <t>UKE</t>
  </si>
  <si>
    <t>Yorkshire and The Humber</t>
  </si>
  <si>
    <t>UKF</t>
  </si>
  <si>
    <t>East Midlands (England)</t>
  </si>
  <si>
    <t>UKG</t>
  </si>
  <si>
    <t>West Midlands (England)</t>
  </si>
  <si>
    <t>UKH</t>
  </si>
  <si>
    <t>East of England</t>
  </si>
  <si>
    <t>UKJ</t>
  </si>
  <si>
    <t>South East (England)</t>
  </si>
  <si>
    <t>UKK</t>
  </si>
  <si>
    <t>South West (England)</t>
  </si>
  <si>
    <t>UKL</t>
  </si>
  <si>
    <t>Wales</t>
  </si>
  <si>
    <t>Tomato</t>
  </si>
  <si>
    <t>Cucumbers scenario</t>
  </si>
  <si>
    <t>Apples</t>
  </si>
  <si>
    <t>Cooking Apples scenario</t>
  </si>
  <si>
    <t>Strawberries</t>
  </si>
  <si>
    <t xml:space="preserve"> scenario</t>
  </si>
  <si>
    <t>Wheat organic</t>
  </si>
  <si>
    <t>Rye organic</t>
  </si>
  <si>
    <t>Barley organic</t>
  </si>
  <si>
    <t>Oats 2010 basline</t>
  </si>
  <si>
    <t>Oats organic scenario</t>
  </si>
  <si>
    <t>Potatoes 2010 baseline</t>
  </si>
  <si>
    <t>Potatoes organic scenario</t>
  </si>
  <si>
    <t>OSR 2010 baseline</t>
  </si>
  <si>
    <t>OSR organic scenario</t>
  </si>
  <si>
    <t>Sugar beet 2010 baseline</t>
  </si>
  <si>
    <t>Sugar beet organic scenario</t>
  </si>
  <si>
    <t>Beans 2010 baseline</t>
  </si>
  <si>
    <t>Beans organic scenario</t>
  </si>
  <si>
    <t>Vining Peas 2010 baseline</t>
  </si>
  <si>
    <t>Vining Peas organic scenario</t>
  </si>
  <si>
    <t>Field peas 2010 baseline</t>
  </si>
  <si>
    <t>Field peas organic scenario</t>
  </si>
  <si>
    <t>Fodder beet organic</t>
  </si>
  <si>
    <t>Onions organic</t>
  </si>
  <si>
    <t>Beetroot organic</t>
  </si>
  <si>
    <t>Carrots organic</t>
  </si>
  <si>
    <t>Broccoli 2010 baseline</t>
  </si>
  <si>
    <t>Broccoli organic scenario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</si>
</sst>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0.0%"/>
    <numFmt numFmtId="168" formatCode="#,##0.000"/>
    <numFmt numFmtId="169" formatCode="#,##0.0000"/>
    <numFmt numFmtId="170" formatCode="#,##0.00_);[Red]\(#,##0.00\)"/>
    <numFmt numFmtId="171" formatCode="_(* #,##0.00_);_(* \(#,##0.00\);_(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MS Sans Serif"/>
      <family val="2"/>
    </font>
    <font>
      <sz val="10"/>
      <name val="Helv"/>
    </font>
    <font>
      <b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name val="Calibri"/>
      <family val="2"/>
    </font>
    <font>
      <sz val="10"/>
      <name val="MS Sans Serif"/>
      <family val="2"/>
    </font>
    <font>
      <sz val="10"/>
      <color theme="1"/>
      <name val="Arial"/>
      <family val="2"/>
    </font>
    <font>
      <sz val="10"/>
      <color indexed="11"/>
      <name val="Arial"/>
      <family val="2"/>
    </font>
    <font>
      <u/>
      <sz val="10"/>
      <color indexed="12"/>
      <name val="Times New Roman"/>
      <family val="1"/>
    </font>
    <font>
      <sz val="12"/>
      <name val="Arial"/>
      <family val="2"/>
    </font>
    <font>
      <sz val="10"/>
      <name val="Times New Roman"/>
      <family val="1"/>
    </font>
    <font>
      <sz val="11"/>
      <color theme="1"/>
      <name val="Arial"/>
      <family val="2"/>
    </font>
    <font>
      <sz val="11"/>
      <name val="Times New Roman"/>
      <family val="1"/>
    </font>
    <font>
      <sz val="10"/>
      <color indexed="8"/>
      <name val="Arial"/>
      <family val="2"/>
    </font>
    <font>
      <b/>
      <sz val="14"/>
      <color rgb="FF000000"/>
      <name val="Arial"/>
      <family val="2"/>
    </font>
    <font>
      <b/>
      <sz val="14"/>
      <color theme="1"/>
      <name val="Arial"/>
      <family val="2"/>
    </font>
    <font>
      <b/>
      <i/>
      <sz val="14"/>
      <color theme="1"/>
      <name val="Arial"/>
      <family val="2"/>
    </font>
    <font>
      <sz val="14"/>
      <color theme="1"/>
      <name val="Arial"/>
      <family val="2"/>
    </font>
    <font>
      <i/>
      <sz val="14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indexed="49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49"/>
      </left>
      <right style="thin">
        <color indexed="55"/>
      </right>
      <top style="thin">
        <color indexed="49"/>
      </top>
      <bottom style="thin">
        <color indexed="55"/>
      </bottom>
      <diagonal/>
    </border>
  </borders>
  <cellStyleXfs count="11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/>
    <xf numFmtId="3" fontId="4" fillId="0" borderId="0" applyFont="0" applyFill="0" applyBorder="0" applyAlignment="0" applyProtection="0"/>
    <xf numFmtId="3" fontId="11" fillId="0" borderId="0">
      <alignment horizontal="right" vertical="center"/>
    </xf>
    <xf numFmtId="165" fontId="11" fillId="0" borderId="0">
      <alignment horizontal="right" vertical="center"/>
    </xf>
    <xf numFmtId="4" fontId="11" fillId="0" borderId="0">
      <alignment horizontal="right" vertical="center"/>
    </xf>
    <xf numFmtId="168" fontId="11" fillId="0" borderId="0">
      <alignment horizontal="right" vertical="center"/>
    </xf>
    <xf numFmtId="169" fontId="11" fillId="0" borderId="0">
      <alignment horizontal="right"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3" fontId="2" fillId="0" borderId="0">
      <alignment horizontal="center"/>
    </xf>
    <xf numFmtId="0" fontId="10" fillId="0" borderId="12" applyNumberFormat="0" applyFill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4" fillId="0" borderId="0"/>
    <xf numFmtId="0" fontId="2" fillId="0" borderId="0"/>
    <xf numFmtId="0" fontId="1" fillId="0" borderId="0"/>
    <xf numFmtId="0" fontId="2" fillId="0" borderId="0"/>
    <xf numFmtId="0" fontId="14" fillId="0" borderId="0"/>
    <xf numFmtId="0" fontId="16" fillId="0" borderId="0"/>
    <xf numFmtId="0" fontId="1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4" fillId="0" borderId="0"/>
    <xf numFmtId="0" fontId="1" fillId="0" borderId="0"/>
    <xf numFmtId="9" fontId="2" fillId="0" borderId="0">
      <alignment horizontal="center"/>
    </xf>
    <xf numFmtId="167" fontId="11" fillId="0" borderId="0">
      <alignment horizontal="right" vertical="center"/>
    </xf>
    <xf numFmtId="10" fontId="11" fillId="0" borderId="0">
      <alignment horizontal="right"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0" fontId="2" fillId="0" borderId="0"/>
    <xf numFmtId="0" fontId="20" fillId="0" borderId="0"/>
    <xf numFmtId="0" fontId="5" fillId="11" borderId="13" applyNumberFormat="0" applyAlignment="0">
      <alignment wrapText="1"/>
    </xf>
    <xf numFmtId="0" fontId="2" fillId="0" borderId="0"/>
    <xf numFmtId="0" fontId="21" fillId="0" borderId="0" applyNumberFormat="0" applyBorder="0" applyProtection="0"/>
  </cellStyleXfs>
  <cellXfs count="51">
    <xf numFmtId="0" fontId="0" fillId="0" borderId="0" xfId="0"/>
    <xf numFmtId="9" fontId="0" fillId="0" borderId="0" xfId="2" applyFont="1"/>
    <xf numFmtId="164" fontId="0" fillId="0" borderId="0" xfId="1" applyNumberFormat="1" applyFont="1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3" fontId="3" fillId="2" borderId="2" xfId="3" applyNumberFormat="1" applyFont="1" applyFill="1" applyBorder="1" applyAlignment="1">
      <alignment wrapText="1"/>
    </xf>
    <xf numFmtId="3" fontId="3" fillId="2" borderId="3" xfId="3" applyNumberFormat="1" applyFont="1" applyFill="1" applyBorder="1" applyAlignment="1">
      <alignment wrapText="1"/>
    </xf>
    <xf numFmtId="3" fontId="3" fillId="2" borderId="4" xfId="3" applyNumberFormat="1" applyFont="1" applyFill="1" applyBorder="1" applyAlignment="1">
      <alignment wrapText="1"/>
    </xf>
    <xf numFmtId="3" fontId="3" fillId="3" borderId="5" xfId="3" applyNumberFormat="1" applyFont="1" applyFill="1" applyBorder="1" applyAlignment="1">
      <alignment wrapText="1"/>
    </xf>
    <xf numFmtId="0" fontId="1" fillId="4" borderId="6" xfId="4" applyFill="1" applyBorder="1"/>
    <xf numFmtId="166" fontId="0" fillId="4" borderId="7" xfId="0" applyNumberFormat="1" applyFill="1" applyBorder="1"/>
    <xf numFmtId="165" fontId="2" fillId="3" borderId="8" xfId="3" applyFont="1" applyFill="1" applyBorder="1"/>
    <xf numFmtId="165" fontId="2" fillId="0" borderId="0" xfId="3" applyFont="1"/>
    <xf numFmtId="0" fontId="0" fillId="3" borderId="8" xfId="0" applyFill="1" applyBorder="1"/>
    <xf numFmtId="9" fontId="5" fillId="3" borderId="8" xfId="2" applyFont="1" applyFill="1" applyBorder="1"/>
    <xf numFmtId="0" fontId="1" fillId="5" borderId="6" xfId="4" applyFill="1" applyBorder="1"/>
    <xf numFmtId="166" fontId="0" fillId="5" borderId="7" xfId="0" applyNumberFormat="1" applyFill="1" applyBorder="1"/>
    <xf numFmtId="165" fontId="5" fillId="3" borderId="8" xfId="3" applyFont="1" applyFill="1" applyBorder="1"/>
    <xf numFmtId="0" fontId="3" fillId="3" borderId="8" xfId="0" applyFont="1" applyFill="1" applyBorder="1"/>
    <xf numFmtId="0" fontId="1" fillId="6" borderId="6" xfId="4" applyFill="1" applyBorder="1"/>
    <xf numFmtId="166" fontId="0" fillId="6" borderId="7" xfId="0" applyNumberFormat="1" applyFill="1" applyBorder="1"/>
    <xf numFmtId="0" fontId="1" fillId="7" borderId="6" xfId="4" applyFill="1" applyBorder="1"/>
    <xf numFmtId="166" fontId="0" fillId="7" borderId="7" xfId="0" applyNumberFormat="1" applyFill="1" applyBorder="1"/>
    <xf numFmtId="0" fontId="1" fillId="8" borderId="6" xfId="4" applyFill="1" applyBorder="1"/>
    <xf numFmtId="166" fontId="0" fillId="8" borderId="7" xfId="0" applyNumberFormat="1" applyFill="1" applyBorder="1"/>
    <xf numFmtId="0" fontId="1" fillId="9" borderId="6" xfId="4" applyFill="1" applyBorder="1"/>
    <xf numFmtId="166" fontId="0" fillId="9" borderId="7" xfId="0" applyNumberFormat="1" applyFill="1" applyBorder="1"/>
    <xf numFmtId="0" fontId="1" fillId="10" borderId="6" xfId="4" applyFill="1" applyBorder="1"/>
    <xf numFmtId="166" fontId="0" fillId="10" borderId="7" xfId="0" applyNumberFormat="1" applyFill="1" applyBorder="1"/>
    <xf numFmtId="0" fontId="1" fillId="10" borderId="9" xfId="4" applyFill="1" applyBorder="1"/>
    <xf numFmtId="166" fontId="0" fillId="10" borderId="10" xfId="0" applyNumberFormat="1" applyFill="1" applyBorder="1"/>
    <xf numFmtId="9" fontId="5" fillId="3" borderId="11" xfId="2" applyFont="1" applyFill="1" applyBorder="1"/>
    <xf numFmtId="3" fontId="0" fillId="0" borderId="0" xfId="3" applyNumberFormat="1" applyFont="1"/>
    <xf numFmtId="0" fontId="24" fillId="3" borderId="0" xfId="0" applyFont="1" applyFill="1" applyBorder="1"/>
    <xf numFmtId="9" fontId="25" fillId="3" borderId="0" xfId="2" applyFont="1" applyFill="1" applyBorder="1"/>
    <xf numFmtId="9" fontId="24" fillId="3" borderId="0" xfId="2" applyFont="1" applyFill="1" applyBorder="1"/>
    <xf numFmtId="0" fontId="8" fillId="3" borderId="0" xfId="0" applyFont="1" applyFill="1" applyBorder="1"/>
    <xf numFmtId="0" fontId="22" fillId="3" borderId="0" xfId="0" quotePrefix="1" applyFont="1" applyFill="1" applyBorder="1"/>
    <xf numFmtId="0" fontId="23" fillId="3" borderId="0" xfId="0" applyFont="1" applyFill="1" applyBorder="1" applyAlignment="1">
      <alignment wrapText="1"/>
    </xf>
    <xf numFmtId="0" fontId="0" fillId="3" borderId="0" xfId="0" applyFill="1" applyBorder="1"/>
    <xf numFmtId="9" fontId="0" fillId="3" borderId="0" xfId="0" applyNumberFormat="1" applyFill="1" applyBorder="1"/>
    <xf numFmtId="0" fontId="9" fillId="3" borderId="0" xfId="0" applyFont="1" applyFill="1"/>
    <xf numFmtId="0" fontId="9" fillId="3" borderId="0" xfId="0" applyFont="1" applyFill="1" applyAlignment="1">
      <alignment wrapText="1"/>
    </xf>
    <xf numFmtId="0" fontId="0" fillId="3" borderId="0" xfId="0" applyFill="1"/>
    <xf numFmtId="164" fontId="0" fillId="3" borderId="0" xfId="1" applyNumberFormat="1" applyFont="1" applyFill="1"/>
    <xf numFmtId="164" fontId="0" fillId="3" borderId="0" xfId="0" applyNumberFormat="1" applyFill="1"/>
    <xf numFmtId="1" fontId="0" fillId="3" borderId="0" xfId="0" applyNumberFormat="1" applyFill="1"/>
    <xf numFmtId="9" fontId="0" fillId="3" borderId="0" xfId="0" applyNumberFormat="1" applyFill="1"/>
    <xf numFmtId="0" fontId="0" fillId="3" borderId="0" xfId="0" quotePrefix="1" applyFill="1"/>
    <xf numFmtId="2" fontId="0" fillId="3" borderId="0" xfId="0" applyNumberFormat="1" applyFill="1"/>
    <xf numFmtId="43" fontId="0" fillId="3" borderId="0" xfId="1" applyFont="1" applyFill="1"/>
  </cellXfs>
  <cellStyles count="114">
    <cellStyle name="0 d.p." xfId="5"/>
    <cellStyle name="0 dp" xfId="6"/>
    <cellStyle name="1 d.p." xfId="3"/>
    <cellStyle name="1 dp" xfId="7"/>
    <cellStyle name="2 dp" xfId="8"/>
    <cellStyle name="3 dp" xfId="9"/>
    <cellStyle name="4 dp" xfId="10"/>
    <cellStyle name="Comma" xfId="1" builtinId="3"/>
    <cellStyle name="Comma 10" xfId="11"/>
    <cellStyle name="Comma 11" xfId="12"/>
    <cellStyle name="Comma 12" xfId="13"/>
    <cellStyle name="Comma 2" xfId="14"/>
    <cellStyle name="Comma 3" xfId="15"/>
    <cellStyle name="Comma 3 2" xfId="16"/>
    <cellStyle name="Comma 3 3" xfId="17"/>
    <cellStyle name="Comma 3 4" xfId="18"/>
    <cellStyle name="Comma 4" xfId="19"/>
    <cellStyle name="Comma 4 2" xfId="20"/>
    <cellStyle name="Comma 4 3" xfId="21"/>
    <cellStyle name="Comma 4 4" xfId="22"/>
    <cellStyle name="Comma 5" xfId="23"/>
    <cellStyle name="Comma 6" xfId="24"/>
    <cellStyle name="Comma 7" xfId="25"/>
    <cellStyle name="Comma 8" xfId="26"/>
    <cellStyle name="Comma 9" xfId="27"/>
    <cellStyle name="Currency 2" xfId="28"/>
    <cellStyle name="Currency 2 2" xfId="29"/>
    <cellStyle name="Currency 2 3" xfId="30"/>
    <cellStyle name="Currency 2 4" xfId="31"/>
    <cellStyle name="Currency 3" xfId="32"/>
    <cellStyle name="Currency 4" xfId="33"/>
    <cellStyle name="Currency 5" xfId="34"/>
    <cellStyle name="Formula_0decpl" xfId="35"/>
    <cellStyle name="Heading 2 2" xfId="36"/>
    <cellStyle name="Hyperlink 2" xfId="37"/>
    <cellStyle name="Normal" xfId="0" builtinId="0"/>
    <cellStyle name="Normal 10" xfId="4"/>
    <cellStyle name="Normal 11" xfId="38"/>
    <cellStyle name="Normal 12" xfId="39"/>
    <cellStyle name="Normal 13" xfId="40"/>
    <cellStyle name="Normal 13 2" xfId="41"/>
    <cellStyle name="Normal 14" xfId="42"/>
    <cellStyle name="Normal 14 2" xfId="43"/>
    <cellStyle name="Normal 15" xfId="44"/>
    <cellStyle name="Normal 16" xfId="45"/>
    <cellStyle name="Normal 17" xfId="46"/>
    <cellStyle name="Normal 2" xfId="47"/>
    <cellStyle name="Normal 2 10" xfId="48"/>
    <cellStyle name="Normal 2 2" xfId="49"/>
    <cellStyle name="Normal 2 3" xfId="50"/>
    <cellStyle name="Normal 2 9" xfId="51"/>
    <cellStyle name="Normal 3" xfId="52"/>
    <cellStyle name="Normal 3 2" xfId="53"/>
    <cellStyle name="Normal 3 2 2" xfId="54"/>
    <cellStyle name="Normal 3 2 2 2" xfId="55"/>
    <cellStyle name="Normal 3 2 2 3" xfId="56"/>
    <cellStyle name="Normal 3 2 2 4" xfId="57"/>
    <cellStyle name="Normal 3 2 3" xfId="58"/>
    <cellStyle name="Normal 3 2 4" xfId="59"/>
    <cellStyle name="Normal 3 2 5" xfId="60"/>
    <cellStyle name="Normal 3 3" xfId="61"/>
    <cellStyle name="Normal 3 3 2" xfId="62"/>
    <cellStyle name="Normal 3 3 3" xfId="63"/>
    <cellStyle name="Normal 3 3 4" xfId="64"/>
    <cellStyle name="Normal 3 4" xfId="65"/>
    <cellStyle name="Normal 3 5" xfId="66"/>
    <cellStyle name="Normal 3 6" xfId="67"/>
    <cellStyle name="Normal 3 7" xfId="68"/>
    <cellStyle name="Normal 4" xfId="69"/>
    <cellStyle name="Normal 4 2" xfId="70"/>
    <cellStyle name="Normal 4 2 2" xfId="71"/>
    <cellStyle name="Normal 4 2 3" xfId="72"/>
    <cellStyle name="Normal 4 2 4" xfId="73"/>
    <cellStyle name="Normal 4 3" xfId="74"/>
    <cellStyle name="Normal 4 4" xfId="75"/>
    <cellStyle name="Normal 4 5" xfId="76"/>
    <cellStyle name="Normal 5" xfId="77"/>
    <cellStyle name="Normal 6" xfId="78"/>
    <cellStyle name="Normal 6 2" xfId="79"/>
    <cellStyle name="Normal 6 3" xfId="80"/>
    <cellStyle name="Normal 6 4" xfId="81"/>
    <cellStyle name="Normal 6 5" xfId="82"/>
    <cellStyle name="Normal 7" xfId="83"/>
    <cellStyle name="Normal 7 2" xfId="84"/>
    <cellStyle name="Normal 7 3" xfId="85"/>
    <cellStyle name="Normal 7 4" xfId="86"/>
    <cellStyle name="Normal 7 5" xfId="87"/>
    <cellStyle name="Normal 8" xfId="88"/>
    <cellStyle name="Normal 8 2" xfId="89"/>
    <cellStyle name="Normal 9" xfId="90"/>
    <cellStyle name="Number_percent" xfId="91"/>
    <cellStyle name="pc 1 dp" xfId="92"/>
    <cellStyle name="pc 2 dp" xfId="93"/>
    <cellStyle name="Percent" xfId="2" builtinId="5"/>
    <cellStyle name="Percent 2" xfId="94"/>
    <cellStyle name="Percent 2 2" xfId="95"/>
    <cellStyle name="Percent 2 3" xfId="96"/>
    <cellStyle name="Percent 2 4" xfId="97"/>
    <cellStyle name="Percent 3" xfId="98"/>
    <cellStyle name="Percent 3 2" xfId="99"/>
    <cellStyle name="Percent 3 3" xfId="100"/>
    <cellStyle name="Percent 3 4" xfId="101"/>
    <cellStyle name="Percent 4" xfId="102"/>
    <cellStyle name="Percent 5" xfId="103"/>
    <cellStyle name="Percent 6" xfId="104"/>
    <cellStyle name="Percent 7" xfId="105"/>
    <cellStyle name="Percent 8" xfId="106"/>
    <cellStyle name="Percent 9" xfId="107"/>
    <cellStyle name="Refdb standard" xfId="108"/>
    <cellStyle name="Refdb standard 2" xfId="109"/>
    <cellStyle name="Standard_Crops" xfId="110"/>
    <cellStyle name="TableHeader" xfId="111"/>
    <cellStyle name="þ_x001d_ð'&amp;Oý—&amp;Hý_x000b__x0008_—_x000f_h_x0010__x0007__x0001__x0001_" xfId="112"/>
    <cellStyle name="Title 2" xfId="1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8.xml"/><Relationship Id="rId13" Type="http://schemas.openxmlformats.org/officeDocument/2006/relationships/chartsheet" Target="chartsheets/sheet12.xml"/><Relationship Id="rId18" Type="http://schemas.openxmlformats.org/officeDocument/2006/relationships/chartsheet" Target="chartsheets/sheet17.xml"/><Relationship Id="rId26" Type="http://schemas.openxmlformats.org/officeDocument/2006/relationships/worksheet" Target="worksheets/sheet4.xml"/><Relationship Id="rId3" Type="http://schemas.openxmlformats.org/officeDocument/2006/relationships/chartsheet" Target="chartsheets/sheet3.xml"/><Relationship Id="rId21" Type="http://schemas.openxmlformats.org/officeDocument/2006/relationships/chartsheet" Target="chartsheets/sheet20.xml"/><Relationship Id="rId34" Type="http://schemas.openxmlformats.org/officeDocument/2006/relationships/calcChain" Target="calcChain.xml"/><Relationship Id="rId7" Type="http://schemas.openxmlformats.org/officeDocument/2006/relationships/chartsheet" Target="chartsheets/sheet7.xml"/><Relationship Id="rId12" Type="http://schemas.openxmlformats.org/officeDocument/2006/relationships/chartsheet" Target="chartsheets/sheet11.xml"/><Relationship Id="rId17" Type="http://schemas.openxmlformats.org/officeDocument/2006/relationships/chartsheet" Target="chartsheets/sheet16.xml"/><Relationship Id="rId25" Type="http://schemas.openxmlformats.org/officeDocument/2006/relationships/chartsheet" Target="chartsheets/sheet22.xml"/><Relationship Id="rId33" Type="http://schemas.openxmlformats.org/officeDocument/2006/relationships/sharedStrings" Target="sharedStrings.xml"/><Relationship Id="rId2" Type="http://schemas.openxmlformats.org/officeDocument/2006/relationships/chartsheet" Target="chartsheets/sheet2.xml"/><Relationship Id="rId16" Type="http://schemas.openxmlformats.org/officeDocument/2006/relationships/chartsheet" Target="chartsheets/sheet15.xml"/><Relationship Id="rId20" Type="http://schemas.openxmlformats.org/officeDocument/2006/relationships/chartsheet" Target="chartsheets/sheet19.xml"/><Relationship Id="rId29" Type="http://schemas.openxmlformats.org/officeDocument/2006/relationships/externalLink" Target="externalLinks/externalLink2.xml"/><Relationship Id="rId1" Type="http://schemas.openxmlformats.org/officeDocument/2006/relationships/chartsheet" Target="chartsheets/sheet1.xml"/><Relationship Id="rId6" Type="http://schemas.openxmlformats.org/officeDocument/2006/relationships/chartsheet" Target="chartsheets/sheet6.xml"/><Relationship Id="rId11" Type="http://schemas.openxmlformats.org/officeDocument/2006/relationships/chartsheet" Target="chartsheets/sheet10.xml"/><Relationship Id="rId24" Type="http://schemas.openxmlformats.org/officeDocument/2006/relationships/worksheet" Target="worksheets/sheet3.xml"/><Relationship Id="rId32" Type="http://schemas.openxmlformats.org/officeDocument/2006/relationships/styles" Target="styles.xml"/><Relationship Id="rId5" Type="http://schemas.openxmlformats.org/officeDocument/2006/relationships/chartsheet" Target="chartsheets/sheet5.xml"/><Relationship Id="rId15" Type="http://schemas.openxmlformats.org/officeDocument/2006/relationships/chartsheet" Target="chartsheets/sheet14.xml"/><Relationship Id="rId23" Type="http://schemas.openxmlformats.org/officeDocument/2006/relationships/worksheet" Target="worksheets/sheet2.xml"/><Relationship Id="rId28" Type="http://schemas.openxmlformats.org/officeDocument/2006/relationships/externalLink" Target="externalLinks/externalLink1.xml"/><Relationship Id="rId10" Type="http://schemas.openxmlformats.org/officeDocument/2006/relationships/chartsheet" Target="chartsheets/sheet9.xml"/><Relationship Id="rId19" Type="http://schemas.openxmlformats.org/officeDocument/2006/relationships/chartsheet" Target="chartsheets/sheet18.xml"/><Relationship Id="rId31" Type="http://schemas.openxmlformats.org/officeDocument/2006/relationships/theme" Target="theme/theme1.xml"/><Relationship Id="rId4" Type="http://schemas.openxmlformats.org/officeDocument/2006/relationships/chartsheet" Target="chartsheets/sheet4.xml"/><Relationship Id="rId9" Type="http://schemas.openxmlformats.org/officeDocument/2006/relationships/worksheet" Target="worksheets/sheet1.xml"/><Relationship Id="rId14" Type="http://schemas.openxmlformats.org/officeDocument/2006/relationships/chartsheet" Target="chartsheets/sheet13.xml"/><Relationship Id="rId22" Type="http://schemas.openxmlformats.org/officeDocument/2006/relationships/chartsheet" Target="chartsheets/sheet21.xml"/><Relationship Id="rId27" Type="http://schemas.openxmlformats.org/officeDocument/2006/relationships/worksheet" Target="worksheets/sheet5.xml"/><Relationship Id="rId30" Type="http://schemas.openxmlformats.org/officeDocument/2006/relationships/externalLink" Target="externalLinks/externalLink3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Wheat</a:t>
            </a:r>
          </a:p>
        </c:rich>
      </c:tx>
      <c:layout>
        <c:manualLayout>
          <c:xMode val="edge"/>
          <c:yMode val="edge"/>
          <c:x val="0.44132058959574216"/>
          <c:y val="8.14873774357783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07321509361287"/>
          <c:y val="0.17149441889470071"/>
          <c:w val="0.73210090597612865"/>
          <c:h val="0.550460529033581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142144"/>
        <c:axId val="231143680"/>
      </c:barChart>
      <c:catAx>
        <c:axId val="23114214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200" b="0"/>
            </a:pPr>
            <a:endParaRPr lang="en-US"/>
          </a:p>
        </c:txPr>
        <c:crossAx val="231143680"/>
        <c:crosses val="autoZero"/>
        <c:auto val="1"/>
        <c:lblAlgn val="ctr"/>
        <c:lblOffset val="100"/>
        <c:noMultiLvlLbl val="0"/>
      </c:catAx>
      <c:valAx>
        <c:axId val="2311436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Thousand tonnes FM</a:t>
                </a:r>
              </a:p>
            </c:rich>
          </c:tx>
          <c:layout>
            <c:manualLayout>
              <c:xMode val="edge"/>
              <c:yMode val="edge"/>
              <c:x val="3.4117980125705466E-2"/>
              <c:y val="0.3766797916010090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 b="1"/>
            </a:pPr>
            <a:endParaRPr lang="en-US"/>
          </a:p>
        </c:txPr>
        <c:crossAx val="23114214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Milk</a:t>
            </a:r>
          </a:p>
        </c:rich>
      </c:tx>
      <c:layout>
        <c:manualLayout>
          <c:xMode val="edge"/>
          <c:yMode val="edge"/>
          <c:x val="0.46233142492442564"/>
          <c:y val="6.268259802752176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7916881333569"/>
          <c:y val="0.15060028870189771"/>
          <c:w val="0.77740606453921246"/>
          <c:h val="0.650796891601222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073472"/>
        <c:axId val="232075264"/>
      </c:barChart>
      <c:catAx>
        <c:axId val="23207347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32075264"/>
        <c:crosses val="autoZero"/>
        <c:auto val="1"/>
        <c:lblAlgn val="ctr"/>
        <c:lblOffset val="100"/>
        <c:noMultiLvlLbl val="0"/>
      </c:catAx>
      <c:valAx>
        <c:axId val="232075264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Million litres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3207347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Ewes</a:t>
            </a:r>
          </a:p>
        </c:rich>
      </c:tx>
      <c:layout>
        <c:manualLayout>
          <c:xMode val="edge"/>
          <c:yMode val="edge"/>
          <c:x val="0.46319786441575772"/>
          <c:y val="5.223549835626814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7916881333569"/>
          <c:y val="0.15060028870189771"/>
          <c:w val="0.75693772090097244"/>
          <c:h val="0.62572385239021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002304"/>
        <c:axId val="232003840"/>
      </c:barChart>
      <c:catAx>
        <c:axId val="23200230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32003840"/>
        <c:crosses val="autoZero"/>
        <c:auto val="1"/>
        <c:lblAlgn val="ctr"/>
        <c:lblOffset val="100"/>
        <c:noMultiLvlLbl val="0"/>
      </c:catAx>
      <c:valAx>
        <c:axId val="232003840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Thousand head</a:t>
                </a:r>
              </a:p>
            </c:rich>
          </c:tx>
          <c:layout>
            <c:manualLayout>
              <c:xMode val="edge"/>
              <c:yMode val="edge"/>
              <c:x val="3.0350846750126653E-2"/>
              <c:y val="0.3864984316188792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32002304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Suckler Cows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7916881333569"/>
          <c:y val="0.15060028870189771"/>
          <c:w val="0.75693772090097244"/>
          <c:h val="0.62572385239021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041472"/>
        <c:axId val="232043264"/>
      </c:barChart>
      <c:catAx>
        <c:axId val="23204147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32043264"/>
        <c:crosses val="autoZero"/>
        <c:auto val="1"/>
        <c:lblAlgn val="ctr"/>
        <c:lblOffset val="100"/>
        <c:noMultiLvlLbl val="0"/>
      </c:catAx>
      <c:valAx>
        <c:axId val="232043264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Thousand head</a:t>
                </a:r>
              </a:p>
            </c:rich>
          </c:tx>
          <c:layout>
            <c:manualLayout>
              <c:xMode val="edge"/>
              <c:yMode val="edge"/>
              <c:x val="3.5938758286052891E-2"/>
              <c:y val="0.3802301718161271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3204147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Sows and boars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7916881333569"/>
          <c:y val="0.15060028870189771"/>
          <c:w val="0.75693772090097244"/>
          <c:h val="0.62572385239021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166912"/>
        <c:axId val="232168448"/>
      </c:barChart>
      <c:catAx>
        <c:axId val="23216691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32168448"/>
        <c:crosses val="autoZero"/>
        <c:auto val="1"/>
        <c:lblAlgn val="ctr"/>
        <c:lblOffset val="100"/>
        <c:noMultiLvlLbl val="0"/>
      </c:catAx>
      <c:valAx>
        <c:axId val="232168448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Thousand head</a:t>
                </a:r>
              </a:p>
            </c:rich>
          </c:tx>
          <c:layout>
            <c:manualLayout>
              <c:xMode val="edge"/>
              <c:yMode val="edge"/>
              <c:x val="5.0389516340023775E-2"/>
              <c:y val="0.3781407518818763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321669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Layers</a:t>
            </a:r>
          </a:p>
        </c:rich>
      </c:tx>
      <c:layout>
        <c:manualLayout>
          <c:xMode val="edge"/>
          <c:yMode val="edge"/>
          <c:x val="0.46799089507905561"/>
          <c:y val="0.1170075163180406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7916881333569"/>
          <c:y val="0.15060028870189771"/>
          <c:w val="0.75693772090097244"/>
          <c:h val="0.62572385239021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809024"/>
        <c:axId val="231810560"/>
      </c:barChart>
      <c:catAx>
        <c:axId val="23180902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31810560"/>
        <c:crosses val="autoZero"/>
        <c:auto val="1"/>
        <c:lblAlgn val="ctr"/>
        <c:lblOffset val="100"/>
        <c:noMultiLvlLbl val="0"/>
      </c:catAx>
      <c:valAx>
        <c:axId val="231810560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Million head</a:t>
                </a:r>
              </a:p>
            </c:rich>
          </c:tx>
          <c:layout>
            <c:manualLayout>
              <c:xMode val="edge"/>
              <c:yMode val="edge"/>
              <c:x val="5.0389516340023775E-2"/>
              <c:y val="0.3781407518818763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3180902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Broilers</a:t>
            </a:r>
          </a:p>
        </c:rich>
      </c:tx>
      <c:layout>
        <c:manualLayout>
          <c:xMode val="edge"/>
          <c:yMode val="edge"/>
          <c:x val="0.46662633883650628"/>
          <c:y val="6.686143789602322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7916881333569"/>
          <c:y val="0.15060028870189771"/>
          <c:w val="0.75693772090097244"/>
          <c:h val="0.62572385239021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880960"/>
        <c:axId val="231890944"/>
      </c:barChart>
      <c:catAx>
        <c:axId val="23188096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31890944"/>
        <c:crosses val="autoZero"/>
        <c:auto val="1"/>
        <c:lblAlgn val="ctr"/>
        <c:lblOffset val="100"/>
        <c:noMultiLvlLbl val="0"/>
      </c:catAx>
      <c:valAx>
        <c:axId val="231890944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Million head</a:t>
                </a:r>
              </a:p>
            </c:rich>
          </c:tx>
          <c:layout>
            <c:manualLayout>
              <c:xMode val="edge"/>
              <c:yMode val="edge"/>
              <c:x val="5.0389516340023775E-2"/>
              <c:y val="0.3781407518818763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3188096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020947355724251"/>
          <c:y val="0.12548638228469416"/>
          <c:w val="0.50637244948959392"/>
          <c:h val="0.60703079660413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'Chart data'!$B$19</c:f>
              <c:strCache>
                <c:ptCount val="1"/>
                <c:pt idx="0">
                  <c:v>2010 conventional baseline 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('Chart data'!$A$20,'Chart data'!$A$21,'Chart data'!$A$22)</c:f>
              <c:strCache>
                <c:ptCount val="3"/>
                <c:pt idx="0">
                  <c:v>Beef cattle</c:v>
                </c:pt>
                <c:pt idx="1">
                  <c:v>Ewes*</c:v>
                </c:pt>
                <c:pt idx="2">
                  <c:v>Dairy cattle</c:v>
                </c:pt>
              </c:strCache>
            </c:strRef>
          </c:cat>
          <c:val>
            <c:numRef>
              <c:f>('Chart data'!$B$20,'Chart data'!$B$21,'Chart data'!$B$22)</c:f>
              <c:numCache>
                <c:formatCode>_-* #,##0_-;\-* #,##0_-;_-* "-"??_-;_-@_-</c:formatCode>
                <c:ptCount val="3"/>
                <c:pt idx="0">
                  <c:v>938.41309999999999</c:v>
                </c:pt>
                <c:pt idx="1">
                  <c:v>1055.6660999999999</c:v>
                </c:pt>
                <c:pt idx="2">
                  <c:v>1379.7870999999998</c:v>
                </c:pt>
              </c:numCache>
            </c:numRef>
          </c:val>
        </c:ser>
        <c:ser>
          <c:idx val="1"/>
          <c:order val="1"/>
          <c:tx>
            <c:strRef>
              <c:f>'Chart data'!$C$19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('Chart data'!$A$20,'Chart data'!$A$21,'Chart data'!$A$22)</c:f>
              <c:strCache>
                <c:ptCount val="3"/>
                <c:pt idx="0">
                  <c:v>Beef cattle</c:v>
                </c:pt>
                <c:pt idx="1">
                  <c:v>Ewes*</c:v>
                </c:pt>
                <c:pt idx="2">
                  <c:v>Dairy cattle</c:v>
                </c:pt>
              </c:strCache>
            </c:strRef>
          </c:cat>
          <c:val>
            <c:numRef>
              <c:f>('Chart data'!$C$20,'Chart data'!$C$21,'Chart data'!$C$22)</c:f>
              <c:numCache>
                <c:formatCode>_-* #,##0_-;\-* #,##0_-;_-* "-"??_-;_-@_-</c:formatCode>
                <c:ptCount val="3"/>
              </c:numCache>
            </c:numRef>
          </c:val>
        </c:ser>
        <c:ser>
          <c:idx val="2"/>
          <c:order val="2"/>
          <c:tx>
            <c:strRef>
              <c:f>'Chart data'!$D$19</c:f>
              <c:strCache>
                <c:ptCount val="1"/>
                <c:pt idx="0">
                  <c:v>Basic model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('Chart data'!$A$20,'Chart data'!$A$21,'Chart data'!$A$22)</c:f>
              <c:strCache>
                <c:ptCount val="3"/>
                <c:pt idx="0">
                  <c:v>Beef cattle</c:v>
                </c:pt>
                <c:pt idx="1">
                  <c:v>Ewes*</c:v>
                </c:pt>
                <c:pt idx="2">
                  <c:v>Dairy cattle</c:v>
                </c:pt>
              </c:strCache>
            </c:strRef>
          </c:cat>
          <c:val>
            <c:numRef>
              <c:f>('Chart data'!$D$20,'Chart data'!$D$21,'Chart data'!$D$22)</c:f>
              <c:numCache>
                <c:formatCode>_-* #,##0_-;\-* #,##0_-;_-* "-"??_-;_-@_-</c:formatCode>
                <c:ptCount val="3"/>
                <c:pt idx="0">
                  <c:v>1410.7126072218232</c:v>
                </c:pt>
                <c:pt idx="1">
                  <c:v>1285.9199317430998</c:v>
                </c:pt>
                <c:pt idx="2">
                  <c:v>874.18340380346626</c:v>
                </c:pt>
              </c:numCache>
            </c:numRef>
          </c:val>
        </c:ser>
        <c:ser>
          <c:idx val="3"/>
          <c:order val="3"/>
          <c:tx>
            <c:strRef>
              <c:f>'Chart data'!$E$19</c:f>
              <c:strCache>
                <c:ptCount val="1"/>
                <c:pt idx="0">
                  <c:v>Low N fix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strRef>
              <c:f>('Chart data'!$A$20,'Chart data'!$A$21,'Chart data'!$A$22)</c:f>
              <c:strCache>
                <c:ptCount val="3"/>
                <c:pt idx="0">
                  <c:v>Beef cattle</c:v>
                </c:pt>
                <c:pt idx="1">
                  <c:v>Ewes*</c:v>
                </c:pt>
                <c:pt idx="2">
                  <c:v>Dairy cattle</c:v>
                </c:pt>
              </c:strCache>
            </c:strRef>
          </c:cat>
          <c:val>
            <c:numRef>
              <c:f>('Chart data'!$E$20,'Chart data'!$E$21,'Chart data'!$E$22)</c:f>
              <c:numCache>
                <c:formatCode>_-* #,##0_-;\-* #,##0_-;_-* "-"??_-;_-@_-</c:formatCode>
                <c:ptCount val="3"/>
                <c:pt idx="0">
                  <c:v>1537.0428392482063</c:v>
                </c:pt>
                <c:pt idx="1">
                  <c:v>1116.7941254928187</c:v>
                </c:pt>
                <c:pt idx="2">
                  <c:v>701.83433567721511</c:v>
                </c:pt>
              </c:numCache>
            </c:numRef>
          </c:val>
        </c:ser>
        <c:ser>
          <c:idx val="4"/>
          <c:order val="4"/>
          <c:tx>
            <c:strRef>
              <c:f>'Chart data'!$F$19</c:f>
              <c:strCache>
                <c:ptCount val="1"/>
                <c:pt idx="0">
                  <c:v>High N fix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strRef>
              <c:f>('Chart data'!$A$20,'Chart data'!$A$21,'Chart data'!$A$22)</c:f>
              <c:strCache>
                <c:ptCount val="3"/>
                <c:pt idx="0">
                  <c:v>Beef cattle</c:v>
                </c:pt>
                <c:pt idx="1">
                  <c:v>Ewes*</c:v>
                </c:pt>
                <c:pt idx="2">
                  <c:v>Dairy cattle</c:v>
                </c:pt>
              </c:strCache>
            </c:strRef>
          </c:cat>
          <c:val>
            <c:numRef>
              <c:f>('Chart data'!$F$20,'Chart data'!$F$21,'Chart data'!$F$22)</c:f>
              <c:numCache>
                <c:formatCode>_-* #,##0_-;\-* #,##0_-;_-* "-"??_-;_-@_-</c:formatCode>
                <c:ptCount val="3"/>
                <c:pt idx="0">
                  <c:v>1252.0690523001351</c:v>
                </c:pt>
                <c:pt idx="1">
                  <c:v>1260.1489431367195</c:v>
                </c:pt>
                <c:pt idx="2">
                  <c:v>1230.9723776462367</c:v>
                </c:pt>
              </c:numCache>
            </c:numRef>
          </c:val>
        </c:ser>
        <c:ser>
          <c:idx val="5"/>
          <c:order val="5"/>
          <c:tx>
            <c:strRef>
              <c:f>'Chart data'!$G$19</c:f>
              <c:strCache>
                <c:ptCount val="1"/>
                <c:pt idx="0">
                  <c:v>Low Clover Area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('Chart data'!$A$20,'Chart data'!$A$21,'Chart data'!$A$22)</c:f>
              <c:strCache>
                <c:ptCount val="3"/>
                <c:pt idx="0">
                  <c:v>Beef cattle</c:v>
                </c:pt>
                <c:pt idx="1">
                  <c:v>Ewes*</c:v>
                </c:pt>
                <c:pt idx="2">
                  <c:v>Dairy cattle</c:v>
                </c:pt>
              </c:strCache>
            </c:strRef>
          </c:cat>
          <c:val>
            <c:numRef>
              <c:f>('Chart data'!$G$20,'Chart data'!$G$21,'Chart data'!$G$22)</c:f>
              <c:numCache>
                <c:formatCode>_-* #,##0_-;\-* #,##0_-;_-* "-"??_-;_-@_-</c:formatCode>
                <c:ptCount val="3"/>
                <c:pt idx="0">
                  <c:v>1343.5548501004853</c:v>
                </c:pt>
                <c:pt idx="1">
                  <c:v>1246.3252589407123</c:v>
                </c:pt>
                <c:pt idx="2">
                  <c:v>1111.1969820999568</c:v>
                </c:pt>
              </c:numCache>
            </c:numRef>
          </c:val>
        </c:ser>
        <c:ser>
          <c:idx val="6"/>
          <c:order val="6"/>
          <c:tx>
            <c:strRef>
              <c:f>'Chart data'!$H$19</c:f>
              <c:strCache>
                <c:ptCount val="1"/>
                <c:pt idx="0">
                  <c:v>High Clover Area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('Chart data'!$A$20,'Chart data'!$A$21,'Chart data'!$A$22)</c:f>
              <c:strCache>
                <c:ptCount val="3"/>
                <c:pt idx="0">
                  <c:v>Beef cattle</c:v>
                </c:pt>
                <c:pt idx="1">
                  <c:v>Ewes*</c:v>
                </c:pt>
                <c:pt idx="2">
                  <c:v>Dairy cattle</c:v>
                </c:pt>
              </c:strCache>
            </c:strRef>
          </c:cat>
          <c:val>
            <c:numRef>
              <c:f>('Chart data'!$H$20,'Chart data'!$H$21,'Chart data'!$H$22)</c:f>
              <c:numCache>
                <c:formatCode>_-* #,##0_-;\-* #,##0_-;_-* "-"??_-;_-@_-</c:formatCode>
                <c:ptCount val="3"/>
                <c:pt idx="0">
                  <c:v>1422.5216202394017</c:v>
                </c:pt>
                <c:pt idx="1">
                  <c:v>1285.5602308206776</c:v>
                </c:pt>
                <c:pt idx="2">
                  <c:v>978.33874689469394</c:v>
                </c:pt>
              </c:numCache>
            </c:numRef>
          </c:val>
        </c:ser>
        <c:ser>
          <c:idx val="7"/>
          <c:order val="7"/>
          <c:tx>
            <c:strRef>
              <c:f>'Chart data'!$I$19</c:f>
              <c:strCache>
                <c:ptCount val="1"/>
                <c:pt idx="0">
                  <c:v>Low Stocking rate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('Chart data'!$A$20,'Chart data'!$A$21,'Chart data'!$A$22)</c:f>
              <c:strCache>
                <c:ptCount val="3"/>
                <c:pt idx="0">
                  <c:v>Beef cattle</c:v>
                </c:pt>
                <c:pt idx="1">
                  <c:v>Ewes*</c:v>
                </c:pt>
                <c:pt idx="2">
                  <c:v>Dairy cattle</c:v>
                </c:pt>
              </c:strCache>
            </c:strRef>
          </c:cat>
          <c:val>
            <c:numRef>
              <c:f>('Chart data'!$I$20,'Chart data'!$I$21,'Chart data'!$I$22)</c:f>
              <c:numCache>
                <c:formatCode>_-* #,##0_-;\-* #,##0_-;_-* "-"??_-;_-@_-</c:formatCode>
                <c:ptCount val="3"/>
                <c:pt idx="0">
                  <c:v>1136.9083198296148</c:v>
                </c:pt>
                <c:pt idx="1">
                  <c:v>1096.7134179098341</c:v>
                </c:pt>
                <c:pt idx="2">
                  <c:v>824.17640439306558</c:v>
                </c:pt>
              </c:numCache>
            </c:numRef>
          </c:val>
        </c:ser>
        <c:ser>
          <c:idx val="11"/>
          <c:order val="8"/>
          <c:tx>
            <c:strRef>
              <c:f>'Chart data'!$J$19</c:f>
              <c:strCache>
                <c:ptCount val="1"/>
                <c:pt idx="0">
                  <c:v>High Stocking rate</c:v>
                </c:pt>
              </c:strCache>
            </c:strRef>
          </c:tx>
          <c:invertIfNegative val="0"/>
          <c:cat>
            <c:strRef>
              <c:f>('Chart data'!$A$20,'Chart data'!$A$21,'Chart data'!$A$22)</c:f>
              <c:strCache>
                <c:ptCount val="3"/>
                <c:pt idx="0">
                  <c:v>Beef cattle</c:v>
                </c:pt>
                <c:pt idx="1">
                  <c:v>Ewes*</c:v>
                </c:pt>
                <c:pt idx="2">
                  <c:v>Dairy cattle</c:v>
                </c:pt>
              </c:strCache>
            </c:strRef>
          </c:cat>
          <c:val>
            <c:numRef>
              <c:f>('Chart data'!$J$20,'Chart data'!$J$21,'Chart data'!$J$22)</c:f>
              <c:numCache>
                <c:formatCode>_-* #,##0_-;\-* #,##0_-;_-* "-"??_-;_-@_-</c:formatCode>
                <c:ptCount val="3"/>
                <c:pt idx="0">
                  <c:v>1646.0103831851111</c:v>
                </c:pt>
                <c:pt idx="1">
                  <c:v>1849.8026018264513</c:v>
                </c:pt>
                <c:pt idx="2">
                  <c:v>1535.2347669999845</c:v>
                </c:pt>
              </c:numCache>
            </c:numRef>
          </c:val>
        </c:ser>
        <c:ser>
          <c:idx val="12"/>
          <c:order val="9"/>
          <c:tx>
            <c:strRef>
              <c:f>'Chart data'!$K$19</c:f>
              <c:strCache>
                <c:ptCount val="1"/>
                <c:pt idx="0">
                  <c:v>Imports &amp; no fallow (combined)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strRef>
              <c:f>('Chart data'!$A$20,'Chart data'!$A$21,'Chart data'!$A$22)</c:f>
              <c:strCache>
                <c:ptCount val="3"/>
                <c:pt idx="0">
                  <c:v>Beef cattle</c:v>
                </c:pt>
                <c:pt idx="1">
                  <c:v>Ewes*</c:v>
                </c:pt>
                <c:pt idx="2">
                  <c:v>Dairy cattle</c:v>
                </c:pt>
              </c:strCache>
            </c:strRef>
          </c:cat>
          <c:val>
            <c:numRef>
              <c:f>('Chart data'!$K$20,'Chart data'!$K$21,'Chart data'!$K$22)</c:f>
              <c:numCache>
                <c:formatCode>_-* #,##0_-;\-* #,##0_-;_-* "-"??_-;_-@_-</c:formatCode>
                <c:ptCount val="3"/>
                <c:pt idx="0">
                  <c:v>1578.5502038312475</c:v>
                </c:pt>
                <c:pt idx="1">
                  <c:v>1698.4366629307492</c:v>
                </c:pt>
                <c:pt idx="2">
                  <c:v>1074.1074704814409</c:v>
                </c:pt>
              </c:numCache>
            </c:numRef>
          </c:val>
        </c:ser>
        <c:ser>
          <c:idx val="15"/>
          <c:order val="10"/>
          <c:tx>
            <c:strRef>
              <c:f>'Chart data'!$L$19</c:f>
              <c:strCache>
                <c:ptCount val="1"/>
                <c:pt idx="0">
                  <c:v>Jones and Crane (2009) 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('Chart data'!$A$20,'Chart data'!$A$21,'Chart data'!$A$22)</c:f>
              <c:strCache>
                <c:ptCount val="3"/>
                <c:pt idx="0">
                  <c:v>Beef cattle</c:v>
                </c:pt>
                <c:pt idx="1">
                  <c:v>Ewes*</c:v>
                </c:pt>
                <c:pt idx="2">
                  <c:v>Dairy cattle</c:v>
                </c:pt>
              </c:strCache>
            </c:strRef>
          </c:cat>
          <c:val>
            <c:numRef>
              <c:f>('Chart data'!$L$20,'Chart data'!$L$21,'Chart data'!$L$22)</c:f>
              <c:numCache>
                <c:formatCode>_-* #,##0_-;\-* #,##0_-;_-* "-"??_-;_-@_-</c:formatCode>
                <c:ptCount val="3"/>
                <c:pt idx="0">
                  <c:v>1121.4036544999999</c:v>
                </c:pt>
                <c:pt idx="1">
                  <c:v>1277.3559809999999</c:v>
                </c:pt>
                <c:pt idx="2">
                  <c:v>1157.240793548387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554880"/>
        <c:axId val="232556416"/>
      </c:barChart>
      <c:catAx>
        <c:axId val="23255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0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32556416"/>
        <c:crosses val="autoZero"/>
        <c:auto val="1"/>
        <c:lblAlgn val="ctr"/>
        <c:lblOffset val="100"/>
        <c:noMultiLvlLbl val="0"/>
      </c:catAx>
      <c:valAx>
        <c:axId val="23255641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600">
                    <a:latin typeface="Arial" panose="020B0604020202020204" pitchFamily="34" charset="0"/>
                    <a:cs typeface="Arial" panose="020B0604020202020204" pitchFamily="34" charset="0"/>
                  </a:rPr>
                  <a:t>Head x </a:t>
                </a:r>
                <a:r>
                  <a:rPr lang="en-US" sz="1800">
                    <a:latin typeface="Arial" panose="020B0604020202020204" pitchFamily="34" charset="0"/>
                    <a:cs typeface="Arial" panose="020B0604020202020204" pitchFamily="34" charset="0"/>
                  </a:rPr>
                  <a:t>10</a:t>
                </a:r>
                <a:r>
                  <a:rPr lang="en-US" sz="1800" baseline="30000">
                    <a:latin typeface="Arial" panose="020B0604020202020204" pitchFamily="34" charset="0"/>
                    <a:cs typeface="Arial" panose="020B0604020202020204" pitchFamily="34" charset="0"/>
                  </a:rPr>
                  <a:t>6</a:t>
                </a:r>
                <a:endParaRPr lang="en-US" sz="1600" baseline="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6.7855694087369064E-2"/>
              <c:y val="0.32963921045919414"/>
            </c:manualLayout>
          </c:layout>
          <c:overlay val="0"/>
        </c:title>
        <c:numFmt formatCode="#,##0.0," sourceLinked="0"/>
        <c:majorTickMark val="out"/>
        <c:minorTickMark val="none"/>
        <c:tickLblPos val="nextTo"/>
        <c:txPr>
          <a:bodyPr/>
          <a:lstStyle/>
          <a:p>
            <a:pPr>
              <a:defRPr sz="18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32554880"/>
        <c:crosses val="autoZero"/>
        <c:crossBetween val="between"/>
        <c:majorUnit val="400"/>
      </c:valAx>
    </c:plotArea>
    <c:legend>
      <c:legendPos val="r"/>
      <c:layout>
        <c:manualLayout>
          <c:xMode val="edge"/>
          <c:yMode val="edge"/>
          <c:x val="0.71284227978596648"/>
          <c:y val="4.2694497153700182E-2"/>
          <c:w val="0.28715772021403352"/>
          <c:h val="0.79319640721405471"/>
        </c:manualLayout>
      </c:layout>
      <c:overlay val="0"/>
      <c:txPr>
        <a:bodyPr/>
        <a:lstStyle/>
        <a:p>
          <a:pPr>
            <a:defRPr lang="en-GB" sz="14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020947355724251"/>
          <c:y val="0.12548638228469416"/>
          <c:w val="0.50637244948959392"/>
          <c:h val="0.60703079660413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'Chart data'!$B$2</c:f>
              <c:strCache>
                <c:ptCount val="1"/>
                <c:pt idx="0">
                  <c:v>2010 conventional baseline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'Chart data'!$A$23:$A$25</c:f>
              <c:strCache>
                <c:ptCount val="3"/>
                <c:pt idx="0">
                  <c:v>Sows &amp; Boars</c:v>
                </c:pt>
                <c:pt idx="1">
                  <c:v>Layers*</c:v>
                </c:pt>
                <c:pt idx="2">
                  <c:v>Broilers**</c:v>
                </c:pt>
              </c:strCache>
            </c:strRef>
          </c:cat>
          <c:val>
            <c:numRef>
              <c:f>'Chart data'!$B$23:$B$25</c:f>
              <c:numCache>
                <c:formatCode>_-* #,##0_-;\-* #,##0_-;_-* "-"??_-;_-@_-</c:formatCode>
                <c:ptCount val="3"/>
                <c:pt idx="0">
                  <c:v>426.7219571</c:v>
                </c:pt>
                <c:pt idx="1">
                  <c:v>296.53733999999997</c:v>
                </c:pt>
                <c:pt idx="2">
                  <c:v>84.638498294299993</c:v>
                </c:pt>
              </c:numCache>
            </c:numRef>
          </c:val>
        </c:ser>
        <c:ser>
          <c:idx val="1"/>
          <c:order val="1"/>
          <c:tx>
            <c:strRef>
              <c:f>'Chart data'!$C$2</c:f>
              <c:strCache>
                <c:ptCount val="1"/>
              </c:strCache>
            </c:strRef>
          </c:tx>
          <c:spPr>
            <a:noFill/>
          </c:spPr>
          <c:invertIfNegative val="0"/>
          <c:val>
            <c:numRef>
              <c:f>'Chart data'!$C$23:$C$25</c:f>
              <c:numCache>
                <c:formatCode>_-* #,##0_-;\-* #,##0_-;_-* "-"??_-;_-@_-</c:formatCode>
                <c:ptCount val="3"/>
              </c:numCache>
            </c:numRef>
          </c:val>
        </c:ser>
        <c:ser>
          <c:idx val="2"/>
          <c:order val="2"/>
          <c:tx>
            <c:strRef>
              <c:f>'Chart data'!$D$2</c:f>
              <c:strCache>
                <c:ptCount val="1"/>
                <c:pt idx="0">
                  <c:v>Basic model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'Chart data'!$A$23:$A$25</c:f>
              <c:strCache>
                <c:ptCount val="3"/>
                <c:pt idx="0">
                  <c:v>Sows &amp; Boars</c:v>
                </c:pt>
                <c:pt idx="1">
                  <c:v>Layers*</c:v>
                </c:pt>
                <c:pt idx="2">
                  <c:v>Broilers**</c:v>
                </c:pt>
              </c:strCache>
            </c:strRef>
          </c:cat>
          <c:val>
            <c:numRef>
              <c:f>'Chart data'!$D$23:$D$25</c:f>
              <c:numCache>
                <c:formatCode>_-* #,##0_-;\-* #,##0_-;_-* "-"??_-;_-@_-</c:formatCode>
                <c:ptCount val="3"/>
                <c:pt idx="0" formatCode="0">
                  <c:v>123.49913510657463</c:v>
                </c:pt>
                <c:pt idx="1">
                  <c:v>73.122728383960208</c:v>
                </c:pt>
                <c:pt idx="2">
                  <c:v>52.614295482873793</c:v>
                </c:pt>
              </c:numCache>
            </c:numRef>
          </c:val>
        </c:ser>
        <c:ser>
          <c:idx val="3"/>
          <c:order val="3"/>
          <c:tx>
            <c:strRef>
              <c:f>'Chart data'!$E$2</c:f>
              <c:strCache>
                <c:ptCount val="1"/>
                <c:pt idx="0">
                  <c:v>Low N fix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strRef>
              <c:f>'Chart data'!$A$23:$A$25</c:f>
              <c:strCache>
                <c:ptCount val="3"/>
                <c:pt idx="0">
                  <c:v>Sows &amp; Boars</c:v>
                </c:pt>
                <c:pt idx="1">
                  <c:v>Layers*</c:v>
                </c:pt>
                <c:pt idx="2">
                  <c:v>Broilers**</c:v>
                </c:pt>
              </c:strCache>
            </c:strRef>
          </c:cat>
          <c:val>
            <c:numRef>
              <c:f>'Chart data'!$E$23:$E$25</c:f>
              <c:numCache>
                <c:formatCode>_-* #,##0_-;\-* #,##0_-;_-* "-"??_-;_-@_-</c:formatCode>
                <c:ptCount val="3"/>
                <c:pt idx="0" formatCode="0">
                  <c:v>93.4515716137727</c:v>
                </c:pt>
                <c:pt idx="1">
                  <c:v>51.044697857553558</c:v>
                </c:pt>
                <c:pt idx="2">
                  <c:v>60.093769746139493</c:v>
                </c:pt>
              </c:numCache>
            </c:numRef>
          </c:val>
        </c:ser>
        <c:ser>
          <c:idx val="4"/>
          <c:order val="4"/>
          <c:tx>
            <c:strRef>
              <c:f>'Chart data'!$F$2</c:f>
              <c:strCache>
                <c:ptCount val="1"/>
                <c:pt idx="0">
                  <c:v>High N fix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strRef>
              <c:f>'Chart data'!$A$23:$A$25</c:f>
              <c:strCache>
                <c:ptCount val="3"/>
                <c:pt idx="0">
                  <c:v>Sows &amp; Boars</c:v>
                </c:pt>
                <c:pt idx="1">
                  <c:v>Layers*</c:v>
                </c:pt>
                <c:pt idx="2">
                  <c:v>Broilers**</c:v>
                </c:pt>
              </c:strCache>
            </c:strRef>
          </c:cat>
          <c:val>
            <c:numRef>
              <c:f>'Chart data'!$F$23:$F$25</c:f>
              <c:numCache>
                <c:formatCode>_-* #,##0_-;\-* #,##0_-;_-* "-"??_-;_-@_-</c:formatCode>
                <c:ptCount val="3"/>
                <c:pt idx="0" formatCode="0">
                  <c:v>118.89414613483645</c:v>
                </c:pt>
                <c:pt idx="1">
                  <c:v>72.912232053897213</c:v>
                </c:pt>
                <c:pt idx="2">
                  <c:v>42.718676149505434</c:v>
                </c:pt>
              </c:numCache>
            </c:numRef>
          </c:val>
        </c:ser>
        <c:ser>
          <c:idx val="5"/>
          <c:order val="5"/>
          <c:tx>
            <c:strRef>
              <c:f>'Chart data'!$G$2</c:f>
              <c:strCache>
                <c:ptCount val="1"/>
                <c:pt idx="0">
                  <c:v>Low Clover Area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'Chart data'!$A$23:$A$25</c:f>
              <c:strCache>
                <c:ptCount val="3"/>
                <c:pt idx="0">
                  <c:v>Sows &amp; Boars</c:v>
                </c:pt>
                <c:pt idx="1">
                  <c:v>Layers*</c:v>
                </c:pt>
                <c:pt idx="2">
                  <c:v>Broilers**</c:v>
                </c:pt>
              </c:strCache>
            </c:strRef>
          </c:cat>
          <c:val>
            <c:numRef>
              <c:f>'Chart data'!$G$23:$G$25</c:f>
              <c:numCache>
                <c:formatCode>_-* #,##0_-;\-* #,##0_-;_-* "-"??_-;_-@_-</c:formatCode>
                <c:ptCount val="3"/>
                <c:pt idx="0" formatCode="0">
                  <c:v>122.83327318331125</c:v>
                </c:pt>
                <c:pt idx="1">
                  <c:v>72.614832184800349</c:v>
                </c:pt>
                <c:pt idx="2">
                  <c:v>51.340879218938618</c:v>
                </c:pt>
              </c:numCache>
            </c:numRef>
          </c:val>
        </c:ser>
        <c:ser>
          <c:idx val="6"/>
          <c:order val="6"/>
          <c:tx>
            <c:strRef>
              <c:f>'Chart data'!$H$2</c:f>
              <c:strCache>
                <c:ptCount val="1"/>
                <c:pt idx="0">
                  <c:v>High Clover Area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'Chart data'!$A$23:$A$25</c:f>
              <c:strCache>
                <c:ptCount val="3"/>
                <c:pt idx="0">
                  <c:v>Sows &amp; Boars</c:v>
                </c:pt>
                <c:pt idx="1">
                  <c:v>Layers*</c:v>
                </c:pt>
                <c:pt idx="2">
                  <c:v>Broilers**</c:v>
                </c:pt>
              </c:strCache>
            </c:strRef>
          </c:cat>
          <c:val>
            <c:numRef>
              <c:f>'Chart data'!$H$23:$H$25</c:f>
              <c:numCache>
                <c:formatCode>_-* #,##0_-;\-* #,##0_-;_-* "-"??_-;_-@_-</c:formatCode>
                <c:ptCount val="3"/>
                <c:pt idx="0" formatCode="0">
                  <c:v>124.0801814555094</c:v>
                </c:pt>
                <c:pt idx="1">
                  <c:v>73.078236706100014</c:v>
                </c:pt>
                <c:pt idx="2">
                  <c:v>54.003813477350732</c:v>
                </c:pt>
              </c:numCache>
            </c:numRef>
          </c:val>
        </c:ser>
        <c:ser>
          <c:idx val="7"/>
          <c:order val="7"/>
          <c:tx>
            <c:strRef>
              <c:f>'Chart data'!$I$2</c:f>
              <c:strCache>
                <c:ptCount val="1"/>
                <c:pt idx="0">
                  <c:v>Low Stocking rate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'Chart data'!$A$23:$A$25</c:f>
              <c:strCache>
                <c:ptCount val="3"/>
                <c:pt idx="0">
                  <c:v>Sows &amp; Boars</c:v>
                </c:pt>
                <c:pt idx="1">
                  <c:v>Layers*</c:v>
                </c:pt>
                <c:pt idx="2">
                  <c:v>Broilers**</c:v>
                </c:pt>
              </c:strCache>
            </c:strRef>
          </c:cat>
          <c:val>
            <c:numRef>
              <c:f>'Chart data'!$I$23:$I$25</c:f>
              <c:numCache>
                <c:formatCode>_-* #,##0_-;\-* #,##0_-;_-* "-"??_-;_-@_-</c:formatCode>
                <c:ptCount val="3"/>
                <c:pt idx="0" formatCode="0">
                  <c:v>42.432922268252604</c:v>
                </c:pt>
                <c:pt idx="1">
                  <c:v>62.826295937222945</c:v>
                </c:pt>
                <c:pt idx="2">
                  <c:v>21.645789443549003</c:v>
                </c:pt>
              </c:numCache>
            </c:numRef>
          </c:val>
        </c:ser>
        <c:ser>
          <c:idx val="11"/>
          <c:order val="8"/>
          <c:tx>
            <c:strRef>
              <c:f>'Chart data'!$J$2</c:f>
              <c:strCache>
                <c:ptCount val="1"/>
                <c:pt idx="0">
                  <c:v>High Stocking rate</c:v>
                </c:pt>
              </c:strCache>
            </c:strRef>
          </c:tx>
          <c:invertIfNegative val="0"/>
          <c:cat>
            <c:strRef>
              <c:f>'Chart data'!$A$23:$A$25</c:f>
              <c:strCache>
                <c:ptCount val="3"/>
                <c:pt idx="0">
                  <c:v>Sows &amp; Boars</c:v>
                </c:pt>
                <c:pt idx="1">
                  <c:v>Layers*</c:v>
                </c:pt>
                <c:pt idx="2">
                  <c:v>Broilers**</c:v>
                </c:pt>
              </c:strCache>
            </c:strRef>
          </c:cat>
          <c:val>
            <c:numRef>
              <c:f>'Chart data'!$J$23:$J$25</c:f>
              <c:numCache>
                <c:formatCode>_-* #,##0_-;\-* #,##0_-;_-* "-"??_-;_-@_-</c:formatCode>
                <c:ptCount val="3"/>
                <c:pt idx="0" formatCode="0">
                  <c:v>154.19084416259972</c:v>
                </c:pt>
                <c:pt idx="1">
                  <c:v>97.304802347075622</c:v>
                </c:pt>
                <c:pt idx="2">
                  <c:v>36.934206149093832</c:v>
                </c:pt>
              </c:numCache>
            </c:numRef>
          </c:val>
        </c:ser>
        <c:ser>
          <c:idx val="12"/>
          <c:order val="9"/>
          <c:tx>
            <c:strRef>
              <c:f>'Chart data'!$K$2</c:f>
              <c:strCache>
                <c:ptCount val="1"/>
                <c:pt idx="0">
                  <c:v>Imports &amp; no fallow (combined)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strRef>
              <c:f>'Chart data'!$A$23:$A$25</c:f>
              <c:strCache>
                <c:ptCount val="3"/>
                <c:pt idx="0">
                  <c:v>Sows &amp; Boars</c:v>
                </c:pt>
                <c:pt idx="1">
                  <c:v>Layers*</c:v>
                </c:pt>
                <c:pt idx="2">
                  <c:v>Broilers**</c:v>
                </c:pt>
              </c:strCache>
            </c:strRef>
          </c:cat>
          <c:val>
            <c:numRef>
              <c:f>'Chart data'!$K$23:$K$25</c:f>
              <c:numCache>
                <c:formatCode>_-* #,##0_-;\-* #,##0_-;_-* "-"??_-;_-@_-</c:formatCode>
                <c:ptCount val="3"/>
                <c:pt idx="0" formatCode="0">
                  <c:v>153.71856523658005</c:v>
                </c:pt>
                <c:pt idx="1">
                  <c:v>96.852600824478742</c:v>
                </c:pt>
                <c:pt idx="2">
                  <c:v>46.343632207088262</c:v>
                </c:pt>
              </c:numCache>
            </c:numRef>
          </c:val>
        </c:ser>
        <c:ser>
          <c:idx val="15"/>
          <c:order val="10"/>
          <c:tx>
            <c:strRef>
              <c:f>'Chart data'!$L$2</c:f>
              <c:strCache>
                <c:ptCount val="1"/>
                <c:pt idx="0">
                  <c:v>Jones and Crane (2009) 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'Chart data'!$A$23:$A$25</c:f>
              <c:strCache>
                <c:ptCount val="3"/>
                <c:pt idx="0">
                  <c:v>Sows &amp; Boars</c:v>
                </c:pt>
                <c:pt idx="1">
                  <c:v>Layers*</c:v>
                </c:pt>
                <c:pt idx="2">
                  <c:v>Broilers**</c:v>
                </c:pt>
              </c:strCache>
            </c:strRef>
          </c:cat>
          <c:val>
            <c:numRef>
              <c:f>'Chart data'!$L$23:$L$25</c:f>
              <c:numCache>
                <c:formatCode>_-* #,##0_-;\-* #,##0_-;_-* "-"??_-;_-@_-</c:formatCode>
                <c:ptCount val="3"/>
                <c:pt idx="0">
                  <c:v>115.21492841700001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323328"/>
        <c:axId val="232337408"/>
      </c:barChart>
      <c:catAx>
        <c:axId val="232323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0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32337408"/>
        <c:crosses val="autoZero"/>
        <c:auto val="1"/>
        <c:lblAlgn val="ctr"/>
        <c:lblOffset val="100"/>
        <c:noMultiLvlLbl val="0"/>
      </c:catAx>
      <c:valAx>
        <c:axId val="2323374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20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20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H</a:t>
                </a:r>
                <a:r>
                  <a:rPr lang="en-US" sz="2000" b="1">
                    <a:latin typeface="Arial" panose="020B0604020202020204" pitchFamily="34" charset="0"/>
                    <a:cs typeface="Arial" panose="020B0604020202020204" pitchFamily="34" charset="0"/>
                  </a:rPr>
                  <a:t>ead x 10</a:t>
                </a:r>
                <a:r>
                  <a:rPr lang="en-US" sz="2000" b="1" baseline="30000">
                    <a:latin typeface="Arial" panose="020B0604020202020204" pitchFamily="34" charset="0"/>
                    <a:cs typeface="Arial" panose="020B0604020202020204" pitchFamily="34" charset="0"/>
                  </a:rPr>
                  <a:t>6</a:t>
                </a:r>
                <a:endParaRPr lang="en-US" sz="2000" b="1" baseline="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5.5551987910767167E-2"/>
              <c:y val="0.32117537586317635"/>
            </c:manualLayout>
          </c:layout>
          <c:overlay val="0"/>
        </c:title>
        <c:numFmt formatCode="#,##0.0,\ " sourceLinked="0"/>
        <c:majorTickMark val="out"/>
        <c:minorTickMark val="none"/>
        <c:tickLblPos val="nextTo"/>
        <c:txPr>
          <a:bodyPr/>
          <a:lstStyle/>
          <a:p>
            <a:pPr algn="ctr">
              <a:defRPr lang="en-GB" sz="20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32323328"/>
        <c:crosses val="autoZero"/>
        <c:crossBetween val="between"/>
        <c:majorUnit val="100"/>
      </c:valAx>
    </c:plotArea>
    <c:legend>
      <c:legendPos val="r"/>
      <c:layout>
        <c:manualLayout>
          <c:xMode val="edge"/>
          <c:yMode val="edge"/>
          <c:x val="0.72641109061684117"/>
          <c:y val="9.6224292884853624E-2"/>
          <c:w val="0.27358890938315877"/>
          <c:h val="0.83390579861865499"/>
        </c:manualLayout>
      </c:layout>
      <c:overlay val="0"/>
      <c:txPr>
        <a:bodyPr/>
        <a:lstStyle/>
        <a:p>
          <a:pPr>
            <a:defRPr sz="1400" b="1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020947355724251"/>
          <c:y val="0.12548638228469416"/>
          <c:w val="0.50637244948959392"/>
          <c:h val="0.60703079660413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'Chart data'!$B$28</c:f>
              <c:strCache>
                <c:ptCount val="1"/>
                <c:pt idx="0">
                  <c:v>2010 conventional baseline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'Chart data'!$A$29:$A$34</c:f>
              <c:strCache>
                <c:ptCount val="6"/>
                <c:pt idx="0">
                  <c:v>Beef meat</c:v>
                </c:pt>
                <c:pt idx="1">
                  <c:v>Sheep meat</c:v>
                </c:pt>
                <c:pt idx="2">
                  <c:v>Milk</c:v>
                </c:pt>
                <c:pt idx="3">
                  <c:v>Pig meat</c:v>
                </c:pt>
                <c:pt idx="4">
                  <c:v>Poultry meat</c:v>
                </c:pt>
                <c:pt idx="5">
                  <c:v>Eggs</c:v>
                </c:pt>
              </c:strCache>
            </c:strRef>
          </c:cat>
          <c:val>
            <c:numRef>
              <c:f>'Chart data'!$B$29:$B$34</c:f>
              <c:numCache>
                <c:formatCode>0</c:formatCode>
                <c:ptCount val="6"/>
                <c:pt idx="0" formatCode="_-* #,##0_-;\-* #,##0_-;_-* &quot;-&quot;??_-;_-@_-">
                  <c:v>579.4</c:v>
                </c:pt>
                <c:pt idx="1">
                  <c:v>238.5</c:v>
                </c:pt>
                <c:pt idx="2">
                  <c:v>1030.2450039999999</c:v>
                </c:pt>
                <c:pt idx="3">
                  <c:v>587.95840291595812</c:v>
                </c:pt>
                <c:pt idx="4">
                  <c:v>993.94683724699996</c:v>
                </c:pt>
                <c:pt idx="5" formatCode="_-* #,##0_-;\-* #,##0_-;_-* &quot;-&quot;??_-;_-@_-">
                  <c:v>572.24738954111911</c:v>
                </c:pt>
              </c:numCache>
            </c:numRef>
          </c:val>
        </c:ser>
        <c:ser>
          <c:idx val="1"/>
          <c:order val="1"/>
          <c:tx>
            <c:strRef>
              <c:f>'Chart data'!$C$28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'Chart data'!$A$29:$A$34</c:f>
              <c:strCache>
                <c:ptCount val="6"/>
                <c:pt idx="0">
                  <c:v>Beef meat</c:v>
                </c:pt>
                <c:pt idx="1">
                  <c:v>Sheep meat</c:v>
                </c:pt>
                <c:pt idx="2">
                  <c:v>Milk</c:v>
                </c:pt>
                <c:pt idx="3">
                  <c:v>Pig meat</c:v>
                </c:pt>
                <c:pt idx="4">
                  <c:v>Poultry meat</c:v>
                </c:pt>
                <c:pt idx="5">
                  <c:v>Eggs</c:v>
                </c:pt>
              </c:strCache>
            </c:strRef>
          </c:cat>
          <c:val>
            <c:numRef>
              <c:f>'Chart data'!$C$29:$C$34</c:f>
              <c:numCache>
                <c:formatCode>0</c:formatCode>
                <c:ptCount val="6"/>
              </c:numCache>
            </c:numRef>
          </c:val>
        </c:ser>
        <c:ser>
          <c:idx val="2"/>
          <c:order val="2"/>
          <c:tx>
            <c:strRef>
              <c:f>'Chart data'!$D$28</c:f>
              <c:strCache>
                <c:ptCount val="1"/>
                <c:pt idx="0">
                  <c:v>Basic model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'Chart data'!$A$29:$A$34</c:f>
              <c:strCache>
                <c:ptCount val="6"/>
                <c:pt idx="0">
                  <c:v>Beef meat</c:v>
                </c:pt>
                <c:pt idx="1">
                  <c:v>Sheep meat</c:v>
                </c:pt>
                <c:pt idx="2">
                  <c:v>Milk</c:v>
                </c:pt>
                <c:pt idx="3">
                  <c:v>Pig meat</c:v>
                </c:pt>
                <c:pt idx="4">
                  <c:v>Poultry meat</c:v>
                </c:pt>
                <c:pt idx="5">
                  <c:v>Eggs</c:v>
                </c:pt>
              </c:strCache>
            </c:strRef>
          </c:cat>
          <c:val>
            <c:numRef>
              <c:f>'Chart data'!$D$29:$D$34</c:f>
              <c:numCache>
                <c:formatCode>0</c:formatCode>
                <c:ptCount val="6"/>
                <c:pt idx="0" formatCode="_-* #,##0_-;\-* #,##0_-;_-* &quot;-&quot;??_-;_-@_-">
                  <c:v>600.87385587908307</c:v>
                </c:pt>
                <c:pt idx="1">
                  <c:v>251.70286978833758</c:v>
                </c:pt>
                <c:pt idx="2">
                  <c:v>523.81674110034032</c:v>
                </c:pt>
                <c:pt idx="3">
                  <c:v>359.37559033130117</c:v>
                </c:pt>
                <c:pt idx="4">
                  <c:v>158.96975054171276</c:v>
                </c:pt>
                <c:pt idx="5" formatCode="_-* #,##0_-;\-* #,##0_-;_-* &quot;-&quot;??_-;_-@_-">
                  <c:v>119.61123418134673</c:v>
                </c:pt>
              </c:numCache>
            </c:numRef>
          </c:val>
        </c:ser>
        <c:ser>
          <c:idx val="3"/>
          <c:order val="3"/>
          <c:tx>
            <c:strRef>
              <c:f>'Chart data'!$E$28</c:f>
              <c:strCache>
                <c:ptCount val="1"/>
                <c:pt idx="0">
                  <c:v>Low N fix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strRef>
              <c:f>'Chart data'!$A$29:$A$34</c:f>
              <c:strCache>
                <c:ptCount val="6"/>
                <c:pt idx="0">
                  <c:v>Beef meat</c:v>
                </c:pt>
                <c:pt idx="1">
                  <c:v>Sheep meat</c:v>
                </c:pt>
                <c:pt idx="2">
                  <c:v>Milk</c:v>
                </c:pt>
                <c:pt idx="3">
                  <c:v>Pig meat</c:v>
                </c:pt>
                <c:pt idx="4">
                  <c:v>Poultry meat</c:v>
                </c:pt>
                <c:pt idx="5">
                  <c:v>Eggs</c:v>
                </c:pt>
              </c:strCache>
            </c:strRef>
          </c:cat>
          <c:val>
            <c:numRef>
              <c:f>'Chart data'!$E$29:$E$34</c:f>
              <c:numCache>
                <c:formatCode>0</c:formatCode>
                <c:ptCount val="6"/>
                <c:pt idx="0" formatCode="_-* #,##0_-;\-* #,##0_-;_-* &quot;-&quot;??_-;_-@_-">
                  <c:v>657.55753788813774</c:v>
                </c:pt>
                <c:pt idx="1">
                  <c:v>235.848448781077</c:v>
                </c:pt>
                <c:pt idx="2">
                  <c:v>422.14172067862967</c:v>
                </c:pt>
                <c:pt idx="3">
                  <c:v>178.6398643196722</c:v>
                </c:pt>
                <c:pt idx="4">
                  <c:v>142.67025318980882</c:v>
                </c:pt>
                <c:pt idx="5" formatCode="_-* #,##0_-;\-* #,##0_-;_-* &quot;-&quot;??_-;_-@_-">
                  <c:v>83.496874967471825</c:v>
                </c:pt>
              </c:numCache>
            </c:numRef>
          </c:val>
        </c:ser>
        <c:ser>
          <c:idx val="4"/>
          <c:order val="4"/>
          <c:tx>
            <c:strRef>
              <c:f>'Chart data'!$F$28</c:f>
              <c:strCache>
                <c:ptCount val="1"/>
                <c:pt idx="0">
                  <c:v>High N fix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strRef>
              <c:f>'Chart data'!$A$29:$A$34</c:f>
              <c:strCache>
                <c:ptCount val="6"/>
                <c:pt idx="0">
                  <c:v>Beef meat</c:v>
                </c:pt>
                <c:pt idx="1">
                  <c:v>Sheep meat</c:v>
                </c:pt>
                <c:pt idx="2">
                  <c:v>Milk</c:v>
                </c:pt>
                <c:pt idx="3">
                  <c:v>Pig meat</c:v>
                </c:pt>
                <c:pt idx="4">
                  <c:v>Poultry meat</c:v>
                </c:pt>
                <c:pt idx="5">
                  <c:v>Eggs</c:v>
                </c:pt>
              </c:strCache>
            </c:strRef>
          </c:cat>
          <c:val>
            <c:numRef>
              <c:f>'Chart data'!$F$29:$F$34</c:f>
              <c:numCache>
                <c:formatCode>0</c:formatCode>
                <c:ptCount val="6"/>
                <c:pt idx="0" formatCode="_-* #,##0_-;\-* #,##0_-;_-* &quot;-&quot;??_-;_-@_-">
                  <c:v>585.4525804126522</c:v>
                </c:pt>
                <c:pt idx="1">
                  <c:v>239.30567708068321</c:v>
                </c:pt>
                <c:pt idx="2">
                  <c:v>743.61652969769204</c:v>
                </c:pt>
                <c:pt idx="3">
                  <c:v>158.54942621509781</c:v>
                </c:pt>
                <c:pt idx="4">
                  <c:v>143.01925169727838</c:v>
                </c:pt>
                <c:pt idx="5" formatCode="_-* #,##0_-;\-* #,##0_-;_-* &quot;-&quot;??_-;_-@_-">
                  <c:v>119.26691270448289</c:v>
                </c:pt>
              </c:numCache>
            </c:numRef>
          </c:val>
        </c:ser>
        <c:ser>
          <c:idx val="5"/>
          <c:order val="5"/>
          <c:tx>
            <c:strRef>
              <c:f>'Chart data'!$G$28</c:f>
              <c:strCache>
                <c:ptCount val="1"/>
                <c:pt idx="0">
                  <c:v>Low Clover Area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'Chart data'!$A$29:$A$34</c:f>
              <c:strCache>
                <c:ptCount val="6"/>
                <c:pt idx="0">
                  <c:v>Beef meat</c:v>
                </c:pt>
                <c:pt idx="1">
                  <c:v>Sheep meat</c:v>
                </c:pt>
                <c:pt idx="2">
                  <c:v>Milk</c:v>
                </c:pt>
                <c:pt idx="3">
                  <c:v>Pig meat</c:v>
                </c:pt>
                <c:pt idx="4">
                  <c:v>Poultry meat</c:v>
                </c:pt>
                <c:pt idx="5">
                  <c:v>Eggs</c:v>
                </c:pt>
              </c:strCache>
            </c:strRef>
          </c:cat>
          <c:val>
            <c:numRef>
              <c:f>'Chart data'!$G$29:$G$34</c:f>
              <c:numCache>
                <c:formatCode>0</c:formatCode>
                <c:ptCount val="6"/>
                <c:pt idx="0" formatCode="_-* #,##0_-;\-* #,##0_-;_-* &quot;-&quot;??_-;_-@_-">
                  <c:v>609.53106331488118</c:v>
                </c:pt>
                <c:pt idx="1">
                  <c:v>242.31659631090076</c:v>
                </c:pt>
                <c:pt idx="2">
                  <c:v>661.8306346480291</c:v>
                </c:pt>
                <c:pt idx="3">
                  <c:v>145.4555367787012</c:v>
                </c:pt>
                <c:pt idx="4">
                  <c:v>155.77850676469689</c:v>
                </c:pt>
                <c:pt idx="5" formatCode="_-* #,##0_-;\-* #,##0_-;_-* &quot;-&quot;??_-;_-@_-">
                  <c:v>118.78043789460899</c:v>
                </c:pt>
              </c:numCache>
            </c:numRef>
          </c:val>
        </c:ser>
        <c:ser>
          <c:idx val="6"/>
          <c:order val="6"/>
          <c:tx>
            <c:strRef>
              <c:f>'Chart data'!$H$28</c:f>
              <c:strCache>
                <c:ptCount val="1"/>
                <c:pt idx="0">
                  <c:v>High Clover Area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'Chart data'!$A$29:$A$34</c:f>
              <c:strCache>
                <c:ptCount val="6"/>
                <c:pt idx="0">
                  <c:v>Beef meat</c:v>
                </c:pt>
                <c:pt idx="1">
                  <c:v>Sheep meat</c:v>
                </c:pt>
                <c:pt idx="2">
                  <c:v>Milk</c:v>
                </c:pt>
                <c:pt idx="3">
                  <c:v>Pig meat</c:v>
                </c:pt>
                <c:pt idx="4">
                  <c:v>Poultry meat</c:v>
                </c:pt>
                <c:pt idx="5">
                  <c:v>Eggs</c:v>
                </c:pt>
              </c:strCache>
            </c:strRef>
          </c:cat>
          <c:val>
            <c:numRef>
              <c:f>'Chart data'!$H$29:$H$34</c:f>
              <c:numCache>
                <c:formatCode>0</c:formatCode>
                <c:ptCount val="6"/>
                <c:pt idx="0" formatCode="_-* #,##0_-;\-* #,##0_-;_-* &quot;-&quot;??_-;_-@_-">
                  <c:v>620.30561972439477</c:v>
                </c:pt>
                <c:pt idx="1">
                  <c:v>252.60336346268153</c:v>
                </c:pt>
                <c:pt idx="2">
                  <c:v>584.67048767336382</c:v>
                </c:pt>
                <c:pt idx="3">
                  <c:v>183.7226148007791</c:v>
                </c:pt>
                <c:pt idx="4">
                  <c:v>159.93094756326127</c:v>
                </c:pt>
                <c:pt idx="5" formatCode="_-* #,##0_-;\-* #,##0_-;_-* &quot;-&quot;??_-;_-@_-">
                  <c:v>119.53845647437018</c:v>
                </c:pt>
              </c:numCache>
            </c:numRef>
          </c:val>
        </c:ser>
        <c:ser>
          <c:idx val="7"/>
          <c:order val="7"/>
          <c:tx>
            <c:strRef>
              <c:f>'Chart data'!$I$28</c:f>
              <c:strCache>
                <c:ptCount val="1"/>
                <c:pt idx="0">
                  <c:v>Low Stocking rate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'Chart data'!$A$29:$A$34</c:f>
              <c:strCache>
                <c:ptCount val="6"/>
                <c:pt idx="0">
                  <c:v>Beef meat</c:v>
                </c:pt>
                <c:pt idx="1">
                  <c:v>Sheep meat</c:v>
                </c:pt>
                <c:pt idx="2">
                  <c:v>Milk</c:v>
                </c:pt>
                <c:pt idx="3">
                  <c:v>Pig meat</c:v>
                </c:pt>
                <c:pt idx="4">
                  <c:v>Poultry meat</c:v>
                </c:pt>
                <c:pt idx="5">
                  <c:v>Eggs</c:v>
                </c:pt>
              </c:strCache>
            </c:strRef>
          </c:cat>
          <c:val>
            <c:numRef>
              <c:f>'Chart data'!$I$29:$I$34</c:f>
              <c:numCache>
                <c:formatCode>0</c:formatCode>
                <c:ptCount val="6"/>
                <c:pt idx="0" formatCode="_-* #,##0_-;\-* #,##0_-;_-* &quot;-&quot;??_-;_-@_-">
                  <c:v>472.41587202063937</c:v>
                </c:pt>
                <c:pt idx="1">
                  <c:v>200.31617847860539</c:v>
                </c:pt>
                <c:pt idx="2">
                  <c:v>500.65096729550913</c:v>
                </c:pt>
                <c:pt idx="3">
                  <c:v>60.500142646460461</c:v>
                </c:pt>
                <c:pt idx="4">
                  <c:v>58.084173617995944</c:v>
                </c:pt>
                <c:pt idx="5" formatCode="_-* #,##0_-;\-* #,##0_-;_-* &quot;-&quot;??_-;_-@_-">
                  <c:v>102.76874184227181</c:v>
                </c:pt>
              </c:numCache>
            </c:numRef>
          </c:val>
        </c:ser>
        <c:ser>
          <c:idx val="11"/>
          <c:order val="8"/>
          <c:tx>
            <c:strRef>
              <c:f>'Chart data'!$J$28</c:f>
              <c:strCache>
                <c:ptCount val="1"/>
                <c:pt idx="0">
                  <c:v>High Stocking rate</c:v>
                </c:pt>
              </c:strCache>
            </c:strRef>
          </c:tx>
          <c:invertIfNegative val="0"/>
          <c:cat>
            <c:strRef>
              <c:f>'Chart data'!$A$29:$A$34</c:f>
              <c:strCache>
                <c:ptCount val="6"/>
                <c:pt idx="0">
                  <c:v>Beef meat</c:v>
                </c:pt>
                <c:pt idx="1">
                  <c:v>Sheep meat</c:v>
                </c:pt>
                <c:pt idx="2">
                  <c:v>Milk</c:v>
                </c:pt>
                <c:pt idx="3">
                  <c:v>Pig meat</c:v>
                </c:pt>
                <c:pt idx="4">
                  <c:v>Poultry meat</c:v>
                </c:pt>
                <c:pt idx="5">
                  <c:v>Eggs</c:v>
                </c:pt>
              </c:strCache>
            </c:strRef>
          </c:cat>
          <c:val>
            <c:numRef>
              <c:f>'Chart data'!$J$29:$J$34</c:f>
              <c:numCache>
                <c:formatCode>0</c:formatCode>
                <c:ptCount val="6"/>
                <c:pt idx="0" formatCode="_-* #,##0_-;\-* #,##0_-;_-* &quot;-&quot;??_-;_-@_-">
                  <c:v>711.71255138346396</c:v>
                </c:pt>
                <c:pt idx="1">
                  <c:v>327.4924757387875</c:v>
                </c:pt>
                <c:pt idx="2">
                  <c:v>932.1080514553787</c:v>
                </c:pt>
                <c:pt idx="3">
                  <c:v>169.75126592170733</c:v>
                </c:pt>
                <c:pt idx="4">
                  <c:v>174.69226891049246</c:v>
                </c:pt>
                <c:pt idx="5" formatCode="_-* #,##0_-;\-* #,##0_-;_-* &quot;-&quot;??_-;_-@_-">
                  <c:v>159.16730348725241</c:v>
                </c:pt>
              </c:numCache>
            </c:numRef>
          </c:val>
        </c:ser>
        <c:ser>
          <c:idx val="12"/>
          <c:order val="9"/>
          <c:tx>
            <c:strRef>
              <c:f>'Chart data'!$K$28</c:f>
              <c:strCache>
                <c:ptCount val="1"/>
                <c:pt idx="0">
                  <c:v>Imports &amp; no fallow (combined)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strRef>
              <c:f>'Chart data'!$A$29:$A$34</c:f>
              <c:strCache>
                <c:ptCount val="6"/>
                <c:pt idx="0">
                  <c:v>Beef meat</c:v>
                </c:pt>
                <c:pt idx="1">
                  <c:v>Sheep meat</c:v>
                </c:pt>
                <c:pt idx="2">
                  <c:v>Milk</c:v>
                </c:pt>
                <c:pt idx="3">
                  <c:v>Pig meat</c:v>
                </c:pt>
                <c:pt idx="4">
                  <c:v>Poultry meat</c:v>
                </c:pt>
                <c:pt idx="5">
                  <c:v>Eggs</c:v>
                </c:pt>
              </c:strCache>
            </c:strRef>
          </c:cat>
          <c:val>
            <c:numRef>
              <c:f>'Chart data'!$K$29:$K$34</c:f>
              <c:numCache>
                <c:formatCode>0</c:formatCode>
                <c:ptCount val="6"/>
                <c:pt idx="0" formatCode="_-* #,##0_-;\-* #,##0_-;_-* &quot;-&quot;??_-;_-@_-">
                  <c:v>627.96082055456486</c:v>
                </c:pt>
                <c:pt idx="1">
                  <c:v>304.60445731000397</c:v>
                </c:pt>
                <c:pt idx="2">
                  <c:v>651.07683413361315</c:v>
                </c:pt>
                <c:pt idx="3">
                  <c:v>164.34737187858005</c:v>
                </c:pt>
                <c:pt idx="4">
                  <c:v>247.81593933904114</c:v>
                </c:pt>
                <c:pt idx="5" formatCode="_-* #,##0_-;\-* #,##0_-;_-* &quot;-&quot;??_-;_-@_-">
                  <c:v>158.44006653853464</c:v>
                </c:pt>
              </c:numCache>
            </c:numRef>
          </c:val>
        </c:ser>
        <c:ser>
          <c:idx val="15"/>
          <c:order val="10"/>
          <c:tx>
            <c:strRef>
              <c:f>'Chart data'!$L$28</c:f>
              <c:strCache>
                <c:ptCount val="1"/>
                <c:pt idx="0">
                  <c:v>Jones and Crane (2009) 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'Chart data'!$A$29:$A$34</c:f>
              <c:strCache>
                <c:ptCount val="6"/>
                <c:pt idx="0">
                  <c:v>Beef meat</c:v>
                </c:pt>
                <c:pt idx="1">
                  <c:v>Sheep meat</c:v>
                </c:pt>
                <c:pt idx="2">
                  <c:v>Milk</c:v>
                </c:pt>
                <c:pt idx="3">
                  <c:v>Pig meat</c:v>
                </c:pt>
                <c:pt idx="4">
                  <c:v>Poultry meat</c:v>
                </c:pt>
                <c:pt idx="5">
                  <c:v>Eggs</c:v>
                </c:pt>
              </c:strCache>
            </c:strRef>
          </c:cat>
          <c:val>
            <c:numRef>
              <c:f>'Chart data'!$L$29:$L$34</c:f>
              <c:numCache>
                <c:formatCode>_-* #,##0_-;\-* #,##0_-;_-* "-"??_-;_-@_-</c:formatCode>
                <c:ptCount val="6"/>
                <c:pt idx="2">
                  <c:v>675.32560012199997</c:v>
                </c:pt>
                <c:pt idx="4" formatCode="0">
                  <c:v>295.20221066235899</c:v>
                </c:pt>
                <c:pt idx="5">
                  <c:v>419.45733653364027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391040"/>
        <c:axId val="232392960"/>
      </c:barChart>
      <c:catAx>
        <c:axId val="232391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>
                    <a:latin typeface="Arial" panose="020B0604020202020204" pitchFamily="34" charset="0"/>
                    <a:cs typeface="Arial" panose="020B0604020202020204" pitchFamily="34" charset="0"/>
                  </a:rPr>
                  <a:t>Product type</a:t>
                </a:r>
              </a:p>
            </c:rich>
          </c:tx>
          <c:layout>
            <c:manualLayout>
              <c:xMode val="edge"/>
              <c:yMode val="edge"/>
              <c:x val="0.37778216271178938"/>
              <c:y val="0.8901552992237918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32392960"/>
        <c:crosses val="autoZero"/>
        <c:auto val="1"/>
        <c:lblAlgn val="ctr"/>
        <c:lblOffset val="100"/>
        <c:noMultiLvlLbl val="0"/>
      </c:catAx>
      <c:valAx>
        <c:axId val="2323929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400">
                    <a:latin typeface="Arial" panose="020B0604020202020204" pitchFamily="34" charset="0"/>
                    <a:cs typeface="Arial" panose="020B0604020202020204" pitchFamily="34" charset="0"/>
                  </a:rPr>
                  <a:t>Tonnes*</a:t>
                </a:r>
                <a:r>
                  <a:rPr lang="en-US" sz="1400" baseline="0">
                    <a:latin typeface="Arial" panose="020B0604020202020204" pitchFamily="34" charset="0"/>
                    <a:cs typeface="Arial" panose="020B0604020202020204" pitchFamily="34" charset="0"/>
                  </a:rPr>
                  <a:t> </a:t>
                </a:r>
                <a:r>
                  <a:rPr lang="en-US" sz="1400">
                    <a:latin typeface="Arial" panose="020B0604020202020204" pitchFamily="34" charset="0"/>
                    <a:cs typeface="Arial" panose="020B0604020202020204" pitchFamily="34" charset="0"/>
                  </a:rPr>
                  <a:t>x 10</a:t>
                </a:r>
                <a:r>
                  <a:rPr lang="en-US" sz="1400" baseline="30000">
                    <a:latin typeface="Arial" panose="020B0604020202020204" pitchFamily="34" charset="0"/>
                    <a:cs typeface="Arial" panose="020B0604020202020204" pitchFamily="34" charset="0"/>
                  </a:rPr>
                  <a:t>6  </a:t>
                </a:r>
                <a:r>
                  <a:rPr lang="en-US" sz="1400" b="1" i="0" u="none" strike="noStrike" baseline="0">
                    <a:effectLst/>
                  </a:rPr>
                  <a:t>/  litres** x 10</a:t>
                </a:r>
                <a:r>
                  <a:rPr lang="en-US" sz="1400" b="1" i="0" u="none" strike="noStrike" baseline="30000">
                    <a:effectLst/>
                  </a:rPr>
                  <a:t>10</a:t>
                </a:r>
                <a:r>
                  <a:rPr lang="en-US" sz="1400" baseline="30000">
                    <a:latin typeface="Arial" panose="020B0604020202020204" pitchFamily="34" charset="0"/>
                    <a:cs typeface="Arial" panose="020B0604020202020204" pitchFamily="34" charset="0"/>
                  </a:rPr>
                  <a:t> </a:t>
                </a:r>
              </a:p>
            </c:rich>
          </c:tx>
          <c:layout>
            <c:manualLayout>
              <c:xMode val="edge"/>
              <c:yMode val="edge"/>
              <c:x val="4.8746064709803888E-2"/>
              <c:y val="8.7045365500393546E-2"/>
            </c:manualLayout>
          </c:layout>
          <c:overlay val="0"/>
        </c:title>
        <c:numFmt formatCode="#,##0.0,\ " sourceLinked="0"/>
        <c:majorTickMark val="out"/>
        <c:minorTickMark val="none"/>
        <c:tickLblPos val="nextTo"/>
        <c:txPr>
          <a:bodyPr/>
          <a:lstStyle/>
          <a:p>
            <a:pPr>
              <a:defRPr sz="18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323910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1492571377413272"/>
          <c:y val="9.5028304760447976E-2"/>
          <c:w val="0.28507428622586717"/>
          <c:h val="0.77566862002260162"/>
        </c:manualLayout>
      </c:layout>
      <c:overlay val="0"/>
      <c:txPr>
        <a:bodyPr/>
        <a:lstStyle/>
        <a:p>
          <a:pPr>
            <a:defRPr sz="1400" b="1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21386783425596"/>
          <c:y val="0.17152524409329969"/>
          <c:w val="0.50637244948959392"/>
          <c:h val="0.60703079660413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'Chart data'!$B$2</c:f>
              <c:strCache>
                <c:ptCount val="1"/>
                <c:pt idx="0">
                  <c:v>2010 conventional baseline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('Chart data'!$A$3:$A$5,'Chart data'!$A$7)</c:f>
              <c:strCache>
                <c:ptCount val="4"/>
                <c:pt idx="0">
                  <c:v>Wheat</c:v>
                </c:pt>
                <c:pt idx="1">
                  <c:v>Barley</c:v>
                </c:pt>
                <c:pt idx="2">
                  <c:v>Oats</c:v>
                </c:pt>
                <c:pt idx="3">
                  <c:v>Beans &amp; peas</c:v>
                </c:pt>
              </c:strCache>
            </c:strRef>
          </c:cat>
          <c:val>
            <c:numRef>
              <c:f>('Chart data'!$B$3:$B$5,'Chart data'!$B$7)</c:f>
              <c:numCache>
                <c:formatCode>_-* #,##0_-;\-* #,##0_-;_-* "-"??_-;_-@_-</c:formatCode>
                <c:ptCount val="4"/>
                <c:pt idx="0">
                  <c:v>13870.246675366147</c:v>
                </c:pt>
                <c:pt idx="1">
                  <c:v>3447.143498807548</c:v>
                </c:pt>
                <c:pt idx="2">
                  <c:v>537.14080376892161</c:v>
                </c:pt>
                <c:pt idx="3">
                  <c:v>707.07734452558554</c:v>
                </c:pt>
              </c:numCache>
            </c:numRef>
          </c:val>
        </c:ser>
        <c:ser>
          <c:idx val="1"/>
          <c:order val="1"/>
          <c:tx>
            <c:strRef>
              <c:f>'Chart data'!$C$2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('Chart data'!$A$3:$A$5,'Chart data'!$A$7)</c:f>
              <c:strCache>
                <c:ptCount val="4"/>
                <c:pt idx="0">
                  <c:v>Wheat</c:v>
                </c:pt>
                <c:pt idx="1">
                  <c:v>Barley</c:v>
                </c:pt>
                <c:pt idx="2">
                  <c:v>Oats</c:v>
                </c:pt>
                <c:pt idx="3">
                  <c:v>Beans &amp; peas</c:v>
                </c:pt>
              </c:strCache>
            </c:strRef>
          </c:cat>
          <c:val>
            <c:numRef>
              <c:f>('Chart data'!$C$3:$C$5,'Chart data'!$C$7)</c:f>
              <c:numCache>
                <c:formatCode>_-* #,##0_-;\-* #,##0_-;_-* "-"??_-;_-@_-</c:formatCode>
                <c:ptCount val="4"/>
              </c:numCache>
            </c:numRef>
          </c:val>
        </c:ser>
        <c:ser>
          <c:idx val="2"/>
          <c:order val="2"/>
          <c:tx>
            <c:strRef>
              <c:f>'Chart data'!$D$2</c:f>
              <c:strCache>
                <c:ptCount val="1"/>
                <c:pt idx="0">
                  <c:v>Basic model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('Chart data'!$A$3:$A$5,'Chart data'!$A$7)</c:f>
              <c:strCache>
                <c:ptCount val="4"/>
                <c:pt idx="0">
                  <c:v>Wheat</c:v>
                </c:pt>
                <c:pt idx="1">
                  <c:v>Barley</c:v>
                </c:pt>
                <c:pt idx="2">
                  <c:v>Oats</c:v>
                </c:pt>
                <c:pt idx="3">
                  <c:v>Beans &amp; peas</c:v>
                </c:pt>
              </c:strCache>
            </c:strRef>
          </c:cat>
          <c:val>
            <c:numRef>
              <c:f>('Chart data'!$D$3:$D$5,'Chart data'!$D$7)</c:f>
              <c:numCache>
                <c:formatCode>_-* #,##0_-;\-* #,##0_-;_-* "-"??_-;_-@_-</c:formatCode>
                <c:ptCount val="4"/>
                <c:pt idx="0">
                  <c:v>5035.5269736538003</c:v>
                </c:pt>
                <c:pt idx="1">
                  <c:v>1214.9997005324653</c:v>
                </c:pt>
                <c:pt idx="2">
                  <c:v>805.7112056533831</c:v>
                </c:pt>
                <c:pt idx="3">
                  <c:v>1060.1157031979503</c:v>
                </c:pt>
              </c:numCache>
            </c:numRef>
          </c:val>
        </c:ser>
        <c:ser>
          <c:idx val="3"/>
          <c:order val="3"/>
          <c:tx>
            <c:strRef>
              <c:f>'Chart data'!$E$2</c:f>
              <c:strCache>
                <c:ptCount val="1"/>
                <c:pt idx="0">
                  <c:v>Low N fix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strRef>
              <c:f>('Chart data'!$A$3:$A$5,'Chart data'!$A$7)</c:f>
              <c:strCache>
                <c:ptCount val="4"/>
                <c:pt idx="0">
                  <c:v>Wheat</c:v>
                </c:pt>
                <c:pt idx="1">
                  <c:v>Barley</c:v>
                </c:pt>
                <c:pt idx="2">
                  <c:v>Oats</c:v>
                </c:pt>
                <c:pt idx="3">
                  <c:v>Beans &amp; peas</c:v>
                </c:pt>
              </c:strCache>
            </c:strRef>
          </c:cat>
          <c:val>
            <c:numRef>
              <c:f>('Chart data'!$E$3:$E$5,'Chart data'!$E$7)</c:f>
              <c:numCache>
                <c:formatCode>_-* #,##0_-;\-* #,##0_-;_-* "-"??_-;_-@_-</c:formatCode>
                <c:ptCount val="4"/>
                <c:pt idx="0">
                  <c:v>4051.6259590995264</c:v>
                </c:pt>
                <c:pt idx="1">
                  <c:v>916.17212724755825</c:v>
                </c:pt>
                <c:pt idx="2">
                  <c:v>805.71120565338242</c:v>
                </c:pt>
                <c:pt idx="3">
                  <c:v>950.12596187853728</c:v>
                </c:pt>
              </c:numCache>
            </c:numRef>
          </c:val>
        </c:ser>
        <c:ser>
          <c:idx val="4"/>
          <c:order val="4"/>
          <c:tx>
            <c:strRef>
              <c:f>'Chart data'!$F$2</c:f>
              <c:strCache>
                <c:ptCount val="1"/>
                <c:pt idx="0">
                  <c:v>High N fix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strRef>
              <c:f>('Chart data'!$A$3:$A$5,'Chart data'!$A$7)</c:f>
              <c:strCache>
                <c:ptCount val="4"/>
                <c:pt idx="0">
                  <c:v>Wheat</c:v>
                </c:pt>
                <c:pt idx="1">
                  <c:v>Barley</c:v>
                </c:pt>
                <c:pt idx="2">
                  <c:v>Oats</c:v>
                </c:pt>
                <c:pt idx="3">
                  <c:v>Beans &amp; peas</c:v>
                </c:pt>
              </c:strCache>
            </c:strRef>
          </c:cat>
          <c:val>
            <c:numRef>
              <c:f>('Chart data'!$F$3:$F$5,'Chart data'!$F$7)</c:f>
              <c:numCache>
                <c:formatCode>_-* #,##0_-;\-* #,##0_-;_-* "-"??_-;_-@_-</c:formatCode>
                <c:ptCount val="4"/>
                <c:pt idx="0">
                  <c:v>7197.3348957019962</c:v>
                </c:pt>
                <c:pt idx="1">
                  <c:v>1525.7394044710231</c:v>
                </c:pt>
                <c:pt idx="2">
                  <c:v>805.71120565338254</c:v>
                </c:pt>
                <c:pt idx="3">
                  <c:v>683.04570700801094</c:v>
                </c:pt>
              </c:numCache>
            </c:numRef>
          </c:val>
        </c:ser>
        <c:ser>
          <c:idx val="5"/>
          <c:order val="5"/>
          <c:tx>
            <c:strRef>
              <c:f>'Chart data'!$G$2</c:f>
              <c:strCache>
                <c:ptCount val="1"/>
                <c:pt idx="0">
                  <c:v>Low Clover Area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('Chart data'!$A$3:$A$5,'Chart data'!$A$7)</c:f>
              <c:strCache>
                <c:ptCount val="4"/>
                <c:pt idx="0">
                  <c:v>Wheat</c:v>
                </c:pt>
                <c:pt idx="1">
                  <c:v>Barley</c:v>
                </c:pt>
                <c:pt idx="2">
                  <c:v>Oats</c:v>
                </c:pt>
                <c:pt idx="3">
                  <c:v>Beans &amp; peas</c:v>
                </c:pt>
              </c:strCache>
            </c:strRef>
          </c:cat>
          <c:val>
            <c:numRef>
              <c:f>('Chart data'!$G$3:$G$5,'Chart data'!$G$7)</c:f>
              <c:numCache>
                <c:formatCode>_-* #,##0_-;\-* #,##0_-;_-* "-"??_-;_-@_-</c:formatCode>
                <c:ptCount val="4"/>
                <c:pt idx="0">
                  <c:v>7358.3624260764609</c:v>
                </c:pt>
                <c:pt idx="1">
                  <c:v>2520.6348716533676</c:v>
                </c:pt>
                <c:pt idx="2">
                  <c:v>805.71120565338276</c:v>
                </c:pt>
                <c:pt idx="3">
                  <c:v>1041.3090242324695</c:v>
                </c:pt>
              </c:numCache>
            </c:numRef>
          </c:val>
        </c:ser>
        <c:ser>
          <c:idx val="6"/>
          <c:order val="6"/>
          <c:tx>
            <c:strRef>
              <c:f>'Chart data'!$H$2</c:f>
              <c:strCache>
                <c:ptCount val="1"/>
                <c:pt idx="0">
                  <c:v>High Clover Area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('Chart data'!$A$3:$A$5,'Chart data'!$A$7)</c:f>
              <c:strCache>
                <c:ptCount val="4"/>
                <c:pt idx="0">
                  <c:v>Wheat</c:v>
                </c:pt>
                <c:pt idx="1">
                  <c:v>Barley</c:v>
                </c:pt>
                <c:pt idx="2">
                  <c:v>Oats</c:v>
                </c:pt>
                <c:pt idx="3">
                  <c:v>Beans &amp; peas</c:v>
                </c:pt>
              </c:strCache>
            </c:strRef>
          </c:cat>
          <c:val>
            <c:numRef>
              <c:f>('Chart data'!$H$3:$H$5,'Chart data'!$H$7)</c:f>
              <c:numCache>
                <c:formatCode>_-* #,##0_-;\-* #,##0_-;_-* "-"??_-;_-@_-</c:formatCode>
                <c:ptCount val="4"/>
                <c:pt idx="0">
                  <c:v>3784.5451715540516</c:v>
                </c:pt>
                <c:pt idx="1">
                  <c:v>927.0324575578843</c:v>
                </c:pt>
                <c:pt idx="2">
                  <c:v>792.29153657891891</c:v>
                </c:pt>
                <c:pt idx="3">
                  <c:v>788.72825773829436</c:v>
                </c:pt>
              </c:numCache>
            </c:numRef>
          </c:val>
        </c:ser>
        <c:ser>
          <c:idx val="7"/>
          <c:order val="7"/>
          <c:tx>
            <c:strRef>
              <c:f>'Chart data'!$I$2</c:f>
              <c:strCache>
                <c:ptCount val="1"/>
                <c:pt idx="0">
                  <c:v>Low Stocking rate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('Chart data'!$A$3:$A$5,'Chart data'!$A$7)</c:f>
              <c:strCache>
                <c:ptCount val="4"/>
                <c:pt idx="0">
                  <c:v>Wheat</c:v>
                </c:pt>
                <c:pt idx="1">
                  <c:v>Barley</c:v>
                </c:pt>
                <c:pt idx="2">
                  <c:v>Oats</c:v>
                </c:pt>
                <c:pt idx="3">
                  <c:v>Beans &amp; peas</c:v>
                </c:pt>
              </c:strCache>
            </c:strRef>
          </c:cat>
          <c:val>
            <c:numRef>
              <c:f>('Chart data'!$I$3:$I$5,'Chart data'!$I$7)</c:f>
              <c:numCache>
                <c:formatCode>_-* #,##0_-;\-* #,##0_-;_-* "-"??_-;_-@_-</c:formatCode>
                <c:ptCount val="4"/>
                <c:pt idx="0">
                  <c:v>5264.6234301418699</c:v>
                </c:pt>
                <c:pt idx="1">
                  <c:v>1327.2294316152854</c:v>
                </c:pt>
                <c:pt idx="2">
                  <c:v>805.71120565338254</c:v>
                </c:pt>
                <c:pt idx="3">
                  <c:v>1060.1164907355071</c:v>
                </c:pt>
              </c:numCache>
            </c:numRef>
          </c:val>
        </c:ser>
        <c:ser>
          <c:idx val="11"/>
          <c:order val="8"/>
          <c:tx>
            <c:strRef>
              <c:f>'Chart data'!$J$2</c:f>
              <c:strCache>
                <c:ptCount val="1"/>
                <c:pt idx="0">
                  <c:v>High Stocking rate</c:v>
                </c:pt>
              </c:strCache>
            </c:strRef>
          </c:tx>
          <c:invertIfNegative val="0"/>
          <c:cat>
            <c:strRef>
              <c:f>('Chart data'!$A$3:$A$5,'Chart data'!$A$7)</c:f>
              <c:strCache>
                <c:ptCount val="4"/>
                <c:pt idx="0">
                  <c:v>Wheat</c:v>
                </c:pt>
                <c:pt idx="1">
                  <c:v>Barley</c:v>
                </c:pt>
                <c:pt idx="2">
                  <c:v>Oats</c:v>
                </c:pt>
                <c:pt idx="3">
                  <c:v>Beans &amp; peas</c:v>
                </c:pt>
              </c:strCache>
            </c:strRef>
          </c:cat>
          <c:val>
            <c:numRef>
              <c:f>('Chart data'!$J$3:$J$5,'Chart data'!$J$7)</c:f>
              <c:numCache>
                <c:formatCode>_-* #,##0_-;\-* #,##0_-;_-* "-"??_-;_-@_-</c:formatCode>
                <c:ptCount val="4"/>
                <c:pt idx="0">
                  <c:v>5290.590907616679</c:v>
                </c:pt>
                <c:pt idx="1">
                  <c:v>1653.6496135453162</c:v>
                </c:pt>
                <c:pt idx="2">
                  <c:v>610.36651232173142</c:v>
                </c:pt>
                <c:pt idx="3">
                  <c:v>1060.1164907355067</c:v>
                </c:pt>
              </c:numCache>
            </c:numRef>
          </c:val>
        </c:ser>
        <c:ser>
          <c:idx val="12"/>
          <c:order val="9"/>
          <c:tx>
            <c:strRef>
              <c:f>'Chart data'!$K$2</c:f>
              <c:strCache>
                <c:ptCount val="1"/>
                <c:pt idx="0">
                  <c:v>Imports &amp; no fallow (combined)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strRef>
              <c:f>('Chart data'!$A$3:$A$5,'Chart data'!$A$7)</c:f>
              <c:strCache>
                <c:ptCount val="4"/>
                <c:pt idx="0">
                  <c:v>Wheat</c:v>
                </c:pt>
                <c:pt idx="1">
                  <c:v>Barley</c:v>
                </c:pt>
                <c:pt idx="2">
                  <c:v>Oats</c:v>
                </c:pt>
                <c:pt idx="3">
                  <c:v>Beans &amp; peas</c:v>
                </c:pt>
              </c:strCache>
            </c:strRef>
          </c:cat>
          <c:val>
            <c:numRef>
              <c:f>('Chart data'!$K$3:$K$5,'Chart data'!$K$7)</c:f>
              <c:numCache>
                <c:formatCode>_-* #,##0_-;\-* #,##0_-;_-* "-"??_-;_-@_-</c:formatCode>
                <c:ptCount val="4"/>
                <c:pt idx="0">
                  <c:v>7144.6069329953725</c:v>
                </c:pt>
                <c:pt idx="1">
                  <c:v>1512.6486194327888</c:v>
                </c:pt>
                <c:pt idx="2">
                  <c:v>805.71120565338185</c:v>
                </c:pt>
                <c:pt idx="3">
                  <c:v>1053.429545990447</c:v>
                </c:pt>
              </c:numCache>
            </c:numRef>
          </c:val>
        </c:ser>
        <c:ser>
          <c:idx val="15"/>
          <c:order val="10"/>
          <c:tx>
            <c:strRef>
              <c:f>'Chart data'!$L$2</c:f>
              <c:strCache>
                <c:ptCount val="1"/>
                <c:pt idx="0">
                  <c:v>Jones and Crane (2009) 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('Chart data'!$A$3:$A$5,'Chart data'!$A$7)</c:f>
              <c:strCache>
                <c:ptCount val="4"/>
                <c:pt idx="0">
                  <c:v>Wheat</c:v>
                </c:pt>
                <c:pt idx="1">
                  <c:v>Barley</c:v>
                </c:pt>
                <c:pt idx="2">
                  <c:v>Oats</c:v>
                </c:pt>
                <c:pt idx="3">
                  <c:v>Beans &amp; peas</c:v>
                </c:pt>
              </c:strCache>
            </c:strRef>
          </c:cat>
          <c:val>
            <c:numRef>
              <c:f>('Chart data'!$L$3:$L$5,'Chart data'!$L$7)</c:f>
              <c:numCache>
                <c:formatCode>_-* #,##0_-;\-* #,##0_-;_-* "-"??_-;_-@_-</c:formatCode>
                <c:ptCount val="4"/>
                <c:pt idx="0">
                  <c:v>6983.6692010468551</c:v>
                </c:pt>
                <c:pt idx="1">
                  <c:v>2078.6275297809516</c:v>
                </c:pt>
                <c:pt idx="2">
                  <c:v>1228.9781590232926</c:v>
                </c:pt>
                <c:pt idx="3">
                  <c:v>639.90499679565494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888960"/>
        <c:axId val="232894848"/>
      </c:barChart>
      <c:catAx>
        <c:axId val="232888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32894848"/>
        <c:crosses val="autoZero"/>
        <c:auto val="1"/>
        <c:lblAlgn val="ctr"/>
        <c:lblOffset val="100"/>
        <c:noMultiLvlLbl val="0"/>
      </c:catAx>
      <c:valAx>
        <c:axId val="2328948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400" baseline="0">
                    <a:latin typeface="Arial" panose="020B0604020202020204" pitchFamily="34" charset="0"/>
                    <a:cs typeface="Arial" panose="020B0604020202020204" pitchFamily="34" charset="0"/>
                  </a:rPr>
                  <a:t> </a:t>
                </a:r>
                <a:r>
                  <a:rPr lang="en-US" sz="1800" baseline="0">
                    <a:latin typeface="Arial" panose="020B0604020202020204" pitchFamily="34" charset="0"/>
                    <a:cs typeface="Arial" panose="020B0604020202020204" pitchFamily="34" charset="0"/>
                  </a:rPr>
                  <a:t>Tonnes x 10</a:t>
                </a:r>
                <a:r>
                  <a:rPr lang="en-US" sz="1800" baseline="30000">
                    <a:latin typeface="Arial" panose="020B0604020202020204" pitchFamily="34" charset="0"/>
                    <a:cs typeface="Arial" panose="020B0604020202020204" pitchFamily="34" charset="0"/>
                  </a:rPr>
                  <a:t>6</a:t>
                </a:r>
                <a:endParaRPr lang="en-US" sz="1800" baseline="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2.6906352156126762E-2"/>
              <c:y val="0.34219034910771279"/>
            </c:manualLayout>
          </c:layout>
          <c:overlay val="0"/>
        </c:title>
        <c:numFmt formatCode="#,##0,\ " sourceLinked="0"/>
        <c:majorTickMark val="out"/>
        <c:minorTickMark val="none"/>
        <c:tickLblPos val="nextTo"/>
        <c:txPr>
          <a:bodyPr/>
          <a:lstStyle/>
          <a:p>
            <a:pPr>
              <a:defRPr sz="18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32888960"/>
        <c:crosses val="autoZero"/>
        <c:crossBetween val="between"/>
        <c:majorUnit val="2000"/>
      </c:valAx>
    </c:plotArea>
    <c:legend>
      <c:legendPos val="r"/>
      <c:layout>
        <c:manualLayout>
          <c:xMode val="edge"/>
          <c:yMode val="edge"/>
          <c:x val="0.68180319117972554"/>
          <c:y val="3.740484505467815E-2"/>
          <c:w val="0.31819680882027451"/>
          <c:h val="0.90844874081900395"/>
        </c:manualLayout>
      </c:layout>
      <c:overlay val="0"/>
      <c:txPr>
        <a:bodyPr/>
        <a:lstStyle/>
        <a:p>
          <a:pPr>
            <a:defRPr sz="1600" b="1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Barley</a:t>
            </a:r>
          </a:p>
        </c:rich>
      </c:tx>
      <c:layout>
        <c:manualLayout>
          <c:xMode val="edge"/>
          <c:yMode val="edge"/>
          <c:x val="0.45905982074888352"/>
          <c:y val="8.14873774357783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627170461337183"/>
          <c:y val="0.17149441889470071"/>
          <c:w val="0.74166581041584745"/>
          <c:h val="0.629888476644052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7027072"/>
        <c:axId val="278602496"/>
      </c:barChart>
      <c:catAx>
        <c:axId val="25702707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278602496"/>
        <c:crosses val="autoZero"/>
        <c:auto val="1"/>
        <c:lblAlgn val="ctr"/>
        <c:lblOffset val="100"/>
        <c:noMultiLvlLbl val="0"/>
      </c:catAx>
      <c:valAx>
        <c:axId val="27860249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Thousand tonnes FM</a:t>
                </a:r>
              </a:p>
            </c:rich>
          </c:tx>
          <c:layout>
            <c:manualLayout>
              <c:xMode val="edge"/>
              <c:yMode val="edge"/>
              <c:x val="3.8207574791381378E-2"/>
              <c:y val="0.3139067184228597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 b="1"/>
            </a:pPr>
            <a:endParaRPr lang="en-US"/>
          </a:p>
        </c:txPr>
        <c:crossAx val="25702707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014602936038571"/>
          <c:y val="0.16315454194628054"/>
          <c:w val="0.50637244948959392"/>
          <c:h val="0.60703079660413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'Chart data'!$B$2</c:f>
              <c:strCache>
                <c:ptCount val="1"/>
                <c:pt idx="0">
                  <c:v>2010 conventional baseline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('Chart data'!$A$12:$A$13,'Chart data'!$A$15:$A$16)</c:f>
              <c:strCache>
                <c:ptCount val="4"/>
                <c:pt idx="0">
                  <c:v>Brassicas</c:v>
                </c:pt>
                <c:pt idx="1">
                  <c:v>Protected veg</c:v>
                </c:pt>
                <c:pt idx="2">
                  <c:v>Onions and leeks</c:v>
                </c:pt>
                <c:pt idx="3">
                  <c:v>Carrots</c:v>
                </c:pt>
              </c:strCache>
            </c:strRef>
          </c:cat>
          <c:val>
            <c:numRef>
              <c:f>('Chart data'!$B$12:$B$13,'Chart data'!$B$15:$B$16)</c:f>
              <c:numCache>
                <c:formatCode>0</c:formatCode>
                <c:ptCount val="4"/>
                <c:pt idx="0">
                  <c:v>248.01539439204234</c:v>
                </c:pt>
                <c:pt idx="1">
                  <c:v>154.03590137063219</c:v>
                </c:pt>
                <c:pt idx="2">
                  <c:v>345.49183098019125</c:v>
                </c:pt>
                <c:pt idx="3">
                  <c:v>651.19850608225499</c:v>
                </c:pt>
              </c:numCache>
            </c:numRef>
          </c:val>
        </c:ser>
        <c:ser>
          <c:idx val="1"/>
          <c:order val="1"/>
          <c:tx>
            <c:strRef>
              <c:f>'Chart data'!$C$2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('Chart data'!$A$12:$A$13,'Chart data'!$A$15:$A$16)</c:f>
              <c:strCache>
                <c:ptCount val="4"/>
                <c:pt idx="0">
                  <c:v>Brassicas</c:v>
                </c:pt>
                <c:pt idx="1">
                  <c:v>Protected veg</c:v>
                </c:pt>
                <c:pt idx="2">
                  <c:v>Onions and leeks</c:v>
                </c:pt>
                <c:pt idx="3">
                  <c:v>Carrots</c:v>
                </c:pt>
              </c:strCache>
            </c:strRef>
          </c:cat>
          <c:val>
            <c:numRef>
              <c:f>('Chart data'!$C$12:$C$13,'Chart data'!$C$15:$C$16)</c:f>
              <c:numCache>
                <c:formatCode>0</c:formatCode>
                <c:ptCount val="4"/>
              </c:numCache>
            </c:numRef>
          </c:val>
        </c:ser>
        <c:ser>
          <c:idx val="2"/>
          <c:order val="2"/>
          <c:tx>
            <c:strRef>
              <c:f>'Chart data'!$D$2</c:f>
              <c:strCache>
                <c:ptCount val="1"/>
                <c:pt idx="0">
                  <c:v>Basic model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('Chart data'!$A$12:$A$13,'Chart data'!$A$15:$A$16)</c:f>
              <c:strCache>
                <c:ptCount val="4"/>
                <c:pt idx="0">
                  <c:v>Brassicas</c:v>
                </c:pt>
                <c:pt idx="1">
                  <c:v>Protected veg</c:v>
                </c:pt>
                <c:pt idx="2">
                  <c:v>Onions and leeks</c:v>
                </c:pt>
                <c:pt idx="3">
                  <c:v>Carrots</c:v>
                </c:pt>
              </c:strCache>
            </c:strRef>
          </c:cat>
          <c:val>
            <c:numRef>
              <c:f>('Chart data'!$D$12:$D$13,'Chart data'!$D$15:$D$16)</c:f>
              <c:numCache>
                <c:formatCode>0</c:formatCode>
                <c:ptCount val="4"/>
                <c:pt idx="0">
                  <c:v>170.11443343995734</c:v>
                </c:pt>
                <c:pt idx="1">
                  <c:v>154.03590137063219</c:v>
                </c:pt>
                <c:pt idx="2">
                  <c:v>518.23774647028699</c:v>
                </c:pt>
                <c:pt idx="3">
                  <c:v>976.797759123383</c:v>
                </c:pt>
              </c:numCache>
            </c:numRef>
          </c:val>
        </c:ser>
        <c:ser>
          <c:idx val="3"/>
          <c:order val="3"/>
          <c:tx>
            <c:strRef>
              <c:f>'Chart data'!$E$2</c:f>
              <c:strCache>
                <c:ptCount val="1"/>
                <c:pt idx="0">
                  <c:v>Low N fix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strRef>
              <c:f>('Chart data'!$A$12:$A$13,'Chart data'!$A$15:$A$16)</c:f>
              <c:strCache>
                <c:ptCount val="4"/>
                <c:pt idx="0">
                  <c:v>Brassicas</c:v>
                </c:pt>
                <c:pt idx="1">
                  <c:v>Protected veg</c:v>
                </c:pt>
                <c:pt idx="2">
                  <c:v>Onions and leeks</c:v>
                </c:pt>
                <c:pt idx="3">
                  <c:v>Carrots</c:v>
                </c:pt>
              </c:strCache>
            </c:strRef>
          </c:cat>
          <c:val>
            <c:numRef>
              <c:f>('Chart data'!$E$12:$E$13,'Chart data'!$E$15:$E$16)</c:f>
              <c:numCache>
                <c:formatCode>0</c:formatCode>
                <c:ptCount val="4"/>
                <c:pt idx="0">
                  <c:v>145.81671808938242</c:v>
                </c:pt>
                <c:pt idx="1">
                  <c:v>44.698950685316085</c:v>
                </c:pt>
                <c:pt idx="2">
                  <c:v>518.23774647028677</c:v>
                </c:pt>
                <c:pt idx="3">
                  <c:v>976.79775912338266</c:v>
                </c:pt>
              </c:numCache>
            </c:numRef>
          </c:val>
        </c:ser>
        <c:ser>
          <c:idx val="4"/>
          <c:order val="4"/>
          <c:tx>
            <c:strRef>
              <c:f>'Chart data'!$F$2</c:f>
              <c:strCache>
                <c:ptCount val="1"/>
                <c:pt idx="0">
                  <c:v>High N fix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strRef>
              <c:f>('Chart data'!$A$12:$A$13,'Chart data'!$A$15:$A$16)</c:f>
              <c:strCache>
                <c:ptCount val="4"/>
                <c:pt idx="0">
                  <c:v>Brassicas</c:v>
                </c:pt>
                <c:pt idx="1">
                  <c:v>Protected veg</c:v>
                </c:pt>
                <c:pt idx="2">
                  <c:v>Onions and leeks</c:v>
                </c:pt>
                <c:pt idx="3">
                  <c:v>Carrots</c:v>
                </c:pt>
              </c:strCache>
            </c:strRef>
          </c:cat>
          <c:val>
            <c:numRef>
              <c:f>('Chart data'!$F$12:$F$13,'Chart data'!$F$15:$F$16)</c:f>
              <c:numCache>
                <c:formatCode>0</c:formatCode>
                <c:ptCount val="4"/>
                <c:pt idx="0">
                  <c:v>272.78151209080852</c:v>
                </c:pt>
                <c:pt idx="1">
                  <c:v>198.73485205594835</c:v>
                </c:pt>
                <c:pt idx="2">
                  <c:v>518.23774647028654</c:v>
                </c:pt>
                <c:pt idx="3">
                  <c:v>976.79775912338266</c:v>
                </c:pt>
              </c:numCache>
            </c:numRef>
          </c:val>
        </c:ser>
        <c:ser>
          <c:idx val="5"/>
          <c:order val="5"/>
          <c:tx>
            <c:strRef>
              <c:f>'Chart data'!$G$2</c:f>
              <c:strCache>
                <c:ptCount val="1"/>
                <c:pt idx="0">
                  <c:v>Low Clover Area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('Chart data'!$A$12:$A$13,'Chart data'!$A$15:$A$16)</c:f>
              <c:strCache>
                <c:ptCount val="4"/>
                <c:pt idx="0">
                  <c:v>Brassicas</c:v>
                </c:pt>
                <c:pt idx="1">
                  <c:v>Protected veg</c:v>
                </c:pt>
                <c:pt idx="2">
                  <c:v>Onions and leeks</c:v>
                </c:pt>
                <c:pt idx="3">
                  <c:v>Carrots</c:v>
                </c:pt>
              </c:strCache>
            </c:strRef>
          </c:cat>
          <c:val>
            <c:numRef>
              <c:f>('Chart data'!$G$12:$G$13,'Chart data'!$G$15:$G$16)</c:f>
              <c:numCache>
                <c:formatCode>0</c:formatCode>
                <c:ptCount val="4"/>
                <c:pt idx="0">
                  <c:v>62.715920073486132</c:v>
                </c:pt>
                <c:pt idx="1">
                  <c:v>121.71690137063221</c:v>
                </c:pt>
                <c:pt idx="2">
                  <c:v>518.23774647028642</c:v>
                </c:pt>
                <c:pt idx="3">
                  <c:v>976.79775912338243</c:v>
                </c:pt>
              </c:numCache>
            </c:numRef>
          </c:val>
        </c:ser>
        <c:ser>
          <c:idx val="6"/>
          <c:order val="6"/>
          <c:tx>
            <c:strRef>
              <c:f>'Chart data'!$H$2</c:f>
              <c:strCache>
                <c:ptCount val="1"/>
                <c:pt idx="0">
                  <c:v>High Clover Area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('Chart data'!$A$12:$A$13,'Chart data'!$A$15:$A$16)</c:f>
              <c:strCache>
                <c:ptCount val="4"/>
                <c:pt idx="0">
                  <c:v>Brassicas</c:v>
                </c:pt>
                <c:pt idx="1">
                  <c:v>Protected veg</c:v>
                </c:pt>
                <c:pt idx="2">
                  <c:v>Onions and leeks</c:v>
                </c:pt>
                <c:pt idx="3">
                  <c:v>Carrots</c:v>
                </c:pt>
              </c:strCache>
            </c:strRef>
          </c:cat>
          <c:val>
            <c:numRef>
              <c:f>('Chart data'!$H$12:$H$13,'Chart data'!$H$15:$H$16)</c:f>
              <c:numCache>
                <c:formatCode>0</c:formatCode>
                <c:ptCount val="4"/>
                <c:pt idx="0">
                  <c:v>136.62027742728932</c:v>
                </c:pt>
                <c:pt idx="1">
                  <c:v>121.71690137063221</c:v>
                </c:pt>
                <c:pt idx="2">
                  <c:v>423.06595774679465</c:v>
                </c:pt>
                <c:pt idx="3">
                  <c:v>976.79775912338266</c:v>
                </c:pt>
              </c:numCache>
            </c:numRef>
          </c:val>
        </c:ser>
        <c:ser>
          <c:idx val="7"/>
          <c:order val="7"/>
          <c:tx>
            <c:strRef>
              <c:f>'Chart data'!$I$2</c:f>
              <c:strCache>
                <c:ptCount val="1"/>
                <c:pt idx="0">
                  <c:v>Low Stocking rate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('Chart data'!$A$12:$A$13,'Chart data'!$A$15:$A$16)</c:f>
              <c:strCache>
                <c:ptCount val="4"/>
                <c:pt idx="0">
                  <c:v>Brassicas</c:v>
                </c:pt>
                <c:pt idx="1">
                  <c:v>Protected veg</c:v>
                </c:pt>
                <c:pt idx="2">
                  <c:v>Onions and leeks</c:v>
                </c:pt>
                <c:pt idx="3">
                  <c:v>Carrots</c:v>
                </c:pt>
              </c:strCache>
            </c:strRef>
          </c:cat>
          <c:val>
            <c:numRef>
              <c:f>('Chart data'!$I$12:$I$13,'Chart data'!$I$15:$I$16)</c:f>
              <c:numCache>
                <c:formatCode>0</c:formatCode>
                <c:ptCount val="4"/>
                <c:pt idx="0">
                  <c:v>143.21749692107699</c:v>
                </c:pt>
                <c:pt idx="1">
                  <c:v>89.397901370632198</c:v>
                </c:pt>
                <c:pt idx="2">
                  <c:v>518.23774647028677</c:v>
                </c:pt>
                <c:pt idx="3">
                  <c:v>976.79775912338266</c:v>
                </c:pt>
              </c:numCache>
            </c:numRef>
          </c:val>
        </c:ser>
        <c:ser>
          <c:idx val="11"/>
          <c:order val="8"/>
          <c:tx>
            <c:strRef>
              <c:f>'Chart data'!$J$2</c:f>
              <c:strCache>
                <c:ptCount val="1"/>
                <c:pt idx="0">
                  <c:v>High Stocking rate</c:v>
                </c:pt>
              </c:strCache>
            </c:strRef>
          </c:tx>
          <c:invertIfNegative val="0"/>
          <c:cat>
            <c:strRef>
              <c:f>('Chart data'!$A$12:$A$13,'Chart data'!$A$15:$A$16)</c:f>
              <c:strCache>
                <c:ptCount val="4"/>
                <c:pt idx="0">
                  <c:v>Brassicas</c:v>
                </c:pt>
                <c:pt idx="1">
                  <c:v>Protected veg</c:v>
                </c:pt>
                <c:pt idx="2">
                  <c:v>Onions and leeks</c:v>
                </c:pt>
                <c:pt idx="3">
                  <c:v>Carrots</c:v>
                </c:pt>
              </c:strCache>
            </c:strRef>
          </c:cat>
          <c:val>
            <c:numRef>
              <c:f>('Chart data'!$J$12:$J$13,'Chart data'!$J$15:$J$16)</c:f>
              <c:numCache>
                <c:formatCode>0</c:formatCode>
                <c:ptCount val="4"/>
                <c:pt idx="0">
                  <c:v>33.047070156844448</c:v>
                </c:pt>
                <c:pt idx="1">
                  <c:v>105.55740137063221</c:v>
                </c:pt>
                <c:pt idx="2">
                  <c:v>518.23774647028688</c:v>
                </c:pt>
                <c:pt idx="3">
                  <c:v>976.79775912338289</c:v>
                </c:pt>
              </c:numCache>
            </c:numRef>
          </c:val>
        </c:ser>
        <c:ser>
          <c:idx val="12"/>
          <c:order val="9"/>
          <c:tx>
            <c:strRef>
              <c:f>'Chart data'!$K$2</c:f>
              <c:strCache>
                <c:ptCount val="1"/>
                <c:pt idx="0">
                  <c:v>Imports &amp; no fallow (combined)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strRef>
              <c:f>('Chart data'!$A$12:$A$13,'Chart data'!$A$15:$A$16)</c:f>
              <c:strCache>
                <c:ptCount val="4"/>
                <c:pt idx="0">
                  <c:v>Brassicas</c:v>
                </c:pt>
                <c:pt idx="1">
                  <c:v>Protected veg</c:v>
                </c:pt>
                <c:pt idx="2">
                  <c:v>Onions and leeks</c:v>
                </c:pt>
                <c:pt idx="3">
                  <c:v>Carrots</c:v>
                </c:pt>
              </c:strCache>
            </c:strRef>
          </c:cat>
          <c:val>
            <c:numRef>
              <c:f>('Chart data'!$K$12:$K$13,'Chart data'!$K$15:$K$16)</c:f>
              <c:numCache>
                <c:formatCode>0</c:formatCode>
                <c:ptCount val="4"/>
                <c:pt idx="0">
                  <c:v>170.11443343995734</c:v>
                </c:pt>
                <c:pt idx="1">
                  <c:v>154.03590137063219</c:v>
                </c:pt>
                <c:pt idx="2">
                  <c:v>518.23774647028722</c:v>
                </c:pt>
                <c:pt idx="3">
                  <c:v>976.79775912338209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640512"/>
        <c:axId val="232642048"/>
      </c:barChart>
      <c:catAx>
        <c:axId val="232640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32642048"/>
        <c:crosses val="autoZero"/>
        <c:auto val="1"/>
        <c:lblAlgn val="ctr"/>
        <c:lblOffset val="100"/>
        <c:noMultiLvlLbl val="0"/>
      </c:catAx>
      <c:valAx>
        <c:axId val="2326420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800" b="1" i="0" baseline="0">
                    <a:effectLst/>
                  </a:rPr>
                  <a:t>Tonnes x 10</a:t>
                </a:r>
                <a:r>
                  <a:rPr lang="en-US" sz="1800" b="1" i="0" baseline="30000">
                    <a:effectLst/>
                  </a:rPr>
                  <a:t>6</a:t>
                </a:r>
                <a:endParaRPr lang="en-GB" sz="1400">
                  <a:effectLst/>
                </a:endParaRP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 sz="1400" baseline="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2.1440271393061885E-2"/>
              <c:y val="0.361024428938506"/>
            </c:manualLayout>
          </c:layout>
          <c:overlay val="0"/>
        </c:title>
        <c:numFmt formatCode="#,##0.0,\ " sourceLinked="0"/>
        <c:majorTickMark val="out"/>
        <c:minorTickMark val="none"/>
        <c:tickLblPos val="nextTo"/>
        <c:txPr>
          <a:bodyPr/>
          <a:lstStyle/>
          <a:p>
            <a:pPr>
              <a:defRPr sz="18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326405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8214051722681612"/>
          <c:y val="4.2842341120612921E-2"/>
          <c:w val="0.29326211933939184"/>
          <c:h val="0.92059317959143727"/>
        </c:manualLayout>
      </c:layout>
      <c:overlay val="0"/>
      <c:txPr>
        <a:bodyPr/>
        <a:lstStyle/>
        <a:p>
          <a:pPr>
            <a:defRPr sz="1600" b="1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020947355724251"/>
          <c:y val="0.12548638228469416"/>
          <c:w val="0.45581120243124384"/>
          <c:h val="0.638420929655453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'Chart data'!$B$2</c:f>
              <c:strCache>
                <c:ptCount val="1"/>
                <c:pt idx="0">
                  <c:v>2010 conventional baseline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'Chart data'!$A$8:$A$9</c:f>
              <c:strCache>
                <c:ptCount val="2"/>
                <c:pt idx="0">
                  <c:v>Potatoes</c:v>
                </c:pt>
                <c:pt idx="1">
                  <c:v>Sugar-Beet</c:v>
                </c:pt>
              </c:strCache>
            </c:strRef>
          </c:cat>
          <c:val>
            <c:numRef>
              <c:f>'Chart data'!$B$8:$B$9</c:f>
              <c:numCache>
                <c:formatCode>_-* #,##0_-;\-* #,##0_-;_-* "-"??_-;_-@_-</c:formatCode>
                <c:ptCount val="2"/>
                <c:pt idx="0">
                  <c:v>3447.2941856933808</c:v>
                </c:pt>
                <c:pt idx="1">
                  <c:v>6699.1698691255397</c:v>
                </c:pt>
              </c:numCache>
            </c:numRef>
          </c:val>
        </c:ser>
        <c:ser>
          <c:idx val="1"/>
          <c:order val="1"/>
          <c:tx>
            <c:strRef>
              <c:f>'Chart data'!$C$2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'Chart data'!$A$8:$A$9</c:f>
              <c:strCache>
                <c:ptCount val="2"/>
                <c:pt idx="0">
                  <c:v>Potatoes</c:v>
                </c:pt>
                <c:pt idx="1">
                  <c:v>Sugar-Beet</c:v>
                </c:pt>
              </c:strCache>
            </c:strRef>
          </c:cat>
          <c:val>
            <c:numRef>
              <c:f>'Chart data'!$C$8:$C$9</c:f>
              <c:numCache>
                <c:formatCode>_-* #,##0_-;\-* #,##0_-;_-* "-"??_-;_-@_-</c:formatCode>
                <c:ptCount val="2"/>
              </c:numCache>
            </c:numRef>
          </c:val>
        </c:ser>
        <c:ser>
          <c:idx val="2"/>
          <c:order val="2"/>
          <c:tx>
            <c:strRef>
              <c:f>'Chart data'!$D$2</c:f>
              <c:strCache>
                <c:ptCount val="1"/>
                <c:pt idx="0">
                  <c:v>Basic model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'Chart data'!$A$8:$A$9</c:f>
              <c:strCache>
                <c:ptCount val="2"/>
                <c:pt idx="0">
                  <c:v>Potatoes</c:v>
                </c:pt>
                <c:pt idx="1">
                  <c:v>Sugar-Beet</c:v>
                </c:pt>
              </c:strCache>
            </c:strRef>
          </c:cat>
          <c:val>
            <c:numRef>
              <c:f>'Chart data'!$D$8:$D$9</c:f>
              <c:numCache>
                <c:formatCode>_-* #,##0_-;\-* #,##0_-;_-* "-"??_-;_-@_-</c:formatCode>
                <c:ptCount val="2"/>
                <c:pt idx="0">
                  <c:v>5170.94127854008</c:v>
                </c:pt>
                <c:pt idx="1">
                  <c:v>5227.986883580802</c:v>
                </c:pt>
              </c:numCache>
            </c:numRef>
          </c:val>
        </c:ser>
        <c:ser>
          <c:idx val="3"/>
          <c:order val="3"/>
          <c:tx>
            <c:strRef>
              <c:f>'Chart data'!$E$2</c:f>
              <c:strCache>
                <c:ptCount val="1"/>
                <c:pt idx="0">
                  <c:v>Low N fix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strRef>
              <c:f>'Chart data'!$A$8:$A$9</c:f>
              <c:strCache>
                <c:ptCount val="2"/>
                <c:pt idx="0">
                  <c:v>Potatoes</c:v>
                </c:pt>
                <c:pt idx="1">
                  <c:v>Sugar-Beet</c:v>
                </c:pt>
              </c:strCache>
            </c:strRef>
          </c:cat>
          <c:val>
            <c:numRef>
              <c:f>'Chart data'!$E$8:$E$9</c:f>
              <c:numCache>
                <c:formatCode>_-* #,##0_-;\-* #,##0_-;_-* "-"??_-;_-@_-</c:formatCode>
                <c:ptCount val="2"/>
                <c:pt idx="0">
                  <c:v>4842.0278982889731</c:v>
                </c:pt>
                <c:pt idx="1">
                  <c:v>140.0125843154446</c:v>
                </c:pt>
              </c:numCache>
            </c:numRef>
          </c:val>
        </c:ser>
        <c:ser>
          <c:idx val="4"/>
          <c:order val="4"/>
          <c:tx>
            <c:strRef>
              <c:f>'Chart data'!$F$2</c:f>
              <c:strCache>
                <c:ptCount val="1"/>
                <c:pt idx="0">
                  <c:v>High N fix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strRef>
              <c:f>'Chart data'!$A$8:$A$9</c:f>
              <c:strCache>
                <c:ptCount val="2"/>
                <c:pt idx="0">
                  <c:v>Potatoes</c:v>
                </c:pt>
                <c:pt idx="1">
                  <c:v>Sugar-Beet</c:v>
                </c:pt>
              </c:strCache>
            </c:strRef>
          </c:cat>
          <c:val>
            <c:numRef>
              <c:f>'Chart data'!$F$8:$F$9</c:f>
              <c:numCache>
                <c:formatCode>_-* #,##0_-;\-* #,##0_-;_-* "-"??_-;_-@_-</c:formatCode>
                <c:ptCount val="2"/>
                <c:pt idx="0">
                  <c:v>5170.94127854007</c:v>
                </c:pt>
                <c:pt idx="1">
                  <c:v>5375.6560804023293</c:v>
                </c:pt>
              </c:numCache>
            </c:numRef>
          </c:val>
        </c:ser>
        <c:ser>
          <c:idx val="5"/>
          <c:order val="5"/>
          <c:tx>
            <c:strRef>
              <c:f>'Chart data'!$G$2</c:f>
              <c:strCache>
                <c:ptCount val="1"/>
                <c:pt idx="0">
                  <c:v>Low Clover Area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'Chart data'!$A$8:$A$9</c:f>
              <c:strCache>
                <c:ptCount val="2"/>
                <c:pt idx="0">
                  <c:v>Potatoes</c:v>
                </c:pt>
                <c:pt idx="1">
                  <c:v>Sugar-Beet</c:v>
                </c:pt>
              </c:strCache>
            </c:strRef>
          </c:cat>
          <c:val>
            <c:numRef>
              <c:f>'Chart data'!$G$8:$G$9</c:f>
              <c:numCache>
                <c:formatCode>_-* #,##0_-;\-* #,##0_-;_-* "-"??_-;_-@_-</c:formatCode>
                <c:ptCount val="2"/>
                <c:pt idx="0">
                  <c:v>5170.9412785400727</c:v>
                </c:pt>
                <c:pt idx="1">
                  <c:v>5186.4223595075518</c:v>
                </c:pt>
              </c:numCache>
            </c:numRef>
          </c:val>
        </c:ser>
        <c:ser>
          <c:idx val="6"/>
          <c:order val="6"/>
          <c:tx>
            <c:strRef>
              <c:f>'Chart data'!$H$2</c:f>
              <c:strCache>
                <c:ptCount val="1"/>
                <c:pt idx="0">
                  <c:v>High Clover Area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'Chart data'!$A$8:$A$9</c:f>
              <c:strCache>
                <c:ptCount val="2"/>
                <c:pt idx="0">
                  <c:v>Potatoes</c:v>
                </c:pt>
                <c:pt idx="1">
                  <c:v>Sugar-Beet</c:v>
                </c:pt>
              </c:strCache>
            </c:strRef>
          </c:cat>
          <c:val>
            <c:numRef>
              <c:f>'Chart data'!$H$8:$H$9</c:f>
              <c:numCache>
                <c:formatCode>_-* #,##0_-;\-* #,##0_-;_-* "-"??_-;_-@_-</c:formatCode>
                <c:ptCount val="2"/>
                <c:pt idx="0">
                  <c:v>4852.5527928680276</c:v>
                </c:pt>
                <c:pt idx="1">
                  <c:v>5178.5196153744519</c:v>
                </c:pt>
              </c:numCache>
            </c:numRef>
          </c:val>
        </c:ser>
        <c:ser>
          <c:idx val="7"/>
          <c:order val="7"/>
          <c:tx>
            <c:strRef>
              <c:f>'Chart data'!$I$2</c:f>
              <c:strCache>
                <c:ptCount val="1"/>
                <c:pt idx="0">
                  <c:v>Low Stocking rate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'Chart data'!$A$8:$A$9</c:f>
              <c:strCache>
                <c:ptCount val="2"/>
                <c:pt idx="0">
                  <c:v>Potatoes</c:v>
                </c:pt>
                <c:pt idx="1">
                  <c:v>Sugar-Beet</c:v>
                </c:pt>
              </c:strCache>
            </c:strRef>
          </c:cat>
          <c:val>
            <c:numRef>
              <c:f>'Chart data'!$I$8:$I$9</c:f>
              <c:numCache>
                <c:formatCode>_-* #,##0_-;\-* #,##0_-;_-* "-"??_-;_-@_-</c:formatCode>
                <c:ptCount val="2"/>
                <c:pt idx="0">
                  <c:v>2918.7432935625848</c:v>
                </c:pt>
                <c:pt idx="1">
                  <c:v>582.10716462301696</c:v>
                </c:pt>
              </c:numCache>
            </c:numRef>
          </c:val>
        </c:ser>
        <c:ser>
          <c:idx val="11"/>
          <c:order val="8"/>
          <c:tx>
            <c:strRef>
              <c:f>'Chart data'!$J$2</c:f>
              <c:strCache>
                <c:ptCount val="1"/>
                <c:pt idx="0">
                  <c:v>High Stocking rate</c:v>
                </c:pt>
              </c:strCache>
            </c:strRef>
          </c:tx>
          <c:invertIfNegative val="0"/>
          <c:cat>
            <c:strRef>
              <c:f>'Chart data'!$A$8:$A$9</c:f>
              <c:strCache>
                <c:ptCount val="2"/>
                <c:pt idx="0">
                  <c:v>Potatoes</c:v>
                </c:pt>
                <c:pt idx="1">
                  <c:v>Sugar-Beet</c:v>
                </c:pt>
              </c:strCache>
            </c:strRef>
          </c:cat>
          <c:val>
            <c:numRef>
              <c:f>'Chart data'!$J$8:$J$9</c:f>
              <c:numCache>
                <c:formatCode>_-* #,##0_-;\-* #,##0_-;_-* "-"??_-;_-@_-</c:formatCode>
                <c:ptCount val="2"/>
                <c:pt idx="0">
                  <c:v>5170.9412785400727</c:v>
                </c:pt>
                <c:pt idx="1">
                  <c:v>5209.613497549889</c:v>
                </c:pt>
              </c:numCache>
            </c:numRef>
          </c:val>
        </c:ser>
        <c:ser>
          <c:idx val="12"/>
          <c:order val="9"/>
          <c:tx>
            <c:strRef>
              <c:f>'Chart data'!$K$2</c:f>
              <c:strCache>
                <c:ptCount val="1"/>
                <c:pt idx="0">
                  <c:v>Imports &amp; no fallow (combined)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strRef>
              <c:f>'Chart data'!$A$8:$A$9</c:f>
              <c:strCache>
                <c:ptCount val="2"/>
                <c:pt idx="0">
                  <c:v>Potatoes</c:v>
                </c:pt>
                <c:pt idx="1">
                  <c:v>Sugar-Beet</c:v>
                </c:pt>
              </c:strCache>
            </c:strRef>
          </c:cat>
          <c:val>
            <c:numRef>
              <c:f>'Chart data'!$K$8:$K$9</c:f>
              <c:numCache>
                <c:formatCode>_-* #,##0_-;\-* #,##0_-;_-* "-"??_-;_-@_-</c:formatCode>
                <c:ptCount val="2"/>
                <c:pt idx="0">
                  <c:v>5170.9412785400691</c:v>
                </c:pt>
                <c:pt idx="1">
                  <c:v>5184.1240204114811</c:v>
                </c:pt>
              </c:numCache>
            </c:numRef>
          </c:val>
        </c:ser>
        <c:ser>
          <c:idx val="15"/>
          <c:order val="10"/>
          <c:tx>
            <c:strRef>
              <c:f>'Chart data'!$L$2</c:f>
              <c:strCache>
                <c:ptCount val="1"/>
                <c:pt idx="0">
                  <c:v>Jones and Crane (2009) 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'Chart data'!$A$8:$A$9</c:f>
              <c:strCache>
                <c:ptCount val="2"/>
                <c:pt idx="0">
                  <c:v>Potatoes</c:v>
                </c:pt>
                <c:pt idx="1">
                  <c:v>Sugar-Beet</c:v>
                </c:pt>
              </c:strCache>
            </c:strRef>
          </c:cat>
          <c:val>
            <c:numRef>
              <c:f>'Chart data'!$L$8:$L$9</c:f>
              <c:numCache>
                <c:formatCode>_-* #,##0_-;\-* #,##0_-;_-* "-"??_-;_-@_-</c:formatCode>
                <c:ptCount val="2"/>
                <c:pt idx="0">
                  <c:v>3767.892544962865</c:v>
                </c:pt>
                <c:pt idx="1">
                  <c:v>5228.7020828524837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360768"/>
        <c:axId val="231366656"/>
      </c:barChart>
      <c:catAx>
        <c:axId val="231360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0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31366656"/>
        <c:crosses val="autoZero"/>
        <c:auto val="1"/>
        <c:lblAlgn val="ctr"/>
        <c:lblOffset val="100"/>
        <c:noMultiLvlLbl val="0"/>
      </c:catAx>
      <c:valAx>
        <c:axId val="2313666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800" baseline="0">
                    <a:latin typeface="Arial" panose="020B0604020202020204" pitchFamily="34" charset="0"/>
                    <a:cs typeface="Arial" panose="020B0604020202020204" pitchFamily="34" charset="0"/>
                  </a:rPr>
                  <a:t> Tonnes </a:t>
                </a:r>
                <a:r>
                  <a:rPr lang="en-US" sz="1800">
                    <a:latin typeface="Arial" panose="020B0604020202020204" pitchFamily="34" charset="0"/>
                    <a:cs typeface="Arial" panose="020B0604020202020204" pitchFamily="34" charset="0"/>
                  </a:rPr>
                  <a:t>x 10</a:t>
                </a:r>
                <a:r>
                  <a:rPr lang="en-US" sz="1800" baseline="30000">
                    <a:latin typeface="Arial" panose="020B0604020202020204" pitchFamily="34" charset="0"/>
                    <a:cs typeface="Arial" panose="020B0604020202020204" pitchFamily="34" charset="0"/>
                  </a:rPr>
                  <a:t>6</a:t>
                </a:r>
                <a:endParaRPr lang="en-US" sz="1800" baseline="0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7.3368038642178196E-2"/>
              <c:y val="0.29196613622559769"/>
            </c:manualLayout>
          </c:layout>
          <c:overlay val="0"/>
        </c:title>
        <c:numFmt formatCode="#,##0,\ " sourceLinked="0"/>
        <c:majorTickMark val="out"/>
        <c:minorTickMark val="none"/>
        <c:tickLblPos val="nextTo"/>
        <c:txPr>
          <a:bodyPr/>
          <a:lstStyle/>
          <a:p>
            <a:pPr>
              <a:defRPr sz="18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231360768"/>
        <c:crosses val="autoZero"/>
        <c:crossBetween val="between"/>
        <c:majorUnit val="2000"/>
      </c:valAx>
    </c:plotArea>
    <c:legend>
      <c:legendPos val="r"/>
      <c:layout>
        <c:manualLayout>
          <c:xMode val="edge"/>
          <c:yMode val="edge"/>
          <c:x val="0.67394139608221892"/>
          <c:y val="3.6564314510348528E-2"/>
          <c:w val="0.29736167991169049"/>
          <c:h val="0.90217071420873962"/>
        </c:manualLayout>
      </c:layout>
      <c:overlay val="0"/>
      <c:txPr>
        <a:bodyPr/>
        <a:lstStyle/>
        <a:p>
          <a:pPr>
            <a:defRPr sz="1600" b="1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296350047228813"/>
          <c:y val="0.18386997890777435"/>
          <c:w val="0.71101065536902841"/>
          <c:h val="0.59855470874058425"/>
        </c:manualLayout>
      </c:layout>
      <c:barChart>
        <c:barDir val="col"/>
        <c:grouping val="clustered"/>
        <c:varyColors val="0"/>
        <c:ser>
          <c:idx val="0"/>
          <c:order val="0"/>
          <c:tx>
            <c:v>Land area</c:v>
          </c:tx>
          <c:invertIfNegative val="0"/>
          <c:cat>
            <c:strRef>
              <c:f>'Production and land area data'!$C$2:$C$12</c:f>
              <c:strCache>
                <c:ptCount val="11"/>
                <c:pt idx="0">
                  <c:v>Wheat</c:v>
                </c:pt>
                <c:pt idx="1">
                  <c:v>Barley</c:v>
                </c:pt>
                <c:pt idx="2">
                  <c:v>Rye</c:v>
                </c:pt>
                <c:pt idx="3">
                  <c:v>Oats</c:v>
                </c:pt>
                <c:pt idx="4">
                  <c:v>Potatoes</c:v>
                </c:pt>
                <c:pt idx="5">
                  <c:v>OSR</c:v>
                </c:pt>
                <c:pt idx="6">
                  <c:v>Sugar beet</c:v>
                </c:pt>
                <c:pt idx="7">
                  <c:v>Beans and peas</c:v>
                </c:pt>
                <c:pt idx="8">
                  <c:v>Cabbage </c:v>
                </c:pt>
                <c:pt idx="9">
                  <c:v>Carrots</c:v>
                </c:pt>
                <c:pt idx="10">
                  <c:v>Onions</c:v>
                </c:pt>
              </c:strCache>
            </c:strRef>
          </c:cat>
          <c:val>
            <c:numRef>
              <c:f>'Production and land area data'!$D$2:$D$12</c:f>
              <c:numCache>
                <c:formatCode>0%</c:formatCode>
                <c:ptCount val="11"/>
                <c:pt idx="0">
                  <c:v>0.85805930647320072</c:v>
                </c:pt>
                <c:pt idx="1">
                  <c:v>1.1260155450821645</c:v>
                </c:pt>
                <c:pt idx="2">
                  <c:v>2.0752048910289624</c:v>
                </c:pt>
                <c:pt idx="3">
                  <c:v>2.4929243985555316</c:v>
                </c:pt>
                <c:pt idx="4">
                  <c:v>2.3424666813539963</c:v>
                </c:pt>
                <c:pt idx="5">
                  <c:v>5.903539252512178E-3</c:v>
                </c:pt>
                <c:pt idx="6">
                  <c:v>0.99999987172023097</c:v>
                </c:pt>
                <c:pt idx="7">
                  <c:v>1.1298755203184603</c:v>
                </c:pt>
                <c:pt idx="8">
                  <c:v>0.98788647108713823</c:v>
                </c:pt>
                <c:pt idx="9">
                  <c:v>3.2417259177302649</c:v>
                </c:pt>
                <c:pt idx="10">
                  <c:v>1.8697134474480985</c:v>
                </c:pt>
              </c:numCache>
            </c:numRef>
          </c:val>
        </c:ser>
        <c:ser>
          <c:idx val="1"/>
          <c:order val="1"/>
          <c:tx>
            <c:v>Yield</c:v>
          </c:tx>
          <c:invertIfNegative val="0"/>
          <c:errBars>
            <c:errBarType val="both"/>
            <c:errValType val="cust"/>
            <c:noEndCap val="0"/>
            <c:plus>
              <c:numLit>
                <c:formatCode>General</c:formatCode>
                <c:ptCount val="11"/>
                <c:pt idx="0">
                  <c:v>0.35667717612062977</c:v>
                </c:pt>
                <c:pt idx="1">
                  <c:v>0.35289621540222127</c:v>
                </c:pt>
                <c:pt idx="2">
                  <c:v>0.34435952064696196</c:v>
                </c:pt>
                <c:pt idx="3">
                  <c:v>0.35137298435823894</c:v>
                </c:pt>
                <c:pt idx="4">
                  <c:v>0.34522239429978896</c:v>
                </c:pt>
                <c:pt idx="5">
                  <c:v>0.29658955147848975</c:v>
                </c:pt>
                <c:pt idx="6">
                  <c:v>0.26980559615832228</c:v>
                </c:pt>
                <c:pt idx="7">
                  <c:v>0.21940711951083533</c:v>
                </c:pt>
                <c:pt idx="8">
                  <c:v>0.13327017769305516</c:v>
                </c:pt>
                <c:pt idx="9">
                  <c:v>0.38139852262729779</c:v>
                </c:pt>
                <c:pt idx="10">
                  <c:v>0.30494336960084789</c:v>
                </c:pt>
              </c:numLit>
            </c:plus>
            <c:minus>
              <c:numLit>
                <c:formatCode>General</c:formatCode>
                <c:ptCount val="11"/>
                <c:pt idx="0">
                  <c:v>0.35667717612062977</c:v>
                </c:pt>
                <c:pt idx="1">
                  <c:v>0.35289621540222127</c:v>
                </c:pt>
                <c:pt idx="2">
                  <c:v>0.34435952064696196</c:v>
                </c:pt>
                <c:pt idx="3">
                  <c:v>0.35137298435823894</c:v>
                </c:pt>
                <c:pt idx="4">
                  <c:v>0.34522239429978896</c:v>
                </c:pt>
                <c:pt idx="5">
                  <c:v>0.29658955147848975</c:v>
                </c:pt>
                <c:pt idx="6">
                  <c:v>0.26980559615832228</c:v>
                </c:pt>
                <c:pt idx="7">
                  <c:v>0.21940711951083533</c:v>
                </c:pt>
                <c:pt idx="8">
                  <c:v>0.13327017769305516</c:v>
                </c:pt>
                <c:pt idx="9">
                  <c:v>0.38139852262729779</c:v>
                </c:pt>
                <c:pt idx="10">
                  <c:v>0.30494336960084789</c:v>
                </c:pt>
              </c:numLit>
            </c:minus>
            <c:spPr>
              <a:ln w="25400"/>
            </c:spPr>
          </c:errBars>
          <c:cat>
            <c:strRef>
              <c:f>'Production and land area data'!$C$2:$C$12</c:f>
              <c:strCache>
                <c:ptCount val="11"/>
                <c:pt idx="0">
                  <c:v>Wheat</c:v>
                </c:pt>
                <c:pt idx="1">
                  <c:v>Barley</c:v>
                </c:pt>
                <c:pt idx="2">
                  <c:v>Rye</c:v>
                </c:pt>
                <c:pt idx="3">
                  <c:v>Oats</c:v>
                </c:pt>
                <c:pt idx="4">
                  <c:v>Potatoes</c:v>
                </c:pt>
                <c:pt idx="5">
                  <c:v>OSR</c:v>
                </c:pt>
                <c:pt idx="6">
                  <c:v>Sugar beet</c:v>
                </c:pt>
                <c:pt idx="7">
                  <c:v>Beans and peas</c:v>
                </c:pt>
                <c:pt idx="8">
                  <c:v>Cabbage </c:v>
                </c:pt>
                <c:pt idx="9">
                  <c:v>Carrots</c:v>
                </c:pt>
                <c:pt idx="10">
                  <c:v>Onions</c:v>
                </c:pt>
              </c:strCache>
            </c:strRef>
          </c:cat>
          <c:val>
            <c:numRef>
              <c:f>'Production and land area data'!$E$2:$E$12</c:f>
              <c:numCache>
                <c:formatCode>0%</c:formatCode>
                <c:ptCount val="11"/>
                <c:pt idx="0">
                  <c:v>0.5110639627421496</c:v>
                </c:pt>
                <c:pt idx="1">
                  <c:v>0.54477037329642708</c:v>
                </c:pt>
                <c:pt idx="2">
                  <c:v>0.52101176222492407</c:v>
                </c:pt>
                <c:pt idx="3">
                  <c:v>0.61062880758438653</c:v>
                </c:pt>
                <c:pt idx="4">
                  <c:v>0.64048559041262609</c:v>
                </c:pt>
                <c:pt idx="5">
                  <c:v>0.34475494260078848</c:v>
                </c:pt>
                <c:pt idx="6">
                  <c:v>0.59247363460161395</c:v>
                </c:pt>
                <c:pt idx="7">
                  <c:v>0.86287656501595911</c:v>
                </c:pt>
                <c:pt idx="8">
                  <c:v>0.8651125206369622</c:v>
                </c:pt>
                <c:pt idx="9">
                  <c:v>0.75481282323927879</c:v>
                </c:pt>
                <c:pt idx="10">
                  <c:v>0.88341869918699178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990208"/>
        <c:axId val="232991744"/>
      </c:barChart>
      <c:catAx>
        <c:axId val="23299020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400" b="1"/>
            </a:pPr>
            <a:endParaRPr lang="en-US"/>
          </a:p>
        </c:txPr>
        <c:crossAx val="232991744"/>
        <c:crosses val="autoZero"/>
        <c:auto val="1"/>
        <c:lblAlgn val="ctr"/>
        <c:lblOffset val="100"/>
        <c:noMultiLvlLbl val="0"/>
      </c:catAx>
      <c:valAx>
        <c:axId val="23299174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/>
                </a:pPr>
                <a:r>
                  <a:rPr lang="en-US" sz="1600"/>
                  <a:t>% relative to 2010 baseline</a:t>
                </a:r>
              </a:p>
            </c:rich>
          </c:tx>
          <c:layout>
            <c:manualLayout>
              <c:xMode val="edge"/>
              <c:yMode val="edge"/>
              <c:x val="3.7254834502874305E-2"/>
              <c:y val="0.27466582948343249"/>
            </c:manualLayout>
          </c:layout>
          <c:overlay val="0"/>
        </c:title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 b="1"/>
            </a:pPr>
            <a:endParaRPr lang="en-US"/>
          </a:p>
        </c:txPr>
        <c:crossAx val="2329902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9569020477628571"/>
          <c:y val="0.10959551004488111"/>
          <c:w val="0.13553906575052924"/>
          <c:h val="0.15022569028085611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400" b="1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Oats</a:t>
            </a:r>
          </a:p>
        </c:rich>
      </c:tx>
      <c:layout>
        <c:manualLayout>
          <c:xMode val="edge"/>
          <c:yMode val="edge"/>
          <c:x val="0.45905982074888352"/>
          <c:y val="8.14873774357783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353885305287226"/>
          <c:y val="0.17149448804440495"/>
          <c:w val="0.72116958661645003"/>
          <c:h val="0.5755430388053088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8619648"/>
        <c:axId val="278621184"/>
      </c:barChart>
      <c:catAx>
        <c:axId val="27861964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278621184"/>
        <c:crosses val="autoZero"/>
        <c:auto val="1"/>
        <c:lblAlgn val="ctr"/>
        <c:lblOffset val="100"/>
        <c:noMultiLvlLbl val="0"/>
      </c:catAx>
      <c:valAx>
        <c:axId val="27862118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Thousand tonnes FM</a:t>
                </a:r>
              </a:p>
            </c:rich>
          </c:tx>
          <c:layout>
            <c:manualLayout>
              <c:xMode val="edge"/>
              <c:yMode val="edge"/>
              <c:x val="3.6843018548832041E-2"/>
              <c:y val="0.2825654194090989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 b="1"/>
            </a:pPr>
            <a:endParaRPr lang="en-US"/>
          </a:p>
        </c:txPr>
        <c:crossAx val="27861964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2085224595750215"/>
          <c:y val="4.387781861926524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353885305287226"/>
          <c:y val="0.17149448804440495"/>
          <c:w val="0.71160468217673123"/>
          <c:h val="0.537919274147717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170048"/>
        <c:axId val="231171584"/>
      </c:barChart>
      <c:catAx>
        <c:axId val="23117004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231171584"/>
        <c:crosses val="autoZero"/>
        <c:auto val="1"/>
        <c:lblAlgn val="ctr"/>
        <c:lblOffset val="100"/>
        <c:noMultiLvlLbl val="0"/>
      </c:catAx>
      <c:valAx>
        <c:axId val="23117158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Thousand tonnes FM</a:t>
                </a:r>
              </a:p>
            </c:rich>
          </c:tx>
          <c:layout>
            <c:manualLayout>
              <c:xMode val="edge"/>
              <c:yMode val="edge"/>
              <c:x val="3.9572131033930709E-2"/>
              <c:y val="0.2909230991461017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 b="1"/>
            </a:pPr>
            <a:endParaRPr lang="en-US"/>
          </a:p>
        </c:txPr>
        <c:crossAx val="23117004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Rye</a:t>
            </a:r>
          </a:p>
        </c:rich>
      </c:tx>
      <c:layout>
        <c:manualLayout>
          <c:xMode val="edge"/>
          <c:yMode val="edge"/>
          <c:x val="0.45905982074888352"/>
          <c:y val="8.14873774357783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353885305287226"/>
          <c:y val="0.17149448804440495"/>
          <c:w val="0.71707034185657059"/>
          <c:h val="0.588084293691172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201024"/>
        <c:axId val="231284736"/>
      </c:barChart>
      <c:catAx>
        <c:axId val="23120102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31284736"/>
        <c:crosses val="autoZero"/>
        <c:auto val="1"/>
        <c:lblAlgn val="ctr"/>
        <c:lblOffset val="100"/>
        <c:noMultiLvlLbl val="0"/>
      </c:catAx>
      <c:valAx>
        <c:axId val="23128473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Thousand tonnes FM</a:t>
                </a:r>
              </a:p>
            </c:rich>
          </c:tx>
          <c:layout>
            <c:manualLayout>
              <c:xMode val="edge"/>
              <c:yMode val="edge"/>
              <c:x val="4.6394912246677383E-2"/>
              <c:y val="0.3139067184228597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 b="1"/>
            </a:pPr>
            <a:endParaRPr lang="en-US"/>
          </a:p>
        </c:txPr>
        <c:crossAx val="23120102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Oilseed Rape</a:t>
            </a:r>
          </a:p>
        </c:rich>
      </c:tx>
      <c:layout>
        <c:manualLayout>
          <c:xMode val="edge"/>
          <c:yMode val="edge"/>
          <c:x val="0.45905982074888352"/>
          <c:y val="8.14873774357783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353885305287226"/>
          <c:y val="0.17149448804440495"/>
          <c:w val="0.7635284201071123"/>
          <c:h val="0.66751225107522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330560"/>
        <c:axId val="231332096"/>
      </c:barChart>
      <c:catAx>
        <c:axId val="23133056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31332096"/>
        <c:crosses val="autoZero"/>
        <c:auto val="1"/>
        <c:lblAlgn val="ctr"/>
        <c:lblOffset val="100"/>
        <c:noMultiLvlLbl val="0"/>
      </c:catAx>
      <c:valAx>
        <c:axId val="23133209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Thousand tonnes FM</a:t>
                </a:r>
              </a:p>
            </c:rich>
          </c:tx>
          <c:layout>
            <c:manualLayout>
              <c:xMode val="edge"/>
              <c:yMode val="edge"/>
              <c:x val="3.6843018548832041E-2"/>
              <c:y val="0.3640527968448771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 b="1"/>
            </a:pPr>
            <a:endParaRPr lang="en-US"/>
          </a:p>
        </c:txPr>
        <c:crossAx val="23133056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Sugar beet</a:t>
            </a:r>
          </a:p>
        </c:rich>
      </c:tx>
      <c:layout>
        <c:manualLayout>
          <c:xMode val="edge"/>
          <c:yMode val="edge"/>
          <c:x val="0.45905982074888352"/>
          <c:y val="8.14873774357783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353885305287226"/>
          <c:y val="0.17149448804440495"/>
          <c:w val="0.7635284201071123"/>
          <c:h val="0.66751225107522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500800"/>
        <c:axId val="231514880"/>
      </c:barChart>
      <c:catAx>
        <c:axId val="23150080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231514880"/>
        <c:crosses val="autoZero"/>
        <c:auto val="1"/>
        <c:lblAlgn val="ctr"/>
        <c:lblOffset val="100"/>
        <c:noMultiLvlLbl val="0"/>
      </c:catAx>
      <c:valAx>
        <c:axId val="2315148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Thousand tonnes FM</a:t>
                </a:r>
              </a:p>
            </c:rich>
          </c:tx>
          <c:layout>
            <c:manualLayout>
              <c:xMode val="edge"/>
              <c:yMode val="edge"/>
              <c:x val="3.6843018548832041E-2"/>
              <c:y val="0.3640527968448771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 b="1"/>
            </a:pPr>
            <a:endParaRPr lang="en-US"/>
          </a:p>
        </c:txPr>
        <c:crossAx val="23150080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Potatoes</a:t>
            </a:r>
          </a:p>
        </c:rich>
      </c:tx>
      <c:layout>
        <c:manualLayout>
          <c:xMode val="edge"/>
          <c:yMode val="edge"/>
          <c:x val="0.45905982074888352"/>
          <c:y val="8.14873774357783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353885305287226"/>
          <c:y val="0.17149448804440495"/>
          <c:w val="0.74849788501564651"/>
          <c:h val="0.640339522382272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568896"/>
        <c:axId val="231570432"/>
      </c:barChart>
      <c:catAx>
        <c:axId val="23156889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US"/>
          </a:p>
        </c:txPr>
        <c:crossAx val="231570432"/>
        <c:crosses val="autoZero"/>
        <c:auto val="1"/>
        <c:lblAlgn val="ctr"/>
        <c:lblOffset val="100"/>
        <c:noMultiLvlLbl val="0"/>
      </c:catAx>
      <c:valAx>
        <c:axId val="2315704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Thousand tonnes FM</a:t>
                </a:r>
              </a:p>
            </c:rich>
          </c:tx>
          <c:layout>
            <c:manualLayout>
              <c:xMode val="edge"/>
              <c:yMode val="edge"/>
              <c:x val="3.6843018548832041E-2"/>
              <c:y val="0.3640527968448771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 b="1"/>
            </a:pPr>
            <a:endParaRPr lang="en-US"/>
          </a:p>
        </c:txPr>
        <c:crossAx val="2315688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137916881333569"/>
          <c:y val="0.15060028870189771"/>
          <c:w val="0.75693772090097244"/>
          <c:h val="0.62572385239021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</c:spPr>
          </c:dPt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706624"/>
        <c:axId val="231708160"/>
      </c:barChart>
      <c:catAx>
        <c:axId val="23170662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31708160"/>
        <c:crosses val="autoZero"/>
        <c:auto val="1"/>
        <c:lblAlgn val="ctr"/>
        <c:lblOffset val="100"/>
        <c:noMultiLvlLbl val="0"/>
      </c:catAx>
      <c:valAx>
        <c:axId val="231708160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Thousand head</a:t>
                </a:r>
              </a:p>
            </c:rich>
          </c:tx>
          <c:layout>
            <c:manualLayout>
              <c:xMode val="edge"/>
              <c:yMode val="edge"/>
              <c:x val="2.2293195860559542E-2"/>
              <c:y val="0.3885878515531300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231706624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chart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chart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chart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chart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7" right="0.7" top="0.75" bottom="0.75" header="0.3" footer="0.3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7" right="0.7" top="0.75" bottom="0.75" header="0.3" footer="0.3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7" right="0.7" top="0.75" bottom="0.75" header="0.3" footer="0.3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7" right="0.7" top="0.75" bottom="0.75" header="0.3" footer="0.3"/>
  <drawing r:id="rId1"/>
</chartsheet>
</file>

<file path=xl/chartsheets/sheet16.xml><?xml version="1.0" encoding="utf-8"?>
<chartsheet xmlns="http://schemas.openxmlformats.org/spreadsheetml/2006/main" xmlns:r="http://schemas.openxmlformats.org/officeDocument/2006/relationships">
  <sheetPr/>
  <sheetViews>
    <sheetView tabSelected="1" workbookViewId="0"/>
  </sheetViews>
  <pageMargins left="0.7" right="0.7" top="0.75" bottom="0.75" header="0.3" footer="0.3"/>
  <drawing r:id="rId1"/>
</chartsheet>
</file>

<file path=xl/chartsheets/sheet17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" right="0.7" top="0.75" bottom="0.75" header="0.3" footer="0.3"/>
  <drawing r:id="rId1"/>
</chartsheet>
</file>

<file path=xl/chartsheets/sheet18.xml><?xml version="1.0" encoding="utf-8"?>
<chartsheet xmlns="http://schemas.openxmlformats.org/spreadsheetml/2006/main" xmlns:r="http://schemas.openxmlformats.org/officeDocument/2006/relationships">
  <sheetPr/>
  <sheetViews>
    <sheetView zoomScale="108" workbookViewId="0" zoomToFit="1"/>
  </sheetViews>
  <pageMargins left="0.7" right="0.7" top="0.75" bottom="0.75" header="0.3" footer="0.3"/>
  <drawing r:id="rId1"/>
</chartsheet>
</file>

<file path=xl/chartsheets/sheet19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" right="0.7" top="0.75" bottom="0.75" header="0.3" footer="0.3"/>
  <drawing r:id="rId1"/>
</chartsheet>
</file>

<file path=xl/chartsheets/sheet20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" right="0.7" top="0.75" bottom="0.75" header="0.3" footer="0.3"/>
  <drawing r:id="rId1"/>
</chartsheet>
</file>

<file path=xl/chartsheets/sheet21.xml><?xml version="1.0" encoding="utf-8"?>
<chartsheet xmlns="http://schemas.openxmlformats.org/spreadsheetml/2006/main" xmlns:r="http://schemas.openxmlformats.org/officeDocument/2006/relationships">
  <sheetPr/>
  <sheetViews>
    <sheetView zoomScale="70" workbookViewId="0"/>
  </sheetViews>
  <pageMargins left="0.7" right="0.7" top="0.75" bottom="0.75" header="0.3" footer="0.3"/>
  <drawing r:id="rId1"/>
</chartsheet>
</file>

<file path=xl/chartsheets/sheet22.xml><?xml version="1.0" encoding="utf-8"?>
<chartsheet xmlns="http://schemas.openxmlformats.org/spreadsheetml/2006/main" xmlns:r="http://schemas.openxmlformats.org/officeDocument/2006/relationships">
  <sheetPr/>
  <sheetViews>
    <sheetView zoomScale="115" workbookViewId="0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12088" cy="608479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293311" cy="606682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312088" cy="608479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313333" cy="608541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9293679" cy="60687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2088" cy="608479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293679" cy="60687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9293679" cy="60687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301370" cy="607115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0.15246</cdr:x>
      <cdr:y>0.6087</cdr:y>
    </cdr:from>
    <cdr:to>
      <cdr:x>0.87311</cdr:x>
      <cdr:y>0.61014</cdr:y>
    </cdr:to>
    <cdr:cxnSp macro="">
      <cdr:nvCxnSpPr>
        <cdr:cNvPr id="3" name="Straight Connector 2"/>
        <cdr:cNvCxnSpPr/>
      </cdr:nvCxnSpPr>
      <cdr:spPr>
        <a:xfrm xmlns:a="http://schemas.openxmlformats.org/drawingml/2006/main">
          <a:off x="1417791" y="3697412"/>
          <a:ext cx="6701619" cy="8747"/>
        </a:xfrm>
        <a:prstGeom xmlns:a="http://schemas.openxmlformats.org/drawingml/2006/main" prst="line">
          <a:avLst/>
        </a:prstGeom>
        <a:ln xmlns:a="http://schemas.openxmlformats.org/drawingml/2006/main" w="31750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hD/LS%20PhD/7.%20Modelling/Agri_LCA/Adjusted_models/Animal_Arable_LCA_AddCrops_ADJ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hD/LS%20PhD/7.%20Modelling/Agri_LCA/Adjusted_models/Crop_areas_by_S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hD/LS%20PhD/7.%20Modelling/Agri_LCA/LCA_Impacts_FOR_PAP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iticale Home"/>
      <sheetName val="Triticale Scenarios"/>
      <sheetName val="Triticale C"/>
      <sheetName val="Triticale O"/>
      <sheetName val="Carrots Home"/>
      <sheetName val="Carrots Scenarios"/>
      <sheetName val="Carrots C"/>
      <sheetName val="Carrots O"/>
      <sheetName val="Winter Cabbage Home"/>
      <sheetName val="Winter Cabbage Scenarios"/>
      <sheetName val="W Cbg C"/>
      <sheetName val="W Cbg O"/>
      <sheetName val="Dry Bulb Onions Home"/>
      <sheetName val="Dry Bulb Onions Scenarios"/>
      <sheetName val="DB Onions C"/>
      <sheetName val="DB Onions O"/>
      <sheetName val="Sunflower Home"/>
      <sheetName val="Sunflower Scenarios"/>
      <sheetName val="Sunflower C"/>
      <sheetName val="Sunflower O"/>
      <sheetName val="Palm Fruit Home"/>
      <sheetName val="Palm Fruit Scenarios"/>
      <sheetName val="Palm Fruit C"/>
      <sheetName val="Palm Fruit O"/>
      <sheetName val="Oats Home"/>
      <sheetName val="Oats Scenarios"/>
      <sheetName val="Oats C"/>
      <sheetName val="Oats O"/>
      <sheetName val="Vining Peas Home"/>
      <sheetName val="Vining Peas Scenarios"/>
      <sheetName val="V Peas C"/>
      <sheetName val="V Peas O"/>
      <sheetName val="Sugar Beet Home"/>
      <sheetName val="Sugar Beet Scenarios"/>
      <sheetName val="Sg Bt C"/>
      <sheetName val="Sg Bt O"/>
      <sheetName val="wksCommandBars"/>
      <sheetName val="wksUISettings"/>
      <sheetName val="wksChangeLog"/>
      <sheetName val="Feed Input Analysis"/>
      <sheetName val="Scenarios"/>
      <sheetName val="Results"/>
      <sheetName val="Allocations"/>
      <sheetName val="Rotations"/>
      <sheetName val="Horse input data"/>
      <sheetName val="Horse results"/>
      <sheetName val="Horse model"/>
      <sheetName val="Layer Standard"/>
      <sheetName val="Sheet1 from broilers"/>
      <sheetName val="Sheet1 from Eggs"/>
      <sheetName val="Egg input data1"/>
      <sheetName val="Egg input data"/>
      <sheetName val="Egg results1"/>
      <sheetName val="Egg results"/>
      <sheetName val="Egg model1"/>
      <sheetName val="Egg model"/>
      <sheetName val="Poultry input data1"/>
      <sheetName val="Poultry input data"/>
      <sheetName val="Poultry results1"/>
      <sheetName val="Poultry results"/>
      <sheetName val="Poultry model1"/>
      <sheetName val="Poultry model"/>
      <sheetName val="Milk input data"/>
      <sheetName val="Milk results"/>
      <sheetName val="Milk model"/>
      <sheetName val="Lamb input data"/>
      <sheetName val="Lamb results"/>
      <sheetName val="Lamb model"/>
      <sheetName val="Beef input data"/>
      <sheetName val="Beef results"/>
      <sheetName val="Beef model"/>
      <sheetName val="Arable Burdens&amp;Concs"/>
      <sheetName val="Arable Links"/>
      <sheetName val="GrassProductionModel"/>
      <sheetName val="GrassProduction"/>
      <sheetName val="Conc Burdens for CCC"/>
      <sheetName val="Layer_Inputs from broilers"/>
      <sheetName val="Hatchery from broilers"/>
      <sheetName val="LCIData"/>
      <sheetName val="DataDictionary"/>
      <sheetName val="Pig meat inputs"/>
      <sheetName val="Pig meat results"/>
      <sheetName val="Pig meat model"/>
      <sheetName val="Manure Model"/>
      <sheetName val="derived_props"/>
      <sheetName val="Grass Ops"/>
      <sheetName val="Grass Seed C"/>
      <sheetName val="Crops Main"/>
      <sheetName val="Arable Log"/>
      <sheetName val="Bread Wheat Home"/>
      <sheetName val="Bread Wheat Scenarios"/>
      <sheetName val="Brd Wt C"/>
      <sheetName val="Crop Params"/>
      <sheetName val="Brd Wt O"/>
      <sheetName val="Feed Wheat Home"/>
      <sheetName val="Feed Wheat Scenarios"/>
      <sheetName val="Fd Wt C"/>
      <sheetName val="Fd Wt O"/>
      <sheetName val="Oilseed Rape Home"/>
      <sheetName val="Oilseed Rape Scenarios"/>
      <sheetName val="OsR C"/>
      <sheetName val="OsR O"/>
      <sheetName val="Winter Barley Home"/>
      <sheetName val="Winter Barley Scenarios"/>
      <sheetName val="W Bar C"/>
      <sheetName val="W Bar O"/>
      <sheetName val="Spring Barley Home"/>
      <sheetName val="Spring Barley Scenarios"/>
      <sheetName val="S Bar C"/>
      <sheetName val="S Bar O"/>
      <sheetName val="Field Beans Home"/>
      <sheetName val="Field Beans Scenarios"/>
      <sheetName val="F Bns C"/>
      <sheetName val="F Bns O"/>
      <sheetName val="Soya Beans Home"/>
      <sheetName val="Soya Beans Scenarios"/>
      <sheetName val="Soya C"/>
      <sheetName val="Soya O"/>
      <sheetName val="Potatoes Home"/>
      <sheetName val="Potatoes MainCrop Home"/>
      <sheetName val="Potatoes MainCrop Scenarios"/>
      <sheetName val="Pots m C"/>
      <sheetName val="Pots m O"/>
      <sheetName val="Potatoes 1st Earlies Home"/>
      <sheetName val="Potatoes 1st Earlies Scenarios"/>
      <sheetName val="Pots 1st C"/>
      <sheetName val="Pots 1st O"/>
      <sheetName val="Potatoes 2nd Earlies Home"/>
      <sheetName val="Potatoes 2nd Earlies Scenarios"/>
      <sheetName val="Pots 2nd C"/>
      <sheetName val="Pots 2nd O"/>
      <sheetName val="Maize Grain Home"/>
      <sheetName val="Maize Grain Scenarios"/>
      <sheetName val="Mai Gr C"/>
      <sheetName val="Mai Gr O"/>
      <sheetName val="Maize Silage Home"/>
      <sheetName val="Maize Silage Scenarios"/>
      <sheetName val="Mai Sil C"/>
      <sheetName val="Mai Sil O"/>
      <sheetName val="Feeds"/>
      <sheetName val="Fert_and_Manure_Org"/>
      <sheetName val="Fert_and_Manure_Conv"/>
      <sheetName val="Buildings"/>
      <sheetName val="Irrigation"/>
      <sheetName val="Crop proc &amp; store"/>
      <sheetName val="Cooling"/>
      <sheetName val="Crop Composition"/>
      <sheetName val="Crop Names"/>
      <sheetName val="Residues"/>
      <sheetName val="SUNDIAL Coeffs"/>
      <sheetName val="LCA Def"/>
      <sheetName val="Fert Bdns"/>
      <sheetName val="E Carriers"/>
      <sheetName val="Transit"/>
      <sheetName val="Some summary data"/>
      <sheetName val="Cloning"/>
      <sheetName val="Odds &amp; Ends"/>
      <sheetName val="wksUISettings (2)"/>
      <sheetName val="Machinery Data"/>
      <sheetName val="Soiltype analysis"/>
      <sheetName val="Sheet1"/>
      <sheetName val="Sheet2"/>
      <sheetName val="LCIdata first run"/>
      <sheetName val="LCIdata b4 overwrite CCC 170113"/>
    </sheetNames>
    <sheetDataSet>
      <sheetData sheetId="0">
        <row r="25">
          <cell r="E25">
            <v>2297.6293441504226</v>
          </cell>
        </row>
      </sheetData>
      <sheetData sheetId="1"/>
      <sheetData sheetId="2"/>
      <sheetData sheetId="3">
        <row r="271">
          <cell r="AE271">
            <v>8543.6249251580957</v>
          </cell>
        </row>
      </sheetData>
      <sheetData sheetId="4">
        <row r="25">
          <cell r="E25">
            <v>726.97411329482043</v>
          </cell>
        </row>
      </sheetData>
      <sheetData sheetId="5"/>
      <sheetData sheetId="6"/>
      <sheetData sheetId="7">
        <row r="271">
          <cell r="AE271">
            <v>25498.945095670955</v>
          </cell>
        </row>
      </sheetData>
      <sheetData sheetId="8">
        <row r="25">
          <cell r="E25">
            <v>1699.9507803145568</v>
          </cell>
        </row>
      </sheetData>
      <sheetData sheetId="9"/>
      <sheetData sheetId="10"/>
      <sheetData sheetId="11">
        <row r="271">
          <cell r="AE271">
            <v>9936.8908902503463</v>
          </cell>
        </row>
      </sheetData>
      <sheetData sheetId="12">
        <row r="25">
          <cell r="E25">
            <v>1699.9507803145568</v>
          </cell>
        </row>
      </sheetData>
      <sheetData sheetId="13"/>
      <sheetData sheetId="14"/>
      <sheetData sheetId="15">
        <row r="271">
          <cell r="AE271">
            <v>35909.843021241824</v>
          </cell>
        </row>
      </sheetData>
      <sheetData sheetId="16"/>
      <sheetData sheetId="17"/>
      <sheetData sheetId="18"/>
      <sheetData sheetId="19">
        <row r="271">
          <cell r="AE271" t="e">
            <v>#REF!</v>
          </cell>
        </row>
      </sheetData>
      <sheetData sheetId="20"/>
      <sheetData sheetId="21"/>
      <sheetData sheetId="22"/>
      <sheetData sheetId="23"/>
      <sheetData sheetId="24">
        <row r="25">
          <cell r="E25">
            <v>2714.1352227308307</v>
          </cell>
        </row>
      </sheetData>
      <sheetData sheetId="25"/>
      <sheetData sheetId="26"/>
      <sheetData sheetId="27">
        <row r="271">
          <cell r="AE271">
            <v>8993.0973647423598</v>
          </cell>
        </row>
      </sheetData>
      <sheetData sheetId="28">
        <row r="25">
          <cell r="E25">
            <v>2215.9628035110704</v>
          </cell>
        </row>
      </sheetData>
      <sheetData sheetId="29"/>
      <sheetData sheetId="30"/>
      <sheetData sheetId="31">
        <row r="271">
          <cell r="AE271">
            <v>8988.4897088719226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240">
          <cell r="H240">
            <v>63.5</v>
          </cell>
        </row>
      </sheetData>
      <sheetData sheetId="41">
        <row r="4">
          <cell r="P4" t="str">
            <v>NO3-N, to water, kg</v>
          </cell>
        </row>
      </sheetData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>
        <row r="12">
          <cell r="E12">
            <v>580.71635411156149</v>
          </cell>
        </row>
      </sheetData>
      <sheetData sheetId="63"/>
      <sheetData sheetId="64"/>
      <sheetData sheetId="65"/>
      <sheetData sheetId="66"/>
      <sheetData sheetId="67"/>
      <sheetData sheetId="68">
        <row r="6">
          <cell r="AM6">
            <v>500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>
        <row r="25">
          <cell r="E25">
            <v>2336.5333978115659</v>
          </cell>
        </row>
      </sheetData>
      <sheetData sheetId="90"/>
      <sheetData sheetId="91"/>
      <sheetData sheetId="92"/>
      <sheetData sheetId="93">
        <row r="271">
          <cell r="AE271">
            <v>9588.5791786809277</v>
          </cell>
        </row>
      </sheetData>
      <sheetData sheetId="94">
        <row r="25">
          <cell r="E25">
            <v>2040.4580926892688</v>
          </cell>
        </row>
      </sheetData>
      <sheetData sheetId="95"/>
      <sheetData sheetId="96"/>
      <sheetData sheetId="97">
        <row r="271">
          <cell r="AE271">
            <v>10184.786365967513</v>
          </cell>
        </row>
      </sheetData>
      <sheetData sheetId="98">
        <row r="25">
          <cell r="E25">
            <v>4893.416515012922</v>
          </cell>
        </row>
      </sheetData>
      <sheetData sheetId="99"/>
      <sheetData sheetId="100"/>
      <sheetData sheetId="101">
        <row r="271">
          <cell r="AE271">
            <v>7673.4196679906181</v>
          </cell>
        </row>
      </sheetData>
      <sheetData sheetId="102">
        <row r="25">
          <cell r="E25">
            <v>2492.5797692962205</v>
          </cell>
        </row>
      </sheetData>
      <sheetData sheetId="103"/>
      <sheetData sheetId="104"/>
      <sheetData sheetId="105">
        <row r="271">
          <cell r="AE271">
            <v>9930.9335104861966</v>
          </cell>
        </row>
      </sheetData>
      <sheetData sheetId="106">
        <row r="25">
          <cell r="E25">
            <v>2819.7060669180096</v>
          </cell>
        </row>
      </sheetData>
      <sheetData sheetId="107"/>
      <sheetData sheetId="108"/>
      <sheetData sheetId="109">
        <row r="271">
          <cell r="AE271">
            <v>9294.765932575543</v>
          </cell>
        </row>
      </sheetData>
      <sheetData sheetId="110">
        <row r="25">
          <cell r="A25" t="str">
            <v>Energy used, MJ</v>
          </cell>
        </row>
      </sheetData>
      <sheetData sheetId="111"/>
      <sheetData sheetId="112"/>
      <sheetData sheetId="113">
        <row r="271">
          <cell r="AE271">
            <v>8209.6466300813299</v>
          </cell>
        </row>
      </sheetData>
      <sheetData sheetId="114"/>
      <sheetData sheetId="115"/>
      <sheetData sheetId="116"/>
      <sheetData sheetId="117"/>
      <sheetData sheetId="118">
        <row r="26">
          <cell r="E26">
            <v>1699.9507803145568</v>
          </cell>
        </row>
      </sheetData>
      <sheetData sheetId="119"/>
      <sheetData sheetId="120"/>
      <sheetData sheetId="121"/>
      <sheetData sheetId="122">
        <row r="271">
          <cell r="AE271">
            <v>38113.205367522751</v>
          </cell>
        </row>
      </sheetData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>
        <row r="25">
          <cell r="E25">
            <v>1566.7717367163539</v>
          </cell>
        </row>
      </sheetData>
      <sheetData sheetId="136"/>
      <sheetData sheetId="137"/>
      <sheetData sheetId="138">
        <row r="271">
          <cell r="AE271">
            <v>12498.411666872516</v>
          </cell>
        </row>
      </sheetData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>
        <row r="4">
          <cell r="A4" t="str">
            <v>Column Indices &gt;&gt;</v>
          </cell>
          <cell r="B4">
            <v>2</v>
          </cell>
          <cell r="C4">
            <v>3</v>
          </cell>
          <cell r="D4">
            <v>4</v>
          </cell>
          <cell r="E4">
            <v>5</v>
          </cell>
          <cell r="F4">
            <v>6</v>
          </cell>
          <cell r="G4">
            <v>7</v>
          </cell>
          <cell r="H4">
            <v>8</v>
          </cell>
          <cell r="I4">
            <v>9</v>
          </cell>
          <cell r="J4">
            <v>10</v>
          </cell>
          <cell r="K4">
            <v>11</v>
          </cell>
          <cell r="L4">
            <v>12</v>
          </cell>
          <cell r="M4">
            <v>13</v>
          </cell>
          <cell r="N4">
            <v>14</v>
          </cell>
          <cell r="O4">
            <v>15</v>
          </cell>
          <cell r="P4">
            <v>16</v>
          </cell>
          <cell r="Q4">
            <v>17</v>
          </cell>
          <cell r="R4">
            <v>18</v>
          </cell>
          <cell r="S4">
            <v>19</v>
          </cell>
          <cell r="T4">
            <v>20</v>
          </cell>
        </row>
        <row r="5">
          <cell r="A5" t="str">
            <v>Complete Code</v>
          </cell>
          <cell r="B5" t="str">
            <v>Crop</v>
          </cell>
          <cell r="C5" t="str">
            <v>Soil</v>
          </cell>
          <cell r="D5" t="str">
            <v>Rain</v>
          </cell>
          <cell r="E5" t="str">
            <v>Straw</v>
          </cell>
          <cell r="F5" t="str">
            <v>Process</v>
          </cell>
          <cell r="G5" t="str">
            <v>Slope</v>
          </cell>
          <cell r="H5" t="str">
            <v>Intercept</v>
          </cell>
          <cell r="I5" t="str">
            <v>Process</v>
          </cell>
          <cell r="J5" t="str">
            <v>Slope</v>
          </cell>
          <cell r="K5" t="str">
            <v>Intercept</v>
          </cell>
          <cell r="L5" t="str">
            <v>Straw</v>
          </cell>
          <cell r="M5" t="str">
            <v>Process</v>
          </cell>
          <cell r="N5" t="str">
            <v>Slope</v>
          </cell>
          <cell r="O5" t="str">
            <v>Intercept</v>
          </cell>
          <cell r="P5" t="str">
            <v>Process</v>
          </cell>
          <cell r="Q5" t="str">
            <v>Soil</v>
          </cell>
          <cell r="R5" t="str">
            <v>Cli</v>
          </cell>
          <cell r="S5" t="str">
            <v>Slope</v>
          </cell>
          <cell r="T5" t="str">
            <v>Intercept</v>
          </cell>
        </row>
        <row r="6">
          <cell r="A6" t="str">
            <v>1st W Wheat clay dry</v>
          </cell>
          <cell r="B6" t="str">
            <v>1st W Wheat</v>
          </cell>
          <cell r="C6" t="str">
            <v>clay</v>
          </cell>
          <cell r="D6" t="str">
            <v>dry</v>
          </cell>
          <cell r="E6" t="str">
            <v>Incorporated</v>
          </cell>
          <cell r="F6" t="str">
            <v>Leach</v>
          </cell>
          <cell r="G6">
            <v>0.37203736304097323</v>
          </cell>
          <cell r="H6">
            <v>-6.7042990231997885</v>
          </cell>
          <cell r="I6" t="str">
            <v>De-N</v>
          </cell>
          <cell r="J6">
            <v>0.61841817591895532</v>
          </cell>
          <cell r="K6">
            <v>4.6493572034587594</v>
          </cell>
          <cell r="L6" t="str">
            <v>Removed</v>
          </cell>
          <cell r="M6" t="str">
            <v>Leach</v>
          </cell>
          <cell r="N6">
            <v>0.40224230319414617</v>
          </cell>
          <cell r="O6">
            <v>-1.6881498234655805</v>
          </cell>
          <cell r="P6" t="str">
            <v>De-N</v>
          </cell>
          <cell r="Q6" t="str">
            <v>clay</v>
          </cell>
          <cell r="R6" t="str">
            <v>dry</v>
          </cell>
          <cell r="S6">
            <v>0.54406304347648393</v>
          </cell>
          <cell r="T6">
            <v>3.1326006913748259</v>
          </cell>
        </row>
        <row r="7">
          <cell r="A7" t="str">
            <v>1st W Wheat clay mid</v>
          </cell>
          <cell r="B7" t="str">
            <v>1st W Wheat</v>
          </cell>
          <cell r="C7" t="str">
            <v>clay</v>
          </cell>
          <cell r="D7" t="str">
            <v>mid</v>
          </cell>
          <cell r="E7" t="str">
            <v>Incorporated</v>
          </cell>
          <cell r="F7" t="str">
            <v>Leach</v>
          </cell>
          <cell r="G7">
            <v>0.31233793207304467</v>
          </cell>
          <cell r="H7">
            <v>1.0190277657052167</v>
          </cell>
          <cell r="I7" t="str">
            <v>De-N</v>
          </cell>
          <cell r="J7">
            <v>0.69299240212057511</v>
          </cell>
          <cell r="K7">
            <v>-3.9287638900826929</v>
          </cell>
          <cell r="L7" t="str">
            <v>Removed</v>
          </cell>
          <cell r="M7" t="str">
            <v>Leach</v>
          </cell>
          <cell r="N7">
            <v>0.41086903210580161</v>
          </cell>
          <cell r="O7">
            <v>1.8294526311520591</v>
          </cell>
          <cell r="P7" t="str">
            <v>De-N</v>
          </cell>
          <cell r="Q7" t="str">
            <v>clay</v>
          </cell>
          <cell r="R7" t="str">
            <v>mid</v>
          </cell>
          <cell r="S7">
            <v>0.59124617649218858</v>
          </cell>
          <cell r="T7">
            <v>-3.5359115476405729</v>
          </cell>
        </row>
        <row r="8">
          <cell r="A8" t="str">
            <v>1st W Wheat clay wet</v>
          </cell>
          <cell r="B8" t="str">
            <v>1st W Wheat</v>
          </cell>
          <cell r="C8" t="str">
            <v>clay</v>
          </cell>
          <cell r="D8" t="str">
            <v>wet</v>
          </cell>
          <cell r="E8" t="str">
            <v>Incorporated</v>
          </cell>
          <cell r="F8" t="str">
            <v>Leach</v>
          </cell>
          <cell r="G8">
            <v>0.34576388334920888</v>
          </cell>
          <cell r="H8">
            <v>1.2586070029485827</v>
          </cell>
          <cell r="I8" t="str">
            <v>De-N</v>
          </cell>
          <cell r="J8">
            <v>0.64973695430782119</v>
          </cell>
          <cell r="K8">
            <v>-3.1397284663881431</v>
          </cell>
          <cell r="L8" t="str">
            <v>Removed</v>
          </cell>
          <cell r="M8" t="str">
            <v>Leach</v>
          </cell>
          <cell r="N8">
            <v>0.43893010011492878</v>
          </cell>
          <cell r="O8">
            <v>2.3956924020958716</v>
          </cell>
          <cell r="P8" t="str">
            <v>De-N</v>
          </cell>
          <cell r="Q8" t="str">
            <v>clay</v>
          </cell>
          <cell r="R8" t="str">
            <v>wet</v>
          </cell>
          <cell r="S8">
            <v>0.56829577287645172</v>
          </cell>
          <cell r="T8">
            <v>-4.1787276928164259</v>
          </cell>
        </row>
        <row r="9">
          <cell r="A9" t="str">
            <v>1st W Wheat loam dry</v>
          </cell>
          <cell r="B9" t="str">
            <v>1st W Wheat</v>
          </cell>
          <cell r="C9" t="str">
            <v>loam</v>
          </cell>
          <cell r="D9" t="str">
            <v>dry</v>
          </cell>
          <cell r="E9" t="str">
            <v>Incorporated</v>
          </cell>
          <cell r="F9" t="str">
            <v>Leach</v>
          </cell>
          <cell r="G9">
            <v>0.43161690822261661</v>
          </cell>
          <cell r="H9">
            <v>-10.280285623784456</v>
          </cell>
          <cell r="I9" t="str">
            <v>De-N</v>
          </cell>
          <cell r="J9">
            <v>0.53527364142976985</v>
          </cell>
          <cell r="K9">
            <v>10.934888668908423</v>
          </cell>
          <cell r="L9" t="str">
            <v>Removed</v>
          </cell>
          <cell r="M9" t="str">
            <v>Leach</v>
          </cell>
          <cell r="N9">
            <v>0.44677704101259547</v>
          </cell>
          <cell r="O9">
            <v>-4.0285259685276005</v>
          </cell>
          <cell r="P9" t="str">
            <v>De-N</v>
          </cell>
          <cell r="Q9" t="str">
            <v>loam</v>
          </cell>
          <cell r="R9" t="str">
            <v>dry</v>
          </cell>
          <cell r="S9">
            <v>0.4841795713458496</v>
          </cell>
          <cell r="T9">
            <v>6.1388327113048593</v>
          </cell>
        </row>
        <row r="10">
          <cell r="A10" t="str">
            <v>1st W Wheat loam mid</v>
          </cell>
          <cell r="B10" t="str">
            <v>1st W Wheat</v>
          </cell>
          <cell r="C10" t="str">
            <v>loam</v>
          </cell>
          <cell r="D10" t="str">
            <v>mid</v>
          </cell>
          <cell r="E10" t="str">
            <v>Incorporated</v>
          </cell>
          <cell r="F10" t="str">
            <v>Leach</v>
          </cell>
          <cell r="G10">
            <v>0.3428914807759067</v>
          </cell>
          <cell r="H10">
            <v>-0.27867150802551055</v>
          </cell>
          <cell r="I10" t="str">
            <v>De-N</v>
          </cell>
          <cell r="J10">
            <v>0.6245554275134908</v>
          </cell>
          <cell r="K10">
            <v>1.0842805294955256</v>
          </cell>
          <cell r="L10" t="str">
            <v>Removed</v>
          </cell>
          <cell r="M10" t="str">
            <v>Leach</v>
          </cell>
          <cell r="N10">
            <v>0.39862982154582904</v>
          </cell>
          <cell r="O10">
            <v>2.6800942259492246</v>
          </cell>
          <cell r="P10" t="str">
            <v>De-N</v>
          </cell>
          <cell r="Q10" t="str">
            <v>loam</v>
          </cell>
          <cell r="R10" t="str">
            <v>mid</v>
          </cell>
          <cell r="S10">
            <v>0.57994248514094571</v>
          </cell>
          <cell r="T10">
            <v>-2.8671806388531027</v>
          </cell>
        </row>
        <row r="11">
          <cell r="A11" t="str">
            <v>1st W Wheat loam wet</v>
          </cell>
          <cell r="B11" t="str">
            <v>1st W Wheat</v>
          </cell>
          <cell r="C11" t="str">
            <v>loam</v>
          </cell>
          <cell r="D11" t="str">
            <v>wet</v>
          </cell>
          <cell r="E11" t="str">
            <v>Incorporated</v>
          </cell>
          <cell r="F11" t="str">
            <v>Leach</v>
          </cell>
          <cell r="G11">
            <v>0.33276214521654274</v>
          </cell>
          <cell r="H11">
            <v>2.7918116796933776</v>
          </cell>
          <cell r="I11" t="str">
            <v>De-N</v>
          </cell>
          <cell r="J11">
            <v>0.62419041104927575</v>
          </cell>
          <cell r="K11">
            <v>-1.2363474705116428</v>
          </cell>
          <cell r="L11" t="str">
            <v>Removed</v>
          </cell>
          <cell r="M11" t="str">
            <v>Leach</v>
          </cell>
          <cell r="N11">
            <v>0.4839571303205229</v>
          </cell>
          <cell r="O11">
            <v>-0.6710518075604065</v>
          </cell>
          <cell r="P11" t="str">
            <v>De-N</v>
          </cell>
          <cell r="Q11" t="str">
            <v>loam</v>
          </cell>
          <cell r="R11" t="str">
            <v>wet</v>
          </cell>
          <cell r="S11">
            <v>0.52111016091408102</v>
          </cell>
          <cell r="T11">
            <v>-1.1224181272722347</v>
          </cell>
        </row>
        <row r="12">
          <cell r="A12" t="str">
            <v>1st W Wheat sand dry</v>
          </cell>
          <cell r="B12" t="str">
            <v>1st W Wheat</v>
          </cell>
          <cell r="C12" t="str">
            <v>sand</v>
          </cell>
          <cell r="D12" t="str">
            <v>dry</v>
          </cell>
          <cell r="E12" t="str">
            <v>Incorporated</v>
          </cell>
          <cell r="F12" t="str">
            <v>Leach</v>
          </cell>
          <cell r="G12">
            <v>0.47825176740432573</v>
          </cell>
          <cell r="H12">
            <v>1.0074848218980947</v>
          </cell>
          <cell r="I12" t="str">
            <v>De-N</v>
          </cell>
          <cell r="J12">
            <v>0.46273079766382802</v>
          </cell>
          <cell r="K12">
            <v>1.5876768736161608</v>
          </cell>
          <cell r="L12" t="str">
            <v>Removed</v>
          </cell>
          <cell r="M12" t="str">
            <v>Leach</v>
          </cell>
          <cell r="N12">
            <v>0.50141855696783999</v>
          </cell>
          <cell r="O12">
            <v>5.2598925174054605</v>
          </cell>
          <cell r="P12" t="str">
            <v>De-N</v>
          </cell>
          <cell r="Q12" t="str">
            <v>sand</v>
          </cell>
          <cell r="R12" t="str">
            <v>dry</v>
          </cell>
          <cell r="S12">
            <v>0.40048906599105921</v>
          </cell>
          <cell r="T12">
            <v>-1.0725513820986141</v>
          </cell>
        </row>
        <row r="13">
          <cell r="A13" t="str">
            <v>1st W Wheat sand mid</v>
          </cell>
          <cell r="B13" t="str">
            <v>1st W Wheat</v>
          </cell>
          <cell r="C13" t="str">
            <v>sand</v>
          </cell>
          <cell r="D13" t="str">
            <v>mid</v>
          </cell>
          <cell r="E13" t="str">
            <v>Incorporated</v>
          </cell>
          <cell r="F13" t="str">
            <v>Leach</v>
          </cell>
          <cell r="G13">
            <v>0.45484272524465197</v>
          </cell>
          <cell r="H13">
            <v>2.3972723816706205</v>
          </cell>
          <cell r="I13" t="str">
            <v>De-N</v>
          </cell>
          <cell r="J13">
            <v>0.48502935866776642</v>
          </cell>
          <cell r="K13">
            <v>0.56721328995971665</v>
          </cell>
          <cell r="L13" t="str">
            <v>Removed</v>
          </cell>
          <cell r="M13" t="str">
            <v>Leach</v>
          </cell>
          <cell r="N13">
            <v>0.60326604665151884</v>
          </cell>
          <cell r="O13">
            <v>-0.12977669644662393</v>
          </cell>
          <cell r="P13" t="str">
            <v>De-N</v>
          </cell>
          <cell r="Q13" t="str">
            <v>sand</v>
          </cell>
          <cell r="R13" t="str">
            <v>mid</v>
          </cell>
          <cell r="S13">
            <v>0.38702855802964115</v>
          </cell>
          <cell r="T13">
            <v>-0.43742200208758913</v>
          </cell>
        </row>
        <row r="14">
          <cell r="A14" t="str">
            <v>1st W Wheat sand wet</v>
          </cell>
          <cell r="B14" t="str">
            <v>1st W Wheat</v>
          </cell>
          <cell r="C14" t="str">
            <v>sand</v>
          </cell>
          <cell r="D14" t="str">
            <v>wet</v>
          </cell>
          <cell r="E14" t="str">
            <v>Incorporated</v>
          </cell>
          <cell r="F14" t="str">
            <v>Leach</v>
          </cell>
          <cell r="G14">
            <v>0.49194880582380673</v>
          </cell>
          <cell r="H14">
            <v>0.69972014991104159</v>
          </cell>
          <cell r="I14" t="str">
            <v>De-N</v>
          </cell>
          <cell r="J14">
            <v>0.46190170537616071</v>
          </cell>
          <cell r="K14">
            <v>1.1449855632197963</v>
          </cell>
          <cell r="L14" t="str">
            <v>Removed</v>
          </cell>
          <cell r="M14" t="str">
            <v>Leach</v>
          </cell>
          <cell r="N14">
            <v>0.67891951682158513</v>
          </cell>
          <cell r="O14">
            <v>-4.9684874730778343</v>
          </cell>
          <cell r="P14" t="str">
            <v>De-N</v>
          </cell>
          <cell r="Q14" t="str">
            <v>sand</v>
          </cell>
          <cell r="R14" t="str">
            <v>wet</v>
          </cell>
          <cell r="S14">
            <v>0.3204724898942472</v>
          </cell>
          <cell r="T14">
            <v>3.7734666266146961</v>
          </cell>
        </row>
        <row r="15">
          <cell r="A15" t="str">
            <v>2nd W Wheat clay dry</v>
          </cell>
          <cell r="B15" t="str">
            <v>2nd W Wheat</v>
          </cell>
          <cell r="C15" t="str">
            <v>clay</v>
          </cell>
          <cell r="D15" t="str">
            <v>dry</v>
          </cell>
          <cell r="E15" t="str">
            <v>Incorporated</v>
          </cell>
          <cell r="F15" t="str">
            <v>Leach</v>
          </cell>
          <cell r="G15">
            <v>0.33135458482684965</v>
          </cell>
          <cell r="H15">
            <v>-4.7543311915141349</v>
          </cell>
          <cell r="I15" t="str">
            <v>De-N</v>
          </cell>
          <cell r="J15">
            <v>0.59046353777588501</v>
          </cell>
          <cell r="K15">
            <v>9.5817335988199392</v>
          </cell>
          <cell r="L15" t="str">
            <v>Removed</v>
          </cell>
          <cell r="M15" t="str">
            <v>Leach</v>
          </cell>
          <cell r="N15">
            <v>0.34265208126750707</v>
          </cell>
          <cell r="O15">
            <v>2.5293718980297739</v>
          </cell>
          <cell r="P15" t="str">
            <v>De-N</v>
          </cell>
          <cell r="Q15" t="str">
            <v>clay</v>
          </cell>
          <cell r="R15" t="str">
            <v>dry</v>
          </cell>
          <cell r="S15">
            <v>0.55380702047984287</v>
          </cell>
          <cell r="T15">
            <v>3.488897961950697</v>
          </cell>
        </row>
        <row r="16">
          <cell r="A16" t="str">
            <v>2nd W Wheat clay mid</v>
          </cell>
          <cell r="B16" t="str">
            <v>2nd W Wheat</v>
          </cell>
          <cell r="C16" t="str">
            <v>clay</v>
          </cell>
          <cell r="D16" t="str">
            <v>mid</v>
          </cell>
          <cell r="E16" t="str">
            <v>Incorporated</v>
          </cell>
          <cell r="F16" t="str">
            <v>Leach</v>
          </cell>
          <cell r="G16">
            <v>0.25951485949351649</v>
          </cell>
          <cell r="H16">
            <v>7.5151082007677639</v>
          </cell>
          <cell r="I16" t="str">
            <v>De-N</v>
          </cell>
          <cell r="J16">
            <v>0.67809945760472845</v>
          </cell>
          <cell r="K16">
            <v>-3.5863181759156872</v>
          </cell>
          <cell r="L16" t="str">
            <v>Removed</v>
          </cell>
          <cell r="M16" t="str">
            <v>Leach</v>
          </cell>
          <cell r="N16">
            <v>0.39670693262353379</v>
          </cell>
          <cell r="O16">
            <v>3.6678975353815173</v>
          </cell>
          <cell r="P16" t="str">
            <v>De-N</v>
          </cell>
          <cell r="Q16" t="str">
            <v>clay</v>
          </cell>
          <cell r="R16" t="str">
            <v>mid</v>
          </cell>
          <cell r="S16">
            <v>0.5669654493852947</v>
          </cell>
          <cell r="T16">
            <v>-2.4406950542734203</v>
          </cell>
        </row>
        <row r="17">
          <cell r="A17" t="str">
            <v>2nd W Wheat clay wet</v>
          </cell>
          <cell r="B17" t="str">
            <v>2nd W Wheat</v>
          </cell>
          <cell r="C17" t="str">
            <v>clay</v>
          </cell>
          <cell r="D17" t="str">
            <v>wet</v>
          </cell>
          <cell r="E17" t="str">
            <v>Incorporated</v>
          </cell>
          <cell r="F17" t="str">
            <v>Leach</v>
          </cell>
          <cell r="G17">
            <v>0.30043977181028308</v>
          </cell>
          <cell r="H17">
            <v>7.1028710262226857</v>
          </cell>
          <cell r="I17" t="str">
            <v>De-N</v>
          </cell>
          <cell r="J17">
            <v>0.66538614335036517</v>
          </cell>
          <cell r="K17">
            <v>-6.0591945851699238</v>
          </cell>
          <cell r="L17" t="str">
            <v>Removed</v>
          </cell>
          <cell r="M17" t="str">
            <v>Leach</v>
          </cell>
          <cell r="N17">
            <v>0.43842670778878134</v>
          </cell>
          <cell r="O17">
            <v>3.1609474109341269</v>
          </cell>
          <cell r="P17" t="str">
            <v>De-N</v>
          </cell>
          <cell r="Q17" t="str">
            <v>clay</v>
          </cell>
          <cell r="R17" t="str">
            <v>wet</v>
          </cell>
          <cell r="S17">
            <v>0.54429673004616619</v>
          </cell>
          <cell r="T17">
            <v>-3.134702776604712</v>
          </cell>
        </row>
        <row r="18">
          <cell r="A18" t="str">
            <v>2nd W Wheat loam dry</v>
          </cell>
          <cell r="B18" t="str">
            <v>2nd W Wheat</v>
          </cell>
          <cell r="C18" t="str">
            <v>loam</v>
          </cell>
          <cell r="D18" t="str">
            <v>dry</v>
          </cell>
          <cell r="E18" t="str">
            <v>Incorporated</v>
          </cell>
          <cell r="F18" t="str">
            <v>Leach</v>
          </cell>
          <cell r="G18">
            <v>0.37137477702058902</v>
          </cell>
          <cell r="H18">
            <v>-7.4078087743782604</v>
          </cell>
          <cell r="I18" t="str">
            <v>De-N</v>
          </cell>
          <cell r="J18">
            <v>0.53958427910172557</v>
          </cell>
          <cell r="K18">
            <v>14.823184920840186</v>
          </cell>
          <cell r="L18" t="str">
            <v>Removed</v>
          </cell>
          <cell r="M18" t="str">
            <v>Leach</v>
          </cell>
          <cell r="N18">
            <v>0.37949993227178697</v>
          </cell>
          <cell r="O18">
            <v>-0.52173327205168019</v>
          </cell>
          <cell r="P18" t="str">
            <v>De-N</v>
          </cell>
          <cell r="Q18" t="str">
            <v>loam</v>
          </cell>
          <cell r="R18" t="str">
            <v>dry</v>
          </cell>
          <cell r="S18">
            <v>0.51745076314754446</v>
          </cell>
          <cell r="T18">
            <v>6.5705393604658306</v>
          </cell>
        </row>
        <row r="19">
          <cell r="A19" t="str">
            <v>2nd W Wheat loam mid</v>
          </cell>
          <cell r="B19" t="str">
            <v>2nd W Wheat</v>
          </cell>
          <cell r="C19" t="str">
            <v>loam</v>
          </cell>
          <cell r="D19" t="str">
            <v>mid</v>
          </cell>
          <cell r="E19" t="str">
            <v>Incorporated</v>
          </cell>
          <cell r="F19" t="str">
            <v>Leach</v>
          </cell>
          <cell r="G19">
            <v>0.2970778905574698</v>
          </cell>
          <cell r="H19">
            <v>5.1267709488605728</v>
          </cell>
          <cell r="I19" t="str">
            <v>De-N</v>
          </cell>
          <cell r="J19">
            <v>0.62179851248154661</v>
          </cell>
          <cell r="K19">
            <v>1.9061992105939634</v>
          </cell>
          <cell r="L19" t="str">
            <v>Removed</v>
          </cell>
          <cell r="M19" t="str">
            <v>Leach</v>
          </cell>
          <cell r="N19">
            <v>0.38043212299354556</v>
          </cell>
          <cell r="O19">
            <v>5.5474339806312747</v>
          </cell>
          <cell r="P19" t="str">
            <v>De-N</v>
          </cell>
          <cell r="Q19" t="str">
            <v>loam</v>
          </cell>
          <cell r="R19" t="str">
            <v>mid</v>
          </cell>
          <cell r="S19">
            <v>0.56212044126776506</v>
          </cell>
          <cell r="T19">
            <v>-2.451686733410174</v>
          </cell>
        </row>
        <row r="20">
          <cell r="A20" t="str">
            <v>2nd W Wheat loam wet</v>
          </cell>
          <cell r="B20" t="str">
            <v>2nd W Wheat</v>
          </cell>
          <cell r="C20" t="str">
            <v>loam</v>
          </cell>
          <cell r="D20" t="str">
            <v>wet</v>
          </cell>
          <cell r="E20" t="str">
            <v>Incorporated</v>
          </cell>
          <cell r="F20" t="str">
            <v>Leach</v>
          </cell>
          <cell r="G20">
            <v>0.29992656250368499</v>
          </cell>
          <cell r="H20">
            <v>7.9271208032927136</v>
          </cell>
          <cell r="I20" t="str">
            <v>De-N</v>
          </cell>
          <cell r="J20">
            <v>0.64277075440830611</v>
          </cell>
          <cell r="K20">
            <v>-4.0105309422101625</v>
          </cell>
          <cell r="L20" t="str">
            <v>Removed</v>
          </cell>
          <cell r="M20" t="str">
            <v>Leach</v>
          </cell>
          <cell r="N20">
            <v>0.45262508304473509</v>
          </cell>
          <cell r="O20">
            <v>2.250067953443176</v>
          </cell>
          <cell r="P20" t="str">
            <v>De-N</v>
          </cell>
          <cell r="Q20" t="str">
            <v>loam</v>
          </cell>
          <cell r="R20" t="str">
            <v>wet</v>
          </cell>
          <cell r="S20">
            <v>0.53356664574389068</v>
          </cell>
          <cell r="T20">
            <v>-2.7864815555176037</v>
          </cell>
        </row>
        <row r="21">
          <cell r="A21" t="str">
            <v>2nd W Wheat sand dry</v>
          </cell>
          <cell r="B21" t="str">
            <v>2nd W Wheat</v>
          </cell>
          <cell r="C21" t="str">
            <v>sand</v>
          </cell>
          <cell r="D21" t="str">
            <v>dry</v>
          </cell>
          <cell r="E21" t="str">
            <v>Incorporated</v>
          </cell>
          <cell r="F21" t="str">
            <v>Leach</v>
          </cell>
          <cell r="G21">
            <v>0.43719911187085214</v>
          </cell>
          <cell r="H21">
            <v>4.9066162997438063</v>
          </cell>
          <cell r="I21" t="str">
            <v>De-N</v>
          </cell>
          <cell r="J21">
            <v>0.50115174263508389</v>
          </cell>
          <cell r="K21">
            <v>-1.5513173823638142</v>
          </cell>
          <cell r="L21" t="str">
            <v>Removed</v>
          </cell>
          <cell r="M21" t="str">
            <v>Leach</v>
          </cell>
          <cell r="N21">
            <v>0.5621135267231302</v>
          </cell>
          <cell r="O21">
            <v>2.2286004270898703</v>
          </cell>
          <cell r="P21" t="str">
            <v>De-N</v>
          </cell>
          <cell r="Q21" t="str">
            <v>sand</v>
          </cell>
          <cell r="R21" t="str">
            <v>dry</v>
          </cell>
          <cell r="S21">
            <v>0.39040760171802524</v>
          </cell>
          <cell r="T21">
            <v>-0.62724015450458825</v>
          </cell>
        </row>
        <row r="22">
          <cell r="A22" t="str">
            <v>2nd W Wheat sand mid</v>
          </cell>
          <cell r="B22" t="str">
            <v>2nd W Wheat</v>
          </cell>
          <cell r="C22" t="str">
            <v>sand</v>
          </cell>
          <cell r="D22" t="str">
            <v>mid</v>
          </cell>
          <cell r="E22" t="str">
            <v>Incorporated</v>
          </cell>
          <cell r="F22" t="str">
            <v>Leach</v>
          </cell>
          <cell r="G22">
            <v>0.43499280114326377</v>
          </cell>
          <cell r="H22">
            <v>4.6776513146640522</v>
          </cell>
          <cell r="I22" t="str">
            <v>De-N</v>
          </cell>
          <cell r="J22">
            <v>0.51932867892572754</v>
          </cell>
          <cell r="K22">
            <v>-2.478592532124793</v>
          </cell>
          <cell r="L22" t="str">
            <v>Removed</v>
          </cell>
          <cell r="M22" t="str">
            <v>Leach</v>
          </cell>
          <cell r="N22">
            <v>0.60914541271038081</v>
          </cell>
          <cell r="O22">
            <v>-0.56330658230925346</v>
          </cell>
          <cell r="P22" t="str">
            <v>De-N</v>
          </cell>
          <cell r="Q22" t="str">
            <v>sand</v>
          </cell>
          <cell r="R22" t="str">
            <v>mid</v>
          </cell>
          <cell r="S22">
            <v>0.37500284921560872</v>
          </cell>
          <cell r="T22">
            <v>0.35378562406235425</v>
          </cell>
        </row>
        <row r="23">
          <cell r="A23" t="str">
            <v>2nd W Wheat sand wet</v>
          </cell>
          <cell r="B23" t="str">
            <v>2nd W Wheat</v>
          </cell>
          <cell r="C23" t="str">
            <v>sand</v>
          </cell>
          <cell r="D23" t="str">
            <v>wet</v>
          </cell>
          <cell r="E23" t="str">
            <v>Incorporated</v>
          </cell>
          <cell r="F23" t="str">
            <v>Leach</v>
          </cell>
          <cell r="G23">
            <v>0.46263947215947332</v>
          </cell>
          <cell r="H23">
            <v>3.5584015214197673</v>
          </cell>
          <cell r="I23" t="str">
            <v>De-N</v>
          </cell>
          <cell r="J23">
            <v>0.50468492684711086</v>
          </cell>
          <cell r="K23">
            <v>-2.6557208286117762</v>
          </cell>
          <cell r="L23" t="str">
            <v>Removed</v>
          </cell>
          <cell r="M23" t="str">
            <v>Leach</v>
          </cell>
          <cell r="N23">
            <v>0.65623881442832543</v>
          </cell>
          <cell r="O23">
            <v>-3.8908813169135423</v>
          </cell>
          <cell r="P23" t="str">
            <v>De-N</v>
          </cell>
          <cell r="Q23" t="str">
            <v>sand</v>
          </cell>
          <cell r="R23" t="str">
            <v>wet</v>
          </cell>
          <cell r="S23">
            <v>0.33239192252250327</v>
          </cell>
          <cell r="T23">
            <v>3.3473967932802031</v>
          </cell>
        </row>
        <row r="24">
          <cell r="A24" t="str">
            <v>Continuous Wheat (Feed) clay dry</v>
          </cell>
          <cell r="B24" t="str">
            <v>Continuous Wheat (Feed)</v>
          </cell>
          <cell r="C24" t="str">
            <v>clay</v>
          </cell>
          <cell r="D24" t="str">
            <v>dry</v>
          </cell>
          <cell r="E24" t="str">
            <v>Incorporated</v>
          </cell>
          <cell r="F24" t="str">
            <v>Leach</v>
          </cell>
          <cell r="G24">
            <v>0.32327199664877709</v>
          </cell>
          <cell r="H24">
            <v>8.4436805875924712</v>
          </cell>
          <cell r="I24" t="str">
            <v>De-N</v>
          </cell>
          <cell r="J24">
            <v>0.56773985455504605</v>
          </cell>
          <cell r="K24">
            <v>4.4878948313438567</v>
          </cell>
          <cell r="L24" t="str">
            <v>Removed</v>
          </cell>
          <cell r="M24" t="str">
            <v>Leach</v>
          </cell>
          <cell r="N24">
            <v>0.45606182966687631</v>
          </cell>
          <cell r="O24">
            <v>8.0635592862103014</v>
          </cell>
          <cell r="P24" t="str">
            <v>De-N</v>
          </cell>
          <cell r="Q24" t="str">
            <v>clay</v>
          </cell>
          <cell r="R24" t="str">
            <v>dry</v>
          </cell>
          <cell r="S24">
            <v>0.39187263306799253</v>
          </cell>
          <cell r="T24">
            <v>5.676306057303572</v>
          </cell>
        </row>
        <row r="25">
          <cell r="A25" t="str">
            <v>Continuous Wheat (Feed) clay mid</v>
          </cell>
          <cell r="B25" t="str">
            <v>Continuous Wheat (Feed)</v>
          </cell>
          <cell r="C25" t="str">
            <v>clay</v>
          </cell>
          <cell r="D25" t="str">
            <v>mid</v>
          </cell>
          <cell r="E25" t="str">
            <v>Incorporated</v>
          </cell>
          <cell r="F25" t="str">
            <v>Leach</v>
          </cell>
          <cell r="G25">
            <v>0.33268200098094342</v>
          </cell>
          <cell r="H25">
            <v>0.69724478475507234</v>
          </cell>
          <cell r="I25" t="str">
            <v>De-N</v>
          </cell>
          <cell r="J25">
            <v>0.62328381446873593</v>
          </cell>
          <cell r="K25">
            <v>3.3588827829912651</v>
          </cell>
          <cell r="L25" t="str">
            <v>Removed</v>
          </cell>
          <cell r="M25" t="str">
            <v>Leach</v>
          </cell>
          <cell r="N25">
            <v>0.4998260032843394</v>
          </cell>
          <cell r="O25">
            <v>-5.1261231237413218E-2</v>
          </cell>
          <cell r="P25" t="str">
            <v>De-N</v>
          </cell>
          <cell r="Q25" t="str">
            <v>clay</v>
          </cell>
          <cell r="R25" t="str">
            <v>mid</v>
          </cell>
          <cell r="S25">
            <v>0.43733996795158475</v>
          </cell>
          <cell r="T25">
            <v>4.4113224990265723</v>
          </cell>
        </row>
        <row r="26">
          <cell r="A26" t="str">
            <v>Continuous Wheat (Feed) clay wet</v>
          </cell>
          <cell r="B26" t="str">
            <v>Continuous Wheat (Feed)</v>
          </cell>
          <cell r="C26" t="str">
            <v>clay</v>
          </cell>
          <cell r="D26" t="str">
            <v>wet</v>
          </cell>
          <cell r="E26" t="str">
            <v>Incorporated</v>
          </cell>
          <cell r="F26" t="str">
            <v>Leach</v>
          </cell>
          <cell r="G26">
            <v>0.34613967858276701</v>
          </cell>
          <cell r="H26">
            <v>-1.2793009353474489</v>
          </cell>
          <cell r="I26" t="str">
            <v>De-N</v>
          </cell>
          <cell r="J26">
            <v>0.64432305829250502</v>
          </cell>
          <cell r="K26">
            <v>0.43970342369291393</v>
          </cell>
          <cell r="L26" t="str">
            <v>Removed</v>
          </cell>
          <cell r="M26" t="str">
            <v>Leach</v>
          </cell>
          <cell r="N26">
            <v>0.54859248756834311</v>
          </cell>
          <cell r="O26">
            <v>-5.0858873801967581</v>
          </cell>
          <cell r="P26" t="str">
            <v>De-N</v>
          </cell>
          <cell r="Q26" t="str">
            <v>clay</v>
          </cell>
          <cell r="R26" t="str">
            <v>wet</v>
          </cell>
          <cell r="S26">
            <v>0.42817595522239815</v>
          </cell>
          <cell r="T26">
            <v>5.354962293226321</v>
          </cell>
        </row>
        <row r="27">
          <cell r="A27" t="str">
            <v>Continuous Wheat (Feed) loam dry</v>
          </cell>
          <cell r="B27" t="str">
            <v>Continuous Wheat (Feed)</v>
          </cell>
          <cell r="C27" t="str">
            <v>loam</v>
          </cell>
          <cell r="D27" t="str">
            <v>dry</v>
          </cell>
          <cell r="E27" t="str">
            <v>Incorporated</v>
          </cell>
          <cell r="F27" t="str">
            <v>Leach</v>
          </cell>
          <cell r="G27">
            <v>0.35361989033031943</v>
          </cell>
          <cell r="H27">
            <v>10.472653948229992</v>
          </cell>
          <cell r="I27" t="str">
            <v>De-N</v>
          </cell>
          <cell r="J27">
            <v>0.5465779855068249</v>
          </cell>
          <cell r="K27">
            <v>2.4874833901911013</v>
          </cell>
          <cell r="L27" t="str">
            <v>Removed</v>
          </cell>
          <cell r="M27" t="str">
            <v>Leach</v>
          </cell>
          <cell r="N27">
            <v>0.47608762344999545</v>
          </cell>
          <cell r="O27">
            <v>11.583058390025235</v>
          </cell>
          <cell r="P27" t="str">
            <v>De-N</v>
          </cell>
          <cell r="Q27" t="str">
            <v>loam</v>
          </cell>
          <cell r="R27" t="str">
            <v>dry</v>
          </cell>
          <cell r="S27">
            <v>0.37753903057853488</v>
          </cell>
          <cell r="T27">
            <v>3.7408295536207778</v>
          </cell>
        </row>
        <row r="28">
          <cell r="A28" t="str">
            <v>Continuous Wheat (Feed) loam mid</v>
          </cell>
          <cell r="B28" t="str">
            <v>Continuous Wheat (Feed)</v>
          </cell>
          <cell r="C28" t="str">
            <v>loam</v>
          </cell>
          <cell r="D28" t="str">
            <v>mid</v>
          </cell>
          <cell r="E28" t="str">
            <v>Incorporated</v>
          </cell>
          <cell r="F28" t="str">
            <v>Leach</v>
          </cell>
          <cell r="G28">
            <v>0.36344467808558834</v>
          </cell>
          <cell r="H28">
            <v>2.0077966770282827</v>
          </cell>
          <cell r="I28" t="str">
            <v>De-N</v>
          </cell>
          <cell r="J28">
            <v>0.59607110754709414</v>
          </cell>
          <cell r="K28">
            <v>2.0159408502808613</v>
          </cell>
          <cell r="L28" t="str">
            <v>Removed</v>
          </cell>
          <cell r="M28" t="str">
            <v>Leach</v>
          </cell>
          <cell r="N28">
            <v>0.51879259585299253</v>
          </cell>
          <cell r="O28">
            <v>2.3264584626443727</v>
          </cell>
          <cell r="P28" t="str">
            <v>De-N</v>
          </cell>
          <cell r="Q28" t="str">
            <v>loam</v>
          </cell>
          <cell r="R28" t="str">
            <v>mid</v>
          </cell>
          <cell r="S28">
            <v>0.4160346292971816</v>
          </cell>
          <cell r="T28">
            <v>3.4638029201480149</v>
          </cell>
        </row>
        <row r="29">
          <cell r="A29" t="str">
            <v>Continuous Wheat (Feed) loam wet</v>
          </cell>
          <cell r="B29" t="str">
            <v>Continuous Wheat (Feed)</v>
          </cell>
          <cell r="C29" t="str">
            <v>loam</v>
          </cell>
          <cell r="D29" t="str">
            <v>wet</v>
          </cell>
          <cell r="E29" t="str">
            <v>Incorporated</v>
          </cell>
          <cell r="F29" t="str">
            <v>Leach</v>
          </cell>
          <cell r="G29">
            <v>0.35348325004630599</v>
          </cell>
          <cell r="H29">
            <v>1.3748294768329048</v>
          </cell>
          <cell r="I29" t="str">
            <v>De-N</v>
          </cell>
          <cell r="J29">
            <v>0.62658860874406075</v>
          </cell>
          <cell r="K29">
            <v>-0.48839049806136003</v>
          </cell>
          <cell r="L29" t="str">
            <v>Removed</v>
          </cell>
          <cell r="M29" t="str">
            <v>Leach</v>
          </cell>
          <cell r="N29">
            <v>0.51997346066787831</v>
          </cell>
          <cell r="O29">
            <v>0.6558769853278793</v>
          </cell>
          <cell r="P29" t="str">
            <v>De-N</v>
          </cell>
          <cell r="Q29" t="str">
            <v>loam</v>
          </cell>
          <cell r="R29" t="str">
            <v>wet</v>
          </cell>
          <cell r="S29">
            <v>0.44512416889696443</v>
          </cell>
          <cell r="T29">
            <v>1.460704930450992</v>
          </cell>
        </row>
        <row r="30">
          <cell r="A30" t="str">
            <v>Continuous Wheat (Feed) sand dry</v>
          </cell>
          <cell r="B30" t="str">
            <v>Continuous Wheat (Feed)</v>
          </cell>
          <cell r="C30" t="str">
            <v>sand</v>
          </cell>
          <cell r="D30" t="str">
            <v>dry</v>
          </cell>
          <cell r="E30" t="str">
            <v>Incorporated</v>
          </cell>
          <cell r="F30" t="str">
            <v>Leach</v>
          </cell>
          <cell r="G30">
            <v>0.45788377992173285</v>
          </cell>
          <cell r="H30">
            <v>1.7219149919123489</v>
          </cell>
          <cell r="I30" t="str">
            <v>De-N</v>
          </cell>
          <cell r="J30">
            <v>0.51937563340202264</v>
          </cell>
          <cell r="K30">
            <v>-1.3131049883460528</v>
          </cell>
          <cell r="L30" t="str">
            <v>Removed</v>
          </cell>
          <cell r="M30" t="str">
            <v>Leach</v>
          </cell>
          <cell r="N30">
            <v>0.64060472290359549</v>
          </cell>
          <cell r="O30">
            <v>-2.2449323730299784</v>
          </cell>
          <cell r="P30" t="str">
            <v>De-N</v>
          </cell>
          <cell r="Q30" t="str">
            <v>sand</v>
          </cell>
          <cell r="R30" t="str">
            <v>dry</v>
          </cell>
          <cell r="S30">
            <v>0.32502018993923526</v>
          </cell>
          <cell r="T30">
            <v>2.8746352589360447</v>
          </cell>
        </row>
        <row r="31">
          <cell r="A31" t="str">
            <v>Continuous Wheat (Feed) sand mid</v>
          </cell>
          <cell r="B31" t="str">
            <v>Continuous Wheat (Feed)</v>
          </cell>
          <cell r="C31" t="str">
            <v>sand</v>
          </cell>
          <cell r="D31" t="str">
            <v>mid</v>
          </cell>
          <cell r="E31" t="str">
            <v>Incorporated</v>
          </cell>
          <cell r="F31" t="str">
            <v>Leach</v>
          </cell>
          <cell r="G31">
            <v>0.46020889127524106</v>
          </cell>
          <cell r="H31">
            <v>1.8320068749114957</v>
          </cell>
          <cell r="I31" t="str">
            <v>De-N</v>
          </cell>
          <cell r="J31">
            <v>0.52819312687748443</v>
          </cell>
          <cell r="K31">
            <v>-2.5609768658012113</v>
          </cell>
          <cell r="L31" t="str">
            <v>Removed</v>
          </cell>
          <cell r="M31" t="str">
            <v>Leach</v>
          </cell>
          <cell r="N31">
            <v>0.66998072823361599</v>
          </cell>
          <cell r="O31">
            <v>-3.4449345916323497</v>
          </cell>
          <cell r="P31" t="str">
            <v>De-N</v>
          </cell>
          <cell r="Q31" t="str">
            <v>sand</v>
          </cell>
          <cell r="R31" t="str">
            <v>mid</v>
          </cell>
          <cell r="S31">
            <v>0.31127792374236646</v>
          </cell>
          <cell r="T31">
            <v>3.0468726022548056</v>
          </cell>
        </row>
        <row r="32">
          <cell r="A32" t="str">
            <v>Continuous Wheat (Feed) sand wet</v>
          </cell>
          <cell r="B32" t="str">
            <v>Continuous Wheat (Feed)</v>
          </cell>
          <cell r="C32" t="str">
            <v>sand</v>
          </cell>
          <cell r="D32" t="str">
            <v>wet</v>
          </cell>
          <cell r="E32" t="str">
            <v>Incorporated</v>
          </cell>
          <cell r="F32" t="str">
            <v>Leach</v>
          </cell>
          <cell r="G32">
            <v>0.49760707981413504</v>
          </cell>
          <cell r="H32">
            <v>2.7638593855853175</v>
          </cell>
          <cell r="I32" t="str">
            <v>De-N</v>
          </cell>
          <cell r="J32">
            <v>0.49562081188236373</v>
          </cell>
          <cell r="K32">
            <v>-3.9067574979411788</v>
          </cell>
          <cell r="L32" t="str">
            <v>Removed</v>
          </cell>
          <cell r="M32" t="str">
            <v>Leach</v>
          </cell>
          <cell r="N32">
            <v>0.71530311033034877</v>
          </cell>
          <cell r="O32">
            <v>-4.874744274384585</v>
          </cell>
          <cell r="P32" t="str">
            <v>De-N</v>
          </cell>
          <cell r="Q32" t="str">
            <v>sand</v>
          </cell>
          <cell r="R32" t="str">
            <v>wet</v>
          </cell>
          <cell r="S32">
            <v>0.25659677877518217</v>
          </cell>
          <cell r="T32">
            <v>5.4179090752258396</v>
          </cell>
        </row>
        <row r="33">
          <cell r="A33" t="str">
            <v>Early Pots clay dry</v>
          </cell>
          <cell r="B33" t="str">
            <v>Early Pots</v>
          </cell>
          <cell r="C33" t="str">
            <v>clay</v>
          </cell>
          <cell r="D33" t="str">
            <v>dry</v>
          </cell>
          <cell r="E33" t="str">
            <v>Incorporated</v>
          </cell>
          <cell r="F33" t="str">
            <v>Leach</v>
          </cell>
          <cell r="G33">
            <v>0.20729323579507028</v>
          </cell>
          <cell r="H33">
            <v>27.789370016108272</v>
          </cell>
          <cell r="I33" t="str">
            <v>De-N</v>
          </cell>
          <cell r="J33">
            <v>0.25717408073529807</v>
          </cell>
          <cell r="K33">
            <v>18.078283090685474</v>
          </cell>
          <cell r="L33" t="str">
            <v>Removed</v>
          </cell>
          <cell r="M33" t="str">
            <v>Leach</v>
          </cell>
          <cell r="N33">
            <v>0.42477011634548528</v>
          </cell>
          <cell r="O33">
            <v>7.6725057194874635</v>
          </cell>
          <cell r="P33" t="str">
            <v>De-N</v>
          </cell>
          <cell r="Q33" t="str">
            <v>clay</v>
          </cell>
          <cell r="R33" t="str">
            <v>dry</v>
          </cell>
          <cell r="S33">
            <v>0.24427545929206582</v>
          </cell>
          <cell r="T33">
            <v>15.622665905035559</v>
          </cell>
        </row>
        <row r="34">
          <cell r="A34" t="str">
            <v>Early Pots clay mid</v>
          </cell>
          <cell r="B34" t="str">
            <v>Early Pots</v>
          </cell>
          <cell r="C34" t="str">
            <v>clay</v>
          </cell>
          <cell r="D34" t="str">
            <v>mid</v>
          </cell>
          <cell r="E34" t="str">
            <v>Incorporated</v>
          </cell>
          <cell r="F34" t="str">
            <v>Leach</v>
          </cell>
          <cell r="G34">
            <v>0.23264981581363034</v>
          </cell>
          <cell r="H34">
            <v>26.402590581557103</v>
          </cell>
          <cell r="I34" t="str">
            <v>De-N</v>
          </cell>
          <cell r="J34">
            <v>0.33366481259923186</v>
          </cell>
          <cell r="K34">
            <v>13.731741190947847</v>
          </cell>
          <cell r="L34" t="str">
            <v>Removed</v>
          </cell>
          <cell r="M34" t="str">
            <v>Leach</v>
          </cell>
          <cell r="N34">
            <v>0.53772356720208347</v>
          </cell>
          <cell r="O34">
            <v>1.3743524833398646</v>
          </cell>
          <cell r="P34" t="str">
            <v>De-N</v>
          </cell>
          <cell r="Q34" t="str">
            <v>clay</v>
          </cell>
          <cell r="R34" t="str">
            <v>mid</v>
          </cell>
          <cell r="S34">
            <v>0.43587330402630653</v>
          </cell>
          <cell r="T34">
            <v>0.353269082508127</v>
          </cell>
        </row>
        <row r="35">
          <cell r="A35" t="str">
            <v>Early Pots clay wet</v>
          </cell>
          <cell r="B35" t="str">
            <v>Early Pots</v>
          </cell>
          <cell r="C35" t="str">
            <v>clay</v>
          </cell>
          <cell r="D35" t="str">
            <v>wet</v>
          </cell>
          <cell r="E35" t="str">
            <v>Incorporated</v>
          </cell>
          <cell r="F35" t="str">
            <v>Leach</v>
          </cell>
          <cell r="G35">
            <v>0.47199089608281147</v>
          </cell>
          <cell r="H35">
            <v>7.918432428694258</v>
          </cell>
          <cell r="I35" t="str">
            <v>De-N</v>
          </cell>
          <cell r="J35">
            <v>0.31908861939383926</v>
          </cell>
          <cell r="K35">
            <v>14.007091456587188</v>
          </cell>
          <cell r="L35" t="str">
            <v>Removed</v>
          </cell>
          <cell r="M35" t="str">
            <v>Leach</v>
          </cell>
          <cell r="N35">
            <v>0.5120703438407791</v>
          </cell>
          <cell r="O35">
            <v>5.7457425671159745</v>
          </cell>
          <cell r="P35" t="str">
            <v>De-N</v>
          </cell>
          <cell r="Q35" t="str">
            <v>clay</v>
          </cell>
          <cell r="R35" t="str">
            <v>wet</v>
          </cell>
          <cell r="S35">
            <v>0.37308640410829574</v>
          </cell>
          <cell r="T35">
            <v>5.6541445531197869</v>
          </cell>
        </row>
        <row r="36">
          <cell r="A36" t="str">
            <v>Early Pots loam dry</v>
          </cell>
          <cell r="B36" t="str">
            <v>Early Pots</v>
          </cell>
          <cell r="C36" t="str">
            <v>loam</v>
          </cell>
          <cell r="D36" t="str">
            <v>dry</v>
          </cell>
          <cell r="E36" t="str">
            <v>Incorporated</v>
          </cell>
          <cell r="F36" t="str">
            <v>Leach</v>
          </cell>
          <cell r="G36">
            <v>0.34057212632502304</v>
          </cell>
          <cell r="H36">
            <v>22.352574300526641</v>
          </cell>
          <cell r="I36" t="str">
            <v>De-N</v>
          </cell>
          <cell r="J36">
            <v>0.31959977405287837</v>
          </cell>
          <cell r="K36">
            <v>8.241585778661749</v>
          </cell>
          <cell r="L36" t="str">
            <v>Removed</v>
          </cell>
          <cell r="M36" t="str">
            <v>Leach</v>
          </cell>
          <cell r="N36">
            <v>0.4435438108844138</v>
          </cell>
          <cell r="O36">
            <v>14.46540075861523</v>
          </cell>
          <cell r="P36" t="str">
            <v>De-N</v>
          </cell>
          <cell r="Q36" t="str">
            <v>loam</v>
          </cell>
          <cell r="R36" t="str">
            <v>dry</v>
          </cell>
          <cell r="S36">
            <v>0.21206134978768129</v>
          </cell>
          <cell r="T36">
            <v>13.935105696158946</v>
          </cell>
        </row>
        <row r="37">
          <cell r="A37" t="str">
            <v>Early Pots loam mid</v>
          </cell>
          <cell r="B37" t="str">
            <v>Early Pots</v>
          </cell>
          <cell r="C37" t="str">
            <v>loam</v>
          </cell>
          <cell r="D37" t="str">
            <v>mid</v>
          </cell>
          <cell r="E37" t="str">
            <v>Incorporated</v>
          </cell>
          <cell r="F37" t="str">
            <v>Leach</v>
          </cell>
          <cell r="G37">
            <v>0.37583278507343421</v>
          </cell>
          <cell r="H37">
            <v>21.615430770848484</v>
          </cell>
          <cell r="I37" t="str">
            <v>De-N</v>
          </cell>
          <cell r="J37">
            <v>0.40178151225131919</v>
          </cell>
          <cell r="K37">
            <v>3.0339388828581186</v>
          </cell>
          <cell r="L37" t="str">
            <v>Removed</v>
          </cell>
          <cell r="M37" t="str">
            <v>Leach</v>
          </cell>
          <cell r="N37">
            <v>0.51830709060091085</v>
          </cell>
          <cell r="O37">
            <v>9.1294771725493558</v>
          </cell>
          <cell r="P37" t="str">
            <v>De-N</v>
          </cell>
          <cell r="Q37" t="str">
            <v>loam</v>
          </cell>
          <cell r="R37" t="str">
            <v>mid</v>
          </cell>
          <cell r="S37">
            <v>0.28795547016332285</v>
          </cell>
          <cell r="T37">
            <v>10.236333820474924</v>
          </cell>
        </row>
        <row r="38">
          <cell r="A38" t="str">
            <v>Early Pots loam wet</v>
          </cell>
          <cell r="B38" t="str">
            <v>Early Pots</v>
          </cell>
          <cell r="C38" t="str">
            <v>loam</v>
          </cell>
          <cell r="D38" t="str">
            <v>wet</v>
          </cell>
          <cell r="E38" t="str">
            <v>Incorporated</v>
          </cell>
          <cell r="F38" t="str">
            <v>Leach</v>
          </cell>
          <cell r="G38">
            <v>0.46777019787777302</v>
          </cell>
          <cell r="H38">
            <v>10.897268763633688</v>
          </cell>
          <cell r="I38" t="str">
            <v>De-N</v>
          </cell>
          <cell r="J38">
            <v>0.32249260388292961</v>
          </cell>
          <cell r="K38">
            <v>12.386657798460908</v>
          </cell>
          <cell r="L38" t="str">
            <v>Removed</v>
          </cell>
          <cell r="M38" t="str">
            <v>Leach</v>
          </cell>
          <cell r="N38">
            <v>0.61359788827363748</v>
          </cell>
          <cell r="O38">
            <v>-2.8021143190989766</v>
          </cell>
          <cell r="P38" t="str">
            <v>De-N</v>
          </cell>
          <cell r="Q38" t="str">
            <v>loam</v>
          </cell>
          <cell r="R38" t="str">
            <v>wet</v>
          </cell>
          <cell r="S38">
            <v>0.27413820415747259</v>
          </cell>
          <cell r="T38">
            <v>13.860106426469134</v>
          </cell>
        </row>
        <row r="39">
          <cell r="A39" t="str">
            <v>Early Pots sand dry</v>
          </cell>
          <cell r="B39" t="str">
            <v>Early Pots</v>
          </cell>
          <cell r="C39" t="str">
            <v>sand</v>
          </cell>
          <cell r="D39" t="str">
            <v>dry</v>
          </cell>
          <cell r="E39" t="str">
            <v>Incorporated</v>
          </cell>
          <cell r="F39" t="str">
            <v>Leach</v>
          </cell>
          <cell r="G39">
            <v>0.58054637570380074</v>
          </cell>
          <cell r="H39">
            <v>9.7805023544700198</v>
          </cell>
          <cell r="I39" t="str">
            <v>De-N</v>
          </cell>
          <cell r="J39">
            <v>0.29179217405088265</v>
          </cell>
          <cell r="K39">
            <v>1.5030896129946396</v>
          </cell>
          <cell r="L39" t="str">
            <v>Removed</v>
          </cell>
          <cell r="M39" t="str">
            <v>Leach</v>
          </cell>
          <cell r="N39">
            <v>0.72275822012050406</v>
          </cell>
          <cell r="O39">
            <v>-2.1128619923888716</v>
          </cell>
          <cell r="P39" t="str">
            <v>De-N</v>
          </cell>
          <cell r="Q39" t="str">
            <v>sand</v>
          </cell>
          <cell r="R39" t="str">
            <v>dry</v>
          </cell>
          <cell r="S39">
            <v>0.2090019876395654</v>
          </cell>
          <cell r="T39">
            <v>7.2659892326152562</v>
          </cell>
        </row>
        <row r="40">
          <cell r="A40" t="str">
            <v>Early Pots sand mid</v>
          </cell>
          <cell r="B40" t="str">
            <v>Early Pots</v>
          </cell>
          <cell r="C40" t="str">
            <v>sand</v>
          </cell>
          <cell r="D40" t="str">
            <v>mid</v>
          </cell>
          <cell r="E40" t="str">
            <v>Incorporated</v>
          </cell>
          <cell r="F40" t="str">
            <v>Leach</v>
          </cell>
          <cell r="G40">
            <v>0.59683260573730201</v>
          </cell>
          <cell r="H40">
            <v>8.080631967253888</v>
          </cell>
          <cell r="I40" t="str">
            <v>De-N</v>
          </cell>
          <cell r="J40">
            <v>0.33289100750113121</v>
          </cell>
          <cell r="K40">
            <v>-1.9368833034389894</v>
          </cell>
          <cell r="L40" t="str">
            <v>Removed</v>
          </cell>
          <cell r="M40" t="str">
            <v>Leach</v>
          </cell>
          <cell r="N40">
            <v>0.64748682296525639</v>
          </cell>
          <cell r="O40">
            <v>4.7124985713082603</v>
          </cell>
          <cell r="P40" t="str">
            <v>De-N</v>
          </cell>
          <cell r="Q40" t="str">
            <v>sand</v>
          </cell>
          <cell r="R40" t="str">
            <v>mid</v>
          </cell>
          <cell r="S40">
            <v>0.31160041338998118</v>
          </cell>
          <cell r="T40">
            <v>-1.0651260385880525</v>
          </cell>
        </row>
        <row r="41">
          <cell r="A41" t="str">
            <v>Early Pots sand wet</v>
          </cell>
          <cell r="B41" t="str">
            <v>Early Pots</v>
          </cell>
          <cell r="C41" t="str">
            <v>sand</v>
          </cell>
          <cell r="D41" t="str">
            <v>wet</v>
          </cell>
          <cell r="E41" t="str">
            <v>Incorporated</v>
          </cell>
          <cell r="F41" t="str">
            <v>Leach</v>
          </cell>
          <cell r="G41">
            <v>0.73517337909924485</v>
          </cell>
          <cell r="H41">
            <v>-5.9019478278044994</v>
          </cell>
          <cell r="I41" t="str">
            <v>De-N</v>
          </cell>
          <cell r="J41">
            <v>0.2313652752197328</v>
          </cell>
          <cell r="K41">
            <v>8.6861530480463109</v>
          </cell>
          <cell r="L41" t="str">
            <v>Removed</v>
          </cell>
          <cell r="M41" t="str">
            <v>Leach</v>
          </cell>
          <cell r="N41">
            <v>0.74938914839855786</v>
          </cell>
          <cell r="O41">
            <v>-5.7496335450452793</v>
          </cell>
          <cell r="P41" t="str">
            <v>De-N</v>
          </cell>
          <cell r="Q41" t="str">
            <v>sand</v>
          </cell>
          <cell r="R41" t="str">
            <v>wet</v>
          </cell>
          <cell r="S41">
            <v>0.23996056696505219</v>
          </cell>
          <cell r="T41">
            <v>6.6880477651607455</v>
          </cell>
        </row>
        <row r="42">
          <cell r="A42" t="str">
            <v>Main Pots clay dry</v>
          </cell>
          <cell r="B42" t="str">
            <v>Main Pots</v>
          </cell>
          <cell r="C42" t="str">
            <v>clay</v>
          </cell>
          <cell r="D42" t="str">
            <v>dry</v>
          </cell>
          <cell r="E42" t="str">
            <v>Incorporated</v>
          </cell>
          <cell r="F42" t="str">
            <v>Leach</v>
          </cell>
          <cell r="G42">
            <v>0.2221560818415442</v>
          </cell>
          <cell r="H42">
            <v>11.949857168106655</v>
          </cell>
          <cell r="I42" t="str">
            <v>De-N</v>
          </cell>
          <cell r="J42">
            <v>0.30690862985392164</v>
          </cell>
          <cell r="K42">
            <v>19.357004285627966</v>
          </cell>
          <cell r="L42" t="str">
            <v>Removed</v>
          </cell>
          <cell r="M42" t="str">
            <v>Leach</v>
          </cell>
          <cell r="N42">
            <v>0.37712340377381859</v>
          </cell>
          <cell r="O42">
            <v>3.2336803967697789</v>
          </cell>
          <cell r="P42" t="str">
            <v>De-N</v>
          </cell>
          <cell r="Q42" t="str">
            <v>clay</v>
          </cell>
          <cell r="R42" t="str">
            <v>dry</v>
          </cell>
          <cell r="S42">
            <v>0.53462675461141485</v>
          </cell>
          <cell r="T42">
            <v>1.5719633524921093</v>
          </cell>
        </row>
        <row r="43">
          <cell r="A43" t="str">
            <v>Main Pots clay mid</v>
          </cell>
          <cell r="B43" t="str">
            <v>Main Pots</v>
          </cell>
          <cell r="C43" t="str">
            <v>clay</v>
          </cell>
          <cell r="D43" t="str">
            <v>mid</v>
          </cell>
          <cell r="E43" t="str">
            <v>Incorporated</v>
          </cell>
          <cell r="F43" t="str">
            <v>Leach</v>
          </cell>
          <cell r="G43">
            <v>0.24021375545615975</v>
          </cell>
          <cell r="H43">
            <v>14.703121619408709</v>
          </cell>
          <cell r="I43" t="str">
            <v>De-N</v>
          </cell>
          <cell r="J43">
            <v>0.44946028655707398</v>
          </cell>
          <cell r="K43">
            <v>9.2675096876354264</v>
          </cell>
          <cell r="L43" t="str">
            <v>Removed</v>
          </cell>
          <cell r="M43" t="str">
            <v>Leach</v>
          </cell>
          <cell r="N43">
            <v>0.49037424163491439</v>
          </cell>
          <cell r="O43">
            <v>0.25866356447977662</v>
          </cell>
          <cell r="P43" t="str">
            <v>De-N</v>
          </cell>
          <cell r="Q43" t="str">
            <v>clay</v>
          </cell>
          <cell r="R43" t="str">
            <v>mid</v>
          </cell>
          <cell r="S43">
            <v>0.49168097429186985</v>
          </cell>
          <cell r="T43">
            <v>0.58237218531438195</v>
          </cell>
        </row>
        <row r="44">
          <cell r="A44" t="str">
            <v>Main Pots clay wet</v>
          </cell>
          <cell r="B44" t="str">
            <v>Main Pots</v>
          </cell>
          <cell r="C44" t="str">
            <v>clay</v>
          </cell>
          <cell r="D44" t="str">
            <v>wet</v>
          </cell>
          <cell r="E44" t="str">
            <v>Incorporated</v>
          </cell>
          <cell r="F44" t="str">
            <v>Leach</v>
          </cell>
          <cell r="G44">
            <v>0.40565623299049491</v>
          </cell>
          <cell r="H44">
            <v>6.1965676816331579</v>
          </cell>
          <cell r="I44" t="str">
            <v>De-N</v>
          </cell>
          <cell r="J44">
            <v>0.37812344332903064</v>
          </cell>
          <cell r="K44">
            <v>13.387922692104942</v>
          </cell>
          <cell r="L44" t="str">
            <v>Removed</v>
          </cell>
          <cell r="M44" t="str">
            <v>Leach</v>
          </cell>
          <cell r="N44">
            <v>0.49572783327655734</v>
          </cell>
          <cell r="O44">
            <v>0.91512983456378461</v>
          </cell>
          <cell r="P44" t="str">
            <v>De-N</v>
          </cell>
          <cell r="Q44" t="str">
            <v>clay</v>
          </cell>
          <cell r="R44" t="str">
            <v>wet</v>
          </cell>
          <cell r="S44">
            <v>0.47523079188408734</v>
          </cell>
          <cell r="T44">
            <v>1.2295605909886667</v>
          </cell>
        </row>
        <row r="45">
          <cell r="A45" t="str">
            <v>Main Pots loam dry</v>
          </cell>
          <cell r="B45" t="str">
            <v>Main Pots</v>
          </cell>
          <cell r="C45" t="str">
            <v>loam</v>
          </cell>
          <cell r="D45" t="str">
            <v>dry</v>
          </cell>
          <cell r="E45" t="str">
            <v>Incorporated</v>
          </cell>
          <cell r="F45" t="str">
            <v>Leach</v>
          </cell>
          <cell r="G45">
            <v>0.30303449104901697</v>
          </cell>
          <cell r="H45">
            <v>12.597462658003844</v>
          </cell>
          <cell r="I45" t="str">
            <v>De-N</v>
          </cell>
          <cell r="J45">
            <v>0.35664090038816681</v>
          </cell>
          <cell r="K45">
            <v>11.018258069783338</v>
          </cell>
          <cell r="L45" t="str">
            <v>Removed</v>
          </cell>
          <cell r="M45" t="str">
            <v>Leach</v>
          </cell>
          <cell r="N45">
            <v>0.35196299890489602</v>
          </cell>
          <cell r="O45">
            <v>8.7202293760226919</v>
          </cell>
          <cell r="P45" t="str">
            <v>De-N</v>
          </cell>
          <cell r="Q45" t="str">
            <v>loam</v>
          </cell>
          <cell r="R45" t="str">
            <v>dry</v>
          </cell>
          <cell r="S45">
            <v>0.25176067046899936</v>
          </cell>
          <cell r="T45">
            <v>15.500472078947601</v>
          </cell>
        </row>
        <row r="46">
          <cell r="A46" t="str">
            <v>Main Pots loam mid</v>
          </cell>
          <cell r="B46" t="str">
            <v>Main Pots</v>
          </cell>
          <cell r="C46" t="str">
            <v>loam</v>
          </cell>
          <cell r="D46" t="str">
            <v>mid</v>
          </cell>
          <cell r="E46" t="str">
            <v>Incorporated</v>
          </cell>
          <cell r="F46" t="str">
            <v>Leach</v>
          </cell>
          <cell r="G46">
            <v>0.34641371593305353</v>
          </cell>
          <cell r="H46">
            <v>11.334157226606218</v>
          </cell>
          <cell r="I46" t="str">
            <v>De-N</v>
          </cell>
          <cell r="J46">
            <v>0.41250767842371511</v>
          </cell>
          <cell r="K46">
            <v>8.5591625497925516</v>
          </cell>
          <cell r="L46" t="str">
            <v>Removed</v>
          </cell>
          <cell r="M46" t="str">
            <v>Leach</v>
          </cell>
          <cell r="N46">
            <v>0.4868110306681927</v>
          </cell>
          <cell r="O46">
            <v>1.6986503318054591</v>
          </cell>
          <cell r="P46" t="str">
            <v>De-N</v>
          </cell>
          <cell r="Q46" t="str">
            <v>loam</v>
          </cell>
          <cell r="R46" t="str">
            <v>mid</v>
          </cell>
          <cell r="S46">
            <v>0.27615152156414352</v>
          </cell>
          <cell r="T46">
            <v>15.94977328431829</v>
          </cell>
        </row>
        <row r="47">
          <cell r="A47" t="str">
            <v>Main Pots loam wet</v>
          </cell>
          <cell r="B47" t="str">
            <v>Main Pots</v>
          </cell>
          <cell r="C47" t="str">
            <v>loam</v>
          </cell>
          <cell r="D47" t="str">
            <v>wet</v>
          </cell>
          <cell r="E47" t="str">
            <v>Incorporated</v>
          </cell>
          <cell r="F47" t="str">
            <v>Leach</v>
          </cell>
          <cell r="G47">
            <v>0.42952140238893627</v>
          </cell>
          <cell r="H47">
            <v>6.2161847419378153</v>
          </cell>
          <cell r="I47" t="str">
            <v>De-N</v>
          </cell>
          <cell r="J47">
            <v>0.35953301300005924</v>
          </cell>
          <cell r="K47">
            <v>14.319337358218815</v>
          </cell>
          <cell r="L47" t="str">
            <v>Removed</v>
          </cell>
          <cell r="M47" t="str">
            <v>Leach</v>
          </cell>
          <cell r="N47">
            <v>0.52647338933393006</v>
          </cell>
          <cell r="O47">
            <v>-1.3428384097464967</v>
          </cell>
          <cell r="P47" t="str">
            <v>De-N</v>
          </cell>
          <cell r="Q47" t="str">
            <v>loam</v>
          </cell>
          <cell r="R47" t="str">
            <v>wet</v>
          </cell>
          <cell r="S47">
            <v>0.32817342169078823</v>
          </cell>
          <cell r="T47">
            <v>13.944665540154666</v>
          </cell>
        </row>
        <row r="48">
          <cell r="A48" t="str">
            <v>Main Pots sand dry</v>
          </cell>
          <cell r="B48" t="str">
            <v>Main Pots</v>
          </cell>
          <cell r="C48" t="str">
            <v>sand</v>
          </cell>
          <cell r="D48" t="str">
            <v>dry</v>
          </cell>
          <cell r="E48" t="str">
            <v>Incorporated</v>
          </cell>
          <cell r="F48" t="str">
            <v>Leach</v>
          </cell>
          <cell r="G48">
            <v>0.53216585572446995</v>
          </cell>
          <cell r="H48">
            <v>9.667483939909129</v>
          </cell>
          <cell r="I48" t="str">
            <v>De-N</v>
          </cell>
          <cell r="J48">
            <v>0.29572393842443778</v>
          </cell>
          <cell r="K48">
            <v>3.4910486294294452</v>
          </cell>
          <cell r="L48" t="str">
            <v>Removed</v>
          </cell>
          <cell r="M48" t="str">
            <v>Leach</v>
          </cell>
          <cell r="N48">
            <v>0.65052268818200787</v>
          </cell>
          <cell r="O48">
            <v>0.72772947001270627</v>
          </cell>
          <cell r="P48" t="str">
            <v>De-N</v>
          </cell>
          <cell r="Q48" t="str">
            <v>sand</v>
          </cell>
          <cell r="R48" t="str">
            <v>dry</v>
          </cell>
          <cell r="S48">
            <v>0.22648388861866295</v>
          </cell>
          <cell r="T48">
            <v>7.4421844628158134</v>
          </cell>
        </row>
        <row r="49">
          <cell r="A49" t="str">
            <v>Main Pots sand mid</v>
          </cell>
          <cell r="B49" t="str">
            <v>Main Pots</v>
          </cell>
          <cell r="C49" t="str">
            <v>sand</v>
          </cell>
          <cell r="D49" t="str">
            <v>mid</v>
          </cell>
          <cell r="E49" t="str">
            <v>Incorporated</v>
          </cell>
          <cell r="F49" t="str">
            <v>Leach</v>
          </cell>
          <cell r="G49">
            <v>0.54211982610568732</v>
          </cell>
          <cell r="H49">
            <v>8.1021529455357957</v>
          </cell>
          <cell r="I49" t="str">
            <v>De-N</v>
          </cell>
          <cell r="J49">
            <v>0.35502711358279437</v>
          </cell>
          <cell r="K49">
            <v>0.51237125560149799</v>
          </cell>
          <cell r="L49" t="str">
            <v>Removed</v>
          </cell>
          <cell r="M49" t="str">
            <v>Leach</v>
          </cell>
          <cell r="N49">
            <v>0.59243243499633913</v>
          </cell>
          <cell r="O49">
            <v>3.8692118901366133</v>
          </cell>
          <cell r="P49" t="str">
            <v>De-N</v>
          </cell>
          <cell r="Q49" t="str">
            <v>sand</v>
          </cell>
          <cell r="R49" t="str">
            <v>mid</v>
          </cell>
          <cell r="S49">
            <v>0.32335935319764275</v>
          </cell>
          <cell r="T49">
            <v>2.5022532679202905</v>
          </cell>
        </row>
        <row r="50">
          <cell r="A50" t="str">
            <v>Main Pots sand wet</v>
          </cell>
          <cell r="B50" t="str">
            <v>Main Pots</v>
          </cell>
          <cell r="C50" t="str">
            <v>sand</v>
          </cell>
          <cell r="D50" t="str">
            <v>wet</v>
          </cell>
          <cell r="E50" t="str">
            <v>Incorporated</v>
          </cell>
          <cell r="F50" t="str">
            <v>Leach</v>
          </cell>
          <cell r="G50">
            <v>0.69316163051279067</v>
          </cell>
          <cell r="H50">
            <v>-6.7812690968846026</v>
          </cell>
          <cell r="I50" t="str">
            <v>De-N</v>
          </cell>
          <cell r="J50">
            <v>0.25961061376769978</v>
          </cell>
          <cell r="K50">
            <v>10.208663991570619</v>
          </cell>
          <cell r="L50" t="str">
            <v>Removed</v>
          </cell>
          <cell r="M50" t="str">
            <v>Leach</v>
          </cell>
          <cell r="N50">
            <v>0.70453057225027205</v>
          </cell>
          <cell r="O50">
            <v>-7.2607151279843727</v>
          </cell>
          <cell r="P50" t="str">
            <v>De-N</v>
          </cell>
          <cell r="Q50" t="str">
            <v>sand</v>
          </cell>
          <cell r="R50" t="str">
            <v>wet</v>
          </cell>
          <cell r="S50">
            <v>0.26523507102962179</v>
          </cell>
          <cell r="T50">
            <v>9.5043692267670501</v>
          </cell>
        </row>
        <row r="51">
          <cell r="A51" t="str">
            <v>WOSR clay dry</v>
          </cell>
          <cell r="B51" t="str">
            <v>WOSR</v>
          </cell>
          <cell r="C51" t="str">
            <v>clay</v>
          </cell>
          <cell r="D51" t="str">
            <v>dry</v>
          </cell>
          <cell r="E51" t="str">
            <v>Incorporated</v>
          </cell>
          <cell r="F51" t="str">
            <v>Leach</v>
          </cell>
          <cell r="G51">
            <v>0.29709049945099447</v>
          </cell>
          <cell r="H51">
            <v>-7.7384854723356487</v>
          </cell>
          <cell r="I51" t="str">
            <v>De-N</v>
          </cell>
          <cell r="J51">
            <v>0.58290307516087825</v>
          </cell>
          <cell r="K51">
            <v>15.799466695897687</v>
          </cell>
          <cell r="L51" t="str">
            <v>Removed</v>
          </cell>
          <cell r="M51" t="str">
            <v>Leach</v>
          </cell>
          <cell r="N51">
            <v>0.25652330176538518</v>
          </cell>
          <cell r="O51">
            <v>-0.68333444311159541</v>
          </cell>
          <cell r="P51" t="str">
            <v>De-N</v>
          </cell>
          <cell r="Q51" t="str">
            <v>clay</v>
          </cell>
          <cell r="R51" t="str">
            <v>dry</v>
          </cell>
          <cell r="S51">
            <v>0.62244518813090033</v>
          </cell>
          <cell r="T51">
            <v>8.428778093167228</v>
          </cell>
        </row>
        <row r="52">
          <cell r="A52" t="str">
            <v>WOSR clay mid</v>
          </cell>
          <cell r="B52" t="str">
            <v>WOSR</v>
          </cell>
          <cell r="C52" t="str">
            <v>clay</v>
          </cell>
          <cell r="D52" t="str">
            <v>mid</v>
          </cell>
          <cell r="E52" t="str">
            <v>Incorporated</v>
          </cell>
          <cell r="F52" t="str">
            <v>Leach</v>
          </cell>
          <cell r="G52">
            <v>0.29415501370273339</v>
          </cell>
          <cell r="H52">
            <v>-3.381126298139431</v>
          </cell>
          <cell r="I52" t="str">
            <v>De-N</v>
          </cell>
          <cell r="J52">
            <v>0.61675734375989699</v>
          </cell>
          <cell r="K52">
            <v>10.362679664577936</v>
          </cell>
          <cell r="L52" t="str">
            <v>Removed</v>
          </cell>
          <cell r="M52" t="str">
            <v>Leach</v>
          </cell>
          <cell r="N52">
            <v>0.28753624632296232</v>
          </cell>
          <cell r="O52">
            <v>1.1975539324306652</v>
          </cell>
          <cell r="P52" t="str">
            <v>De-N</v>
          </cell>
          <cell r="Q52" t="str">
            <v>clay</v>
          </cell>
          <cell r="R52" t="str">
            <v>mid</v>
          </cell>
          <cell r="S52">
            <v>0.5726991283200995</v>
          </cell>
          <cell r="T52">
            <v>9.7479468653792001</v>
          </cell>
        </row>
        <row r="53">
          <cell r="A53" t="str">
            <v>WOSR clay wet</v>
          </cell>
          <cell r="B53" t="str">
            <v>WOSR</v>
          </cell>
          <cell r="C53" t="str">
            <v>clay</v>
          </cell>
          <cell r="D53" t="str">
            <v>wet</v>
          </cell>
          <cell r="E53" t="str">
            <v>Incorporated</v>
          </cell>
          <cell r="F53" t="str">
            <v>Leach</v>
          </cell>
          <cell r="G53">
            <v>0.3071568618245592</v>
          </cell>
          <cell r="H53">
            <v>0.79924729428240893</v>
          </cell>
          <cell r="I53" t="str">
            <v>De-N</v>
          </cell>
          <cell r="J53">
            <v>0.60170390748530456</v>
          </cell>
          <cell r="K53">
            <v>6.8662866277543229</v>
          </cell>
          <cell r="L53" t="str">
            <v>Removed</v>
          </cell>
          <cell r="M53" t="str">
            <v>Leach</v>
          </cell>
          <cell r="N53">
            <v>0.32172918850317195</v>
          </cell>
          <cell r="O53">
            <v>4.7139070681677957</v>
          </cell>
          <cell r="P53" t="str">
            <v>De-N</v>
          </cell>
          <cell r="Q53" t="str">
            <v>clay</v>
          </cell>
          <cell r="R53" t="str">
            <v>wet</v>
          </cell>
          <cell r="S53">
            <v>0.44906493522367291</v>
          </cell>
          <cell r="T53">
            <v>16.059244703723422</v>
          </cell>
        </row>
        <row r="54">
          <cell r="A54" t="str">
            <v>WOSR loam dry</v>
          </cell>
          <cell r="B54" t="str">
            <v>WOSR</v>
          </cell>
          <cell r="C54" t="str">
            <v>loam</v>
          </cell>
          <cell r="D54" t="str">
            <v>dry</v>
          </cell>
          <cell r="E54" t="str">
            <v>Incorporated</v>
          </cell>
          <cell r="F54" t="str">
            <v>Leach</v>
          </cell>
          <cell r="G54">
            <v>0.35378668804178409</v>
          </cell>
          <cell r="H54">
            <v>-7.5152156314218805</v>
          </cell>
          <cell r="I54" t="str">
            <v>De-N</v>
          </cell>
          <cell r="J54">
            <v>0.53778196865271699</v>
          </cell>
          <cell r="K54">
            <v>16.608038188816536</v>
          </cell>
          <cell r="L54" t="str">
            <v>Removed</v>
          </cell>
          <cell r="M54" t="str">
            <v>Leach</v>
          </cell>
          <cell r="N54">
            <v>0.37086080559043028</v>
          </cell>
          <cell r="O54">
            <v>-9.1984977068811666</v>
          </cell>
          <cell r="P54" t="str">
            <v>De-N</v>
          </cell>
          <cell r="Q54" t="str">
            <v>loam</v>
          </cell>
          <cell r="R54" t="str">
            <v>dry</v>
          </cell>
          <cell r="S54">
            <v>0.51060570233419345</v>
          </cell>
          <cell r="T54">
            <v>17.980241805763381</v>
          </cell>
        </row>
        <row r="55">
          <cell r="A55" t="str">
            <v>WOSR loam mid</v>
          </cell>
          <cell r="B55" t="str">
            <v>WOSR</v>
          </cell>
          <cell r="C55" t="str">
            <v>loam</v>
          </cell>
          <cell r="D55" t="str">
            <v>mid</v>
          </cell>
          <cell r="E55" t="str">
            <v>Incorporated</v>
          </cell>
          <cell r="F55" t="str">
            <v>Leach</v>
          </cell>
          <cell r="G55">
            <v>0.32046703735919196</v>
          </cell>
          <cell r="H55">
            <v>-4.1544395845919473</v>
          </cell>
          <cell r="I55" t="str">
            <v>De-N</v>
          </cell>
          <cell r="J55">
            <v>0.62298615588175732</v>
          </cell>
          <cell r="K55">
            <v>8.1409491798293612</v>
          </cell>
          <cell r="L55" t="str">
            <v>Removed</v>
          </cell>
          <cell r="M55" t="str">
            <v>Leach</v>
          </cell>
          <cell r="N55">
            <v>0.3449660005779781</v>
          </cell>
          <cell r="O55">
            <v>-2.8565160245964218</v>
          </cell>
          <cell r="P55" t="str">
            <v>De-N</v>
          </cell>
          <cell r="Q55" t="str">
            <v>loam</v>
          </cell>
          <cell r="R55" t="str">
            <v>mid</v>
          </cell>
          <cell r="S55">
            <v>0.58499322025427003</v>
          </cell>
          <cell r="T55">
            <v>7.636660396335949</v>
          </cell>
        </row>
        <row r="56">
          <cell r="A56" t="str">
            <v>WOSR loam wet</v>
          </cell>
          <cell r="B56" t="str">
            <v>WOSR</v>
          </cell>
          <cell r="C56" t="str">
            <v>loam</v>
          </cell>
          <cell r="D56" t="str">
            <v>wet</v>
          </cell>
          <cell r="E56" t="str">
            <v>Incorporated</v>
          </cell>
          <cell r="F56" t="str">
            <v>Leach</v>
          </cell>
          <cell r="G56">
            <v>0.34127377172237777</v>
          </cell>
          <cell r="H56">
            <v>-2.837738119793225</v>
          </cell>
          <cell r="I56" t="str">
            <v>De-N</v>
          </cell>
          <cell r="J56">
            <v>0.62380144323693532</v>
          </cell>
          <cell r="K56">
            <v>4.7489398795766995</v>
          </cell>
          <cell r="L56" t="str">
            <v>Removed</v>
          </cell>
          <cell r="M56" t="str">
            <v>Leach</v>
          </cell>
          <cell r="N56">
            <v>0.37948574897498688</v>
          </cell>
          <cell r="O56">
            <v>-0.26237332648813677</v>
          </cell>
          <cell r="P56" t="str">
            <v>De-N</v>
          </cell>
          <cell r="Q56" t="str">
            <v>loam</v>
          </cell>
          <cell r="R56" t="str">
            <v>wet</v>
          </cell>
          <cell r="S56">
            <v>0.57010401853580406</v>
          </cell>
          <cell r="T56">
            <v>3.6799297863059377</v>
          </cell>
        </row>
        <row r="57">
          <cell r="A57" t="str">
            <v>WOSR sand dry</v>
          </cell>
          <cell r="B57" t="str">
            <v>WOSR</v>
          </cell>
          <cell r="C57" t="str">
            <v>sand</v>
          </cell>
          <cell r="D57" t="str">
            <v>dry</v>
          </cell>
          <cell r="E57" t="str">
            <v>Incorporated</v>
          </cell>
          <cell r="F57" t="str">
            <v>Leach</v>
          </cell>
          <cell r="G57">
            <v>0.4183625619275399</v>
          </cell>
          <cell r="H57">
            <v>-2.1214394236454046</v>
          </cell>
          <cell r="I57" t="str">
            <v>De-N</v>
          </cell>
          <cell r="J57">
            <v>0.5364976637273795</v>
          </cell>
          <cell r="K57">
            <v>5.8838057096049026</v>
          </cell>
          <cell r="L57" t="str">
            <v>Removed</v>
          </cell>
          <cell r="M57" t="str">
            <v>Leach</v>
          </cell>
          <cell r="N57">
            <v>0.44040781462777084</v>
          </cell>
          <cell r="O57">
            <v>-4.4735561514225965</v>
          </cell>
          <cell r="P57" t="str">
            <v>De-N</v>
          </cell>
          <cell r="Q57" t="str">
            <v>sand</v>
          </cell>
          <cell r="R57" t="str">
            <v>dry</v>
          </cell>
          <cell r="S57">
            <v>0.51803150372151396</v>
          </cell>
          <cell r="T57">
            <v>7.0728487084554716</v>
          </cell>
        </row>
        <row r="58">
          <cell r="A58" t="str">
            <v>WOSR sand mid</v>
          </cell>
          <cell r="B58" t="str">
            <v>WOSR</v>
          </cell>
          <cell r="C58" t="str">
            <v>sand</v>
          </cell>
          <cell r="D58" t="str">
            <v>mid</v>
          </cell>
          <cell r="E58" t="str">
            <v>Incorporated</v>
          </cell>
          <cell r="F58" t="str">
            <v>Leach</v>
          </cell>
          <cell r="G58">
            <v>0.40575702085835325</v>
          </cell>
          <cell r="H58">
            <v>-2.1930742647543369</v>
          </cell>
          <cell r="I58" t="str">
            <v>De-N</v>
          </cell>
          <cell r="J58">
            <v>0.56842245246858636</v>
          </cell>
          <cell r="K58">
            <v>3.5527253967764993</v>
          </cell>
          <cell r="L58" t="str">
            <v>Removed</v>
          </cell>
          <cell r="M58" t="str">
            <v>Leach</v>
          </cell>
          <cell r="N58">
            <v>0.42398704073128141</v>
          </cell>
          <cell r="O58">
            <v>0.13414560492374444</v>
          </cell>
          <cell r="P58" t="str">
            <v>De-N</v>
          </cell>
          <cell r="Q58" t="str">
            <v>sand</v>
          </cell>
          <cell r="R58" t="str">
            <v>mid</v>
          </cell>
          <cell r="S58">
            <v>0.54616277088127374</v>
          </cell>
          <cell r="T58">
            <v>1.3674061187361342</v>
          </cell>
        </row>
        <row r="59">
          <cell r="A59" t="str">
            <v>WOSR sand wet</v>
          </cell>
          <cell r="B59" t="str">
            <v>WOSR</v>
          </cell>
          <cell r="C59" t="str">
            <v>sand</v>
          </cell>
          <cell r="D59" t="str">
            <v>wet</v>
          </cell>
          <cell r="E59" t="str">
            <v>Incorporated</v>
          </cell>
          <cell r="F59" t="str">
            <v>Leach</v>
          </cell>
          <cell r="G59">
            <v>0.5099482975042039</v>
          </cell>
          <cell r="H59">
            <v>-4.4706394226644095</v>
          </cell>
          <cell r="I59" t="str">
            <v>De-N</v>
          </cell>
          <cell r="J59">
            <v>0.47250157533566095</v>
          </cell>
          <cell r="K59">
            <v>4.5649395440279141</v>
          </cell>
          <cell r="L59" t="str">
            <v>Removed</v>
          </cell>
          <cell r="M59" t="str">
            <v>Leach</v>
          </cell>
          <cell r="N59">
            <v>0.53989231814707539</v>
          </cell>
          <cell r="O59">
            <v>-2.9588117506956015</v>
          </cell>
          <cell r="P59" t="str">
            <v>De-N</v>
          </cell>
          <cell r="Q59" t="str">
            <v>sand</v>
          </cell>
          <cell r="R59" t="str">
            <v>wet</v>
          </cell>
          <cell r="S59">
            <v>0.43455867563331557</v>
          </cell>
          <cell r="T59">
            <v>4.1136168633559835</v>
          </cell>
        </row>
        <row r="60">
          <cell r="A60" t="str">
            <v>S Barley clay dry</v>
          </cell>
          <cell r="B60" t="str">
            <v>S Barley</v>
          </cell>
          <cell r="C60" t="str">
            <v>clay</v>
          </cell>
          <cell r="D60" t="str">
            <v>dry</v>
          </cell>
          <cell r="E60" t="str">
            <v>Incorporated</v>
          </cell>
          <cell r="F60" t="str">
            <v>Leach</v>
          </cell>
          <cell r="G60">
            <v>0.67226311521706372</v>
          </cell>
          <cell r="H60">
            <v>-8.1700372557442638</v>
          </cell>
          <cell r="I60" t="str">
            <v>De-N</v>
          </cell>
          <cell r="J60">
            <v>0.17902399572413966</v>
          </cell>
          <cell r="K60">
            <v>14.117279518456371</v>
          </cell>
          <cell r="L60" t="str">
            <v>Removed</v>
          </cell>
          <cell r="M60" t="str">
            <v>Leach</v>
          </cell>
          <cell r="N60">
            <v>0.72192942264553595</v>
          </cell>
          <cell r="O60">
            <v>-9.3080557311255987</v>
          </cell>
          <cell r="P60" t="str">
            <v>De-N</v>
          </cell>
          <cell r="Q60" t="str">
            <v>clay</v>
          </cell>
          <cell r="R60" t="str">
            <v>dry</v>
          </cell>
          <cell r="S60">
            <v>0.1656292656939764</v>
          </cell>
          <cell r="T60">
            <v>12.979968236295845</v>
          </cell>
        </row>
        <row r="61">
          <cell r="A61" t="str">
            <v>S Barley clay mid</v>
          </cell>
          <cell r="B61" t="str">
            <v>S Barley</v>
          </cell>
          <cell r="C61" t="str">
            <v>clay</v>
          </cell>
          <cell r="D61" t="str">
            <v>mid</v>
          </cell>
          <cell r="E61" t="str">
            <v>Incorporated</v>
          </cell>
          <cell r="F61" t="str">
            <v>Leach</v>
          </cell>
          <cell r="G61">
            <v>0.59275175064805319</v>
          </cell>
          <cell r="H61">
            <v>-5.2057907578906164</v>
          </cell>
          <cell r="I61" t="str">
            <v>De-N</v>
          </cell>
          <cell r="J61">
            <v>0.22353261391443435</v>
          </cell>
          <cell r="K61">
            <v>12.9744898361845</v>
          </cell>
          <cell r="L61" t="str">
            <v>Removed</v>
          </cell>
          <cell r="M61" t="str">
            <v>Leach</v>
          </cell>
          <cell r="N61">
            <v>0.22985537924600513</v>
          </cell>
          <cell r="O61">
            <v>14.139537008942831</v>
          </cell>
          <cell r="P61" t="str">
            <v>De-N</v>
          </cell>
          <cell r="Q61" t="str">
            <v>clay</v>
          </cell>
          <cell r="R61" t="str">
            <v>mid</v>
          </cell>
          <cell r="S61">
            <v>0.7345288536577137</v>
          </cell>
          <cell r="T61">
            <v>-12.763364189589678</v>
          </cell>
        </row>
        <row r="62">
          <cell r="A62" t="str">
            <v>S Barley clay wet</v>
          </cell>
          <cell r="B62" t="str">
            <v>S Barley</v>
          </cell>
          <cell r="C62" t="str">
            <v>clay</v>
          </cell>
          <cell r="D62" t="str">
            <v>wet</v>
          </cell>
          <cell r="E62" t="str">
            <v>Incorporated</v>
          </cell>
          <cell r="F62" t="str">
            <v>Leach</v>
          </cell>
          <cell r="G62">
            <v>0.66740114012587892</v>
          </cell>
          <cell r="H62">
            <v>-10.750236395920846</v>
          </cell>
          <cell r="I62" t="str">
            <v>De-N</v>
          </cell>
          <cell r="J62">
            <v>0.2512031444437462</v>
          </cell>
          <cell r="K62">
            <v>15.278209127362828</v>
          </cell>
          <cell r="L62" t="str">
            <v>Removed</v>
          </cell>
          <cell r="M62" t="str">
            <v>Leach</v>
          </cell>
          <cell r="N62">
            <v>0.72453137443216409</v>
          </cell>
          <cell r="O62">
            <v>-12.467902463269048</v>
          </cell>
          <cell r="P62" t="str">
            <v>De-N</v>
          </cell>
          <cell r="Q62" t="str">
            <v>clay</v>
          </cell>
          <cell r="R62" t="str">
            <v>wet</v>
          </cell>
          <cell r="S62">
            <v>0.25539791515532184</v>
          </cell>
          <cell r="T62">
            <v>13.277939474749529</v>
          </cell>
        </row>
        <row r="63">
          <cell r="A63" t="str">
            <v>S Barley loam dry</v>
          </cell>
          <cell r="B63" t="str">
            <v>S Barley</v>
          </cell>
          <cell r="C63" t="str">
            <v>loam</v>
          </cell>
          <cell r="D63" t="str">
            <v>dry</v>
          </cell>
          <cell r="E63" t="str">
            <v>Incorporated</v>
          </cell>
          <cell r="F63" t="str">
            <v>Leach</v>
          </cell>
          <cell r="G63">
            <v>0.64778559953400361</v>
          </cell>
          <cell r="H63">
            <v>-7.489940189320226</v>
          </cell>
          <cell r="I63" t="str">
            <v>De-N</v>
          </cell>
          <cell r="J63">
            <v>0.22468462137233866</v>
          </cell>
          <cell r="K63">
            <v>15.000400056762521</v>
          </cell>
          <cell r="L63" t="str">
            <v>Removed</v>
          </cell>
          <cell r="M63" t="str">
            <v>Leach</v>
          </cell>
          <cell r="N63">
            <v>0.73773045202290666</v>
          </cell>
          <cell r="O63">
            <v>-11.128371183617219</v>
          </cell>
          <cell r="P63" t="str">
            <v>De-N</v>
          </cell>
          <cell r="Q63" t="str">
            <v>loam</v>
          </cell>
          <cell r="R63" t="str">
            <v>dry</v>
          </cell>
          <cell r="S63">
            <v>0.15210740522375618</v>
          </cell>
          <cell r="T63">
            <v>16.354718779391263</v>
          </cell>
        </row>
        <row r="64">
          <cell r="A64" t="str">
            <v>S Barley loam mid</v>
          </cell>
          <cell r="B64" t="str">
            <v>S Barley</v>
          </cell>
          <cell r="C64" t="str">
            <v>loam</v>
          </cell>
          <cell r="D64" t="str">
            <v>mid</v>
          </cell>
          <cell r="E64" t="str">
            <v>Incorporated</v>
          </cell>
          <cell r="F64" t="str">
            <v>Leach</v>
          </cell>
          <cell r="G64">
            <v>0.67679588043673877</v>
          </cell>
          <cell r="H64">
            <v>-10.192979534712769</v>
          </cell>
          <cell r="I64" t="str">
            <v>De-N</v>
          </cell>
          <cell r="J64">
            <v>0.25248479743420149</v>
          </cell>
          <cell r="K64">
            <v>14.706582020753297</v>
          </cell>
          <cell r="L64" t="str">
            <v>Removed</v>
          </cell>
          <cell r="M64" t="str">
            <v>Leach</v>
          </cell>
          <cell r="N64">
            <v>0.77493043514167748</v>
          </cell>
          <cell r="O64">
            <v>-13.662165290221031</v>
          </cell>
          <cell r="P64" t="str">
            <v>De-N</v>
          </cell>
          <cell r="Q64" t="str">
            <v>loam</v>
          </cell>
          <cell r="R64" t="str">
            <v>mid</v>
          </cell>
          <cell r="S64">
            <v>0.17805357801260682</v>
          </cell>
          <cell r="T64">
            <v>15.854605974251069</v>
          </cell>
        </row>
        <row r="65">
          <cell r="A65" t="str">
            <v>S Barley loam wet</v>
          </cell>
          <cell r="B65" t="str">
            <v>S Barley</v>
          </cell>
          <cell r="C65" t="str">
            <v>loam</v>
          </cell>
          <cell r="D65" t="str">
            <v>wet</v>
          </cell>
          <cell r="E65" t="str">
            <v>Incorporated</v>
          </cell>
          <cell r="F65" t="str">
            <v>Leach</v>
          </cell>
          <cell r="G65">
            <v>0.65483806525495458</v>
          </cell>
          <cell r="H65">
            <v>-8.6442677536055772</v>
          </cell>
          <cell r="I65" t="str">
            <v>De-N</v>
          </cell>
          <cell r="J65">
            <v>0.25370744404736845</v>
          </cell>
          <cell r="K65">
            <v>14.835231337513399</v>
          </cell>
          <cell r="L65" t="str">
            <v>Removed</v>
          </cell>
          <cell r="M65" t="str">
            <v>Leach</v>
          </cell>
          <cell r="N65">
            <v>0.76600463997001178</v>
          </cell>
          <cell r="O65">
            <v>-14.188106019483163</v>
          </cell>
          <cell r="P65" t="str">
            <v>De-N</v>
          </cell>
          <cell r="Q65" t="str">
            <v>loam</v>
          </cell>
          <cell r="R65" t="str">
            <v>wet</v>
          </cell>
          <cell r="S65">
            <v>0.20407883341139438</v>
          </cell>
          <cell r="T65">
            <v>15.528268913302664</v>
          </cell>
        </row>
        <row r="66">
          <cell r="A66" t="str">
            <v>S Barley sand dry</v>
          </cell>
          <cell r="B66" t="str">
            <v>S Barley</v>
          </cell>
          <cell r="C66" t="str">
            <v>sand</v>
          </cell>
          <cell r="D66" t="str">
            <v>dry</v>
          </cell>
          <cell r="E66" t="str">
            <v>Incorporated</v>
          </cell>
          <cell r="F66" t="str">
            <v>Leach</v>
          </cell>
          <cell r="G66">
            <v>0.72813034308468572</v>
          </cell>
          <cell r="H66">
            <v>-3.7388946809575074</v>
          </cell>
          <cell r="I66" t="str">
            <v>De-N</v>
          </cell>
          <cell r="J66">
            <v>0.21209058125213531</v>
          </cell>
          <cell r="K66">
            <v>7.373291214079627</v>
          </cell>
          <cell r="L66" t="str">
            <v>Removed</v>
          </cell>
          <cell r="M66" t="str">
            <v>Leach</v>
          </cell>
          <cell r="N66">
            <v>0.81339390478082552</v>
          </cell>
          <cell r="O66">
            <v>-8.1938148937858237</v>
          </cell>
          <cell r="P66" t="str">
            <v>De-N</v>
          </cell>
          <cell r="Q66" t="str">
            <v>sand</v>
          </cell>
          <cell r="R66" t="str">
            <v>dry</v>
          </cell>
          <cell r="S66">
            <v>0.17025994848914544</v>
          </cell>
          <cell r="T66">
            <v>8.5389402780073009</v>
          </cell>
        </row>
        <row r="67">
          <cell r="A67" t="str">
            <v>S Barley sand mid</v>
          </cell>
          <cell r="B67" t="str">
            <v>S Barley</v>
          </cell>
          <cell r="C67" t="str">
            <v>sand</v>
          </cell>
          <cell r="D67" t="str">
            <v>mid</v>
          </cell>
          <cell r="E67" t="str">
            <v>Incorporated</v>
          </cell>
          <cell r="F67" t="str">
            <v>Leach</v>
          </cell>
          <cell r="G67">
            <v>0.74706649808995806</v>
          </cell>
          <cell r="H67">
            <v>-6.4786545674025522</v>
          </cell>
          <cell r="I67" t="str">
            <v>De-N</v>
          </cell>
          <cell r="J67">
            <v>0.20232161296074949</v>
          </cell>
          <cell r="K67">
            <v>9.3081001900012783</v>
          </cell>
          <cell r="L67" t="str">
            <v>Removed</v>
          </cell>
          <cell r="M67" t="str">
            <v>Leach</v>
          </cell>
          <cell r="N67">
            <v>0.82496131256863414</v>
          </cell>
          <cell r="O67">
            <v>-10.304465711002015</v>
          </cell>
          <cell r="P67" t="str">
            <v>De-N</v>
          </cell>
          <cell r="Q67" t="str">
            <v>sand</v>
          </cell>
          <cell r="R67" t="str">
            <v>mid</v>
          </cell>
          <cell r="S67">
            <v>0.16239447295469076</v>
          </cell>
          <cell r="T67">
            <v>10.682988531030864</v>
          </cell>
        </row>
        <row r="68">
          <cell r="A68" t="str">
            <v>S Barley sand wet</v>
          </cell>
          <cell r="B68" t="str">
            <v>S Barley</v>
          </cell>
          <cell r="C68" t="str">
            <v>sand</v>
          </cell>
          <cell r="D68" t="str">
            <v>wet</v>
          </cell>
          <cell r="E68" t="str">
            <v>Incorporated</v>
          </cell>
          <cell r="F68" t="str">
            <v>Leach</v>
          </cell>
          <cell r="G68">
            <v>0.82077407590348839</v>
          </cell>
          <cell r="H68">
            <v>-11.859343459302105</v>
          </cell>
          <cell r="I68" t="str">
            <v>De-N</v>
          </cell>
          <cell r="J68">
            <v>0.16043370786503783</v>
          </cell>
          <cell r="K68">
            <v>12.579271904284408</v>
          </cell>
          <cell r="L68" t="str">
            <v>Removed</v>
          </cell>
          <cell r="M68" t="str">
            <v>Leach</v>
          </cell>
          <cell r="N68">
            <v>0.89982072227828647</v>
          </cell>
          <cell r="O68">
            <v>-16.095054167385204</v>
          </cell>
          <cell r="P68" t="str">
            <v>De-N</v>
          </cell>
          <cell r="Q68" t="str">
            <v>sand</v>
          </cell>
          <cell r="R68" t="str">
            <v>wet</v>
          </cell>
          <cell r="S68">
            <v>9.8700602974744756E-2</v>
          </cell>
          <cell r="T68">
            <v>16.008418940552623</v>
          </cell>
        </row>
        <row r="69">
          <cell r="A69" t="str">
            <v>W Barley clay dry</v>
          </cell>
          <cell r="B69" t="str">
            <v>W Barley</v>
          </cell>
          <cell r="C69" t="str">
            <v>clay</v>
          </cell>
          <cell r="D69" t="str">
            <v>dry</v>
          </cell>
          <cell r="E69" t="str">
            <v>Incorporated</v>
          </cell>
          <cell r="F69" t="str">
            <v>Leach</v>
          </cell>
          <cell r="G69">
            <v>0.23939927974295461</v>
          </cell>
          <cell r="H69">
            <v>-1.418600203240785</v>
          </cell>
          <cell r="I69" t="str">
            <v>De-N</v>
          </cell>
          <cell r="J69">
            <v>0.56202705842221456</v>
          </cell>
          <cell r="K69">
            <v>12.500301259466246</v>
          </cell>
          <cell r="L69" t="str">
            <v>Removed</v>
          </cell>
          <cell r="M69" t="str">
            <v>Leach</v>
          </cell>
          <cell r="N69">
            <v>0.22159779345665137</v>
          </cell>
          <cell r="O69">
            <v>1.7221472950202876</v>
          </cell>
          <cell r="P69" t="str">
            <v>De-N</v>
          </cell>
          <cell r="Q69" t="str">
            <v>clay</v>
          </cell>
          <cell r="R69" t="str">
            <v>dry</v>
          </cell>
          <cell r="S69">
            <v>0.55106361769963574</v>
          </cell>
          <cell r="T69">
            <v>10.363226514050401</v>
          </cell>
        </row>
        <row r="70">
          <cell r="A70" t="str">
            <v>W Barley clay mid</v>
          </cell>
          <cell r="B70" t="str">
            <v>W Barley</v>
          </cell>
          <cell r="C70" t="str">
            <v>clay</v>
          </cell>
          <cell r="D70" t="str">
            <v>mid</v>
          </cell>
          <cell r="E70" t="str">
            <v>Incorporated</v>
          </cell>
          <cell r="F70" t="str">
            <v>Leach</v>
          </cell>
          <cell r="G70">
            <v>0.27095124927867853</v>
          </cell>
          <cell r="H70">
            <v>-0.63882206863966373</v>
          </cell>
          <cell r="I70" t="str">
            <v>De-N</v>
          </cell>
          <cell r="J70">
            <v>0.57179573920365123</v>
          </cell>
          <cell r="K70">
            <v>10.588201110645556</v>
          </cell>
          <cell r="L70" t="str">
            <v>Removed</v>
          </cell>
          <cell r="M70" t="str">
            <v>Leach</v>
          </cell>
          <cell r="N70">
            <v>0.2540742874598958</v>
          </cell>
          <cell r="O70">
            <v>3.1005505397023851</v>
          </cell>
          <cell r="P70" t="str">
            <v>De-N</v>
          </cell>
          <cell r="Q70" t="str">
            <v>clay</v>
          </cell>
          <cell r="R70" t="str">
            <v>mid</v>
          </cell>
          <cell r="S70">
            <v>0.52970240588383188</v>
          </cell>
          <cell r="T70">
            <v>9.690680663765777</v>
          </cell>
        </row>
        <row r="71">
          <cell r="A71" t="str">
            <v>W Barley clay wet</v>
          </cell>
          <cell r="B71" t="str">
            <v>W Barley</v>
          </cell>
          <cell r="C71" t="str">
            <v>clay</v>
          </cell>
          <cell r="D71" t="str">
            <v>wet</v>
          </cell>
          <cell r="E71" t="str">
            <v>Incorporated</v>
          </cell>
          <cell r="F71" t="str">
            <v>Leach</v>
          </cell>
          <cell r="G71">
            <v>0.28473943130660645</v>
          </cell>
          <cell r="H71">
            <v>2.2895526866459064</v>
          </cell>
          <cell r="I71" t="str">
            <v>De-N</v>
          </cell>
          <cell r="J71">
            <v>0.5606956627478985</v>
          </cell>
          <cell r="K71">
            <v>7.9811993085329158</v>
          </cell>
          <cell r="L71" t="str">
            <v>Removed</v>
          </cell>
          <cell r="M71" t="str">
            <v>Leach</v>
          </cell>
          <cell r="N71">
            <v>0.30147106674906893</v>
          </cell>
          <cell r="O71">
            <v>4.7380068992305979</v>
          </cell>
          <cell r="P71" t="str">
            <v>De-N</v>
          </cell>
          <cell r="Q71" t="str">
            <v>clay</v>
          </cell>
          <cell r="R71" t="str">
            <v>wet</v>
          </cell>
          <cell r="S71">
            <v>0.47539486877473563</v>
          </cell>
          <cell r="T71">
            <v>9.3584575844931663</v>
          </cell>
        </row>
        <row r="72">
          <cell r="A72" t="str">
            <v>W Barley loam dry</v>
          </cell>
          <cell r="B72" t="str">
            <v>W Barley</v>
          </cell>
          <cell r="C72" t="str">
            <v>loam</v>
          </cell>
          <cell r="D72" t="str">
            <v>dry</v>
          </cell>
          <cell r="E72" t="str">
            <v>Incorporated</v>
          </cell>
          <cell r="F72" t="str">
            <v>Leach</v>
          </cell>
          <cell r="G72">
            <v>0.27703464876474954</v>
          </cell>
          <cell r="H72">
            <v>0.93463069505197627</v>
          </cell>
          <cell r="I72" t="str">
            <v>De-N</v>
          </cell>
          <cell r="J72">
            <v>0.50861273881165758</v>
          </cell>
          <cell r="K72">
            <v>15.273141212867527</v>
          </cell>
          <cell r="L72" t="str">
            <v>Removed</v>
          </cell>
          <cell r="M72" t="str">
            <v>Leach</v>
          </cell>
          <cell r="N72">
            <v>0.31385974302445646</v>
          </cell>
          <cell r="O72">
            <v>-2.496432697773622</v>
          </cell>
          <cell r="P72" t="str">
            <v>De-N</v>
          </cell>
          <cell r="Q72" t="str">
            <v>loam</v>
          </cell>
          <cell r="R72" t="str">
            <v>dry</v>
          </cell>
          <cell r="S72">
            <v>0.47511042376251211</v>
          </cell>
          <cell r="T72">
            <v>16.554652498246273</v>
          </cell>
        </row>
        <row r="73">
          <cell r="A73" t="str">
            <v>W Barley loam mid</v>
          </cell>
          <cell r="B73" t="str">
            <v>W Barley</v>
          </cell>
          <cell r="C73" t="str">
            <v>loam</v>
          </cell>
          <cell r="D73" t="str">
            <v>mid</v>
          </cell>
          <cell r="E73" t="str">
            <v>Incorporated</v>
          </cell>
          <cell r="F73" t="str">
            <v>Leach</v>
          </cell>
          <cell r="G73">
            <v>0.29608168241892874</v>
          </cell>
          <cell r="H73">
            <v>-0.94508351990457151</v>
          </cell>
          <cell r="I73" t="str">
            <v>De-N</v>
          </cell>
          <cell r="J73">
            <v>0.57235497870798202</v>
          </cell>
          <cell r="K73">
            <v>10.913098459033106</v>
          </cell>
          <cell r="L73" t="str">
            <v>Removed</v>
          </cell>
          <cell r="M73" t="str">
            <v>Leach</v>
          </cell>
          <cell r="N73">
            <v>0.31941491104052538</v>
          </cell>
          <cell r="O73">
            <v>-8.4438630782725736E-3</v>
          </cell>
          <cell r="P73" t="str">
            <v>De-N</v>
          </cell>
          <cell r="Q73" t="str">
            <v>loam</v>
          </cell>
          <cell r="R73" t="str">
            <v>mid</v>
          </cell>
          <cell r="S73">
            <v>0.52163187134357059</v>
          </cell>
          <cell r="T73">
            <v>11.245304579772341</v>
          </cell>
        </row>
        <row r="74">
          <cell r="A74" t="str">
            <v>W Barley loam wet</v>
          </cell>
          <cell r="B74" t="str">
            <v>W Barley</v>
          </cell>
          <cell r="C74" t="str">
            <v>loam</v>
          </cell>
          <cell r="D74" t="str">
            <v>wet</v>
          </cell>
          <cell r="E74" t="str">
            <v>Incorporated</v>
          </cell>
          <cell r="F74" t="str">
            <v>Leach</v>
          </cell>
          <cell r="G74">
            <v>0.3272430192364793</v>
          </cell>
          <cell r="H74">
            <v>-0.80169943434232271</v>
          </cell>
          <cell r="I74" t="str">
            <v>De-N</v>
          </cell>
          <cell r="J74">
            <v>0.57442872186670701</v>
          </cell>
          <cell r="K74">
            <v>8.4900416756772845</v>
          </cell>
          <cell r="L74" t="str">
            <v>Removed</v>
          </cell>
          <cell r="M74" t="str">
            <v>Leach</v>
          </cell>
          <cell r="N74">
            <v>0.3546460009051085</v>
          </cell>
          <cell r="O74">
            <v>2.0818597791125208</v>
          </cell>
          <cell r="P74" t="str">
            <v>De-N</v>
          </cell>
          <cell r="Q74" t="str">
            <v>loam</v>
          </cell>
          <cell r="R74" t="str">
            <v>wet</v>
          </cell>
          <cell r="S74">
            <v>0.51670776373412886</v>
          </cell>
          <cell r="T74">
            <v>7.7375570534263494</v>
          </cell>
        </row>
        <row r="75">
          <cell r="A75" t="str">
            <v>W Barley sand dry</v>
          </cell>
          <cell r="B75" t="str">
            <v>W Barley</v>
          </cell>
          <cell r="C75" t="str">
            <v>sand</v>
          </cell>
          <cell r="D75" t="str">
            <v>dry</v>
          </cell>
          <cell r="E75" t="str">
            <v>Incorporated</v>
          </cell>
          <cell r="F75" t="str">
            <v>Leach</v>
          </cell>
          <cell r="G75">
            <v>0.43157753492043716</v>
          </cell>
          <cell r="H75">
            <v>-2.5149358320481436</v>
          </cell>
          <cell r="I75" t="str">
            <v>De-N</v>
          </cell>
          <cell r="J75">
            <v>0.46341032518350905</v>
          </cell>
          <cell r="K75">
            <v>10.24815412870111</v>
          </cell>
          <cell r="L75" t="str">
            <v>Removed</v>
          </cell>
          <cell r="M75" t="str">
            <v>Leach</v>
          </cell>
          <cell r="N75">
            <v>0.42782899433385524</v>
          </cell>
          <cell r="O75">
            <v>-1.7136987682109861</v>
          </cell>
          <cell r="P75" t="str">
            <v>De-N</v>
          </cell>
          <cell r="Q75" t="str">
            <v>sand</v>
          </cell>
          <cell r="R75" t="str">
            <v>dry</v>
          </cell>
          <cell r="S75">
            <v>0.4414936980261801</v>
          </cell>
          <cell r="T75">
            <v>10.871796735073749</v>
          </cell>
        </row>
        <row r="76">
          <cell r="A76" t="str">
            <v>W Barley sand mid</v>
          </cell>
          <cell r="B76" t="str">
            <v>W Barley</v>
          </cell>
          <cell r="C76" t="str">
            <v>sand</v>
          </cell>
          <cell r="D76" t="str">
            <v>mid</v>
          </cell>
          <cell r="E76" t="str">
            <v>Incorporated</v>
          </cell>
          <cell r="F76" t="str">
            <v>Leach</v>
          </cell>
          <cell r="G76">
            <v>0.40223953597015627</v>
          </cell>
          <cell r="H76">
            <v>-1.0349788048727722</v>
          </cell>
          <cell r="I76" t="str">
            <v>De-N</v>
          </cell>
          <cell r="J76">
            <v>0.51651264457219681</v>
          </cell>
          <cell r="K76">
            <v>7.0951331239851765</v>
          </cell>
          <cell r="L76" t="str">
            <v>Removed</v>
          </cell>
          <cell r="M76" t="str">
            <v>Leach</v>
          </cell>
          <cell r="N76">
            <v>0.41720068065528171</v>
          </cell>
          <cell r="O76">
            <v>0.68020293534743792</v>
          </cell>
          <cell r="P76" t="str">
            <v>De-N</v>
          </cell>
          <cell r="Q76" t="str">
            <v>sand</v>
          </cell>
          <cell r="R76" t="str">
            <v>mid</v>
          </cell>
          <cell r="S76">
            <v>0.47949743542901019</v>
          </cell>
          <cell r="T76">
            <v>6.7968647833428788</v>
          </cell>
        </row>
        <row r="77">
          <cell r="A77" t="str">
            <v>W Barley sand wet</v>
          </cell>
          <cell r="B77" t="str">
            <v>W Barley</v>
          </cell>
          <cell r="C77" t="str">
            <v>sand</v>
          </cell>
          <cell r="D77" t="str">
            <v>wet</v>
          </cell>
          <cell r="E77" t="str">
            <v>Incorporated</v>
          </cell>
          <cell r="F77" t="str">
            <v>Leach</v>
          </cell>
          <cell r="G77">
            <v>0.47347955905546452</v>
          </cell>
          <cell r="H77">
            <v>0.7449187524528732</v>
          </cell>
          <cell r="I77" t="str">
            <v>De-N</v>
          </cell>
          <cell r="J77">
            <v>0.46410068488841827</v>
          </cell>
          <cell r="K77">
            <v>3.6495722790955574</v>
          </cell>
          <cell r="L77" t="str">
            <v>Removed</v>
          </cell>
          <cell r="M77" t="str">
            <v>Leach</v>
          </cell>
          <cell r="N77">
            <v>0.49119978651021284</v>
          </cell>
          <cell r="O77">
            <v>2.6364742332825992</v>
          </cell>
          <cell r="P77" t="str">
            <v>De-N</v>
          </cell>
          <cell r="Q77" t="str">
            <v>sand</v>
          </cell>
          <cell r="R77" t="str">
            <v>wet</v>
          </cell>
          <cell r="S77">
            <v>0.41704858249540933</v>
          </cell>
          <cell r="T77">
            <v>4.1638753150559467</v>
          </cell>
        </row>
        <row r="78">
          <cell r="A78" t="str">
            <v>Sugar Beet clay dry</v>
          </cell>
          <cell r="B78" t="str">
            <v>Sugar Beet</v>
          </cell>
          <cell r="C78" t="str">
            <v>clay</v>
          </cell>
          <cell r="D78" t="str">
            <v>dry</v>
          </cell>
          <cell r="E78" t="str">
            <v>Incorporated</v>
          </cell>
          <cell r="F78" t="str">
            <v>Leach</v>
          </cell>
          <cell r="G78">
            <v>0.34128553110170418</v>
          </cell>
          <cell r="H78">
            <v>-1.1176943921795524</v>
          </cell>
          <cell r="I78" t="str">
            <v>De-N</v>
          </cell>
          <cell r="J78">
            <v>0.46368352806232055</v>
          </cell>
          <cell r="K78">
            <v>17.193793543384938</v>
          </cell>
          <cell r="L78" t="str">
            <v>Removed</v>
          </cell>
          <cell r="M78" t="str">
            <v>Leach</v>
          </cell>
          <cell r="N78">
            <v>0.42313648034834239</v>
          </cell>
          <cell r="O78">
            <v>-2.1767792374424317</v>
          </cell>
          <cell r="P78" t="str">
            <v>De-N</v>
          </cell>
          <cell r="Q78" t="str">
            <v>clay</v>
          </cell>
          <cell r="R78" t="str">
            <v>dry</v>
          </cell>
          <cell r="S78">
            <v>0.30288737540293403</v>
          </cell>
          <cell r="T78">
            <v>22.40607378534402</v>
          </cell>
        </row>
        <row r="79">
          <cell r="A79" t="str">
            <v>Sugar Beet clay mid</v>
          </cell>
          <cell r="B79" t="str">
            <v>Sugar Beet</v>
          </cell>
          <cell r="C79" t="str">
            <v>clay</v>
          </cell>
          <cell r="D79" t="str">
            <v>mid</v>
          </cell>
          <cell r="E79" t="str">
            <v>Incorporated</v>
          </cell>
          <cell r="F79" t="str">
            <v>Leach</v>
          </cell>
          <cell r="G79">
            <v>0.3031554390305074</v>
          </cell>
          <cell r="H79">
            <v>1.914508832704183</v>
          </cell>
          <cell r="I79" t="str">
            <v>De-N</v>
          </cell>
          <cell r="J79">
            <v>0.55668308883961826</v>
          </cell>
          <cell r="K79">
            <v>9.9950417539396241</v>
          </cell>
          <cell r="L79" t="str">
            <v>Removed</v>
          </cell>
          <cell r="M79" t="str">
            <v>Leach</v>
          </cell>
          <cell r="N79">
            <v>0.40392484957747626</v>
          </cell>
          <cell r="O79">
            <v>1.2584857927743227</v>
          </cell>
          <cell r="P79" t="str">
            <v>De-N</v>
          </cell>
          <cell r="Q79" t="str">
            <v>clay</v>
          </cell>
          <cell r="R79" t="str">
            <v>mid</v>
          </cell>
          <cell r="S79">
            <v>0.56395183693530582</v>
          </cell>
          <cell r="T79">
            <v>0.44091603342107411</v>
          </cell>
        </row>
        <row r="80">
          <cell r="A80" t="str">
            <v>Sugar Beet clay wet</v>
          </cell>
          <cell r="B80" t="str">
            <v>Sugar Beet</v>
          </cell>
          <cell r="C80" t="str">
            <v>clay</v>
          </cell>
          <cell r="D80" t="str">
            <v>wet</v>
          </cell>
          <cell r="E80" t="str">
            <v>Incorporated</v>
          </cell>
          <cell r="F80" t="str">
            <v>Leach</v>
          </cell>
          <cell r="G80">
            <v>0.29549160014270387</v>
          </cell>
          <cell r="H80">
            <v>5.7983094159999533</v>
          </cell>
          <cell r="I80" t="str">
            <v>De-N</v>
          </cell>
          <cell r="J80">
            <v>0.56887267488751669</v>
          </cell>
          <cell r="K80">
            <v>5.7590063213684086</v>
          </cell>
          <cell r="L80" t="str">
            <v>Removed</v>
          </cell>
          <cell r="M80" t="str">
            <v>Leach</v>
          </cell>
          <cell r="N80">
            <v>0.61495002873157156</v>
          </cell>
          <cell r="O80">
            <v>-17.227133627550074</v>
          </cell>
          <cell r="P80" t="str">
            <v>De-N</v>
          </cell>
          <cell r="Q80" t="str">
            <v>clay</v>
          </cell>
          <cell r="R80" t="str">
            <v>wet</v>
          </cell>
          <cell r="S80">
            <v>0.37681431659410164</v>
          </cell>
          <cell r="T80">
            <v>17.352307613998882</v>
          </cell>
        </row>
        <row r="81">
          <cell r="A81" t="str">
            <v>Sugar Beet loam dry</v>
          </cell>
          <cell r="B81" t="str">
            <v>Sugar Beet</v>
          </cell>
          <cell r="C81" t="str">
            <v>loam</v>
          </cell>
          <cell r="D81" t="str">
            <v>dry</v>
          </cell>
          <cell r="E81" t="str">
            <v>Incorporated</v>
          </cell>
          <cell r="F81" t="str">
            <v>Leach</v>
          </cell>
          <cell r="G81">
            <v>0.34348148677963181</v>
          </cell>
          <cell r="H81">
            <v>1.2516605864196482</v>
          </cell>
          <cell r="I81" t="str">
            <v>De-N</v>
          </cell>
          <cell r="J81">
            <v>0.42912514470403956</v>
          </cell>
          <cell r="K81">
            <v>17.343359527022912</v>
          </cell>
          <cell r="L81" t="str">
            <v>Removed</v>
          </cell>
          <cell r="M81" t="str">
            <v>Leach</v>
          </cell>
          <cell r="N81">
            <v>0.42962916035834631</v>
          </cell>
          <cell r="O81">
            <v>-1.0336950412336416</v>
          </cell>
          <cell r="P81" t="str">
            <v>De-N</v>
          </cell>
          <cell r="Q81" t="str">
            <v>loam</v>
          </cell>
          <cell r="R81" t="str">
            <v>dry</v>
          </cell>
          <cell r="S81">
            <v>0.29615822886490839</v>
          </cell>
          <cell r="T81">
            <v>20.689693969975966</v>
          </cell>
        </row>
        <row r="82">
          <cell r="A82" t="str">
            <v>Sugar Beet loam mid</v>
          </cell>
          <cell r="B82" t="str">
            <v>Sugar Beet</v>
          </cell>
          <cell r="C82" t="str">
            <v>loam</v>
          </cell>
          <cell r="D82" t="str">
            <v>mid</v>
          </cell>
          <cell r="E82" t="str">
            <v>Incorporated</v>
          </cell>
          <cell r="F82" t="str">
            <v>Leach</v>
          </cell>
          <cell r="G82">
            <v>0.38602113642673447</v>
          </cell>
          <cell r="H82">
            <v>-3.5042372693807065</v>
          </cell>
          <cell r="I82" t="str">
            <v>De-N</v>
          </cell>
          <cell r="J82">
            <v>0.4830369125519855</v>
          </cell>
          <cell r="K82">
            <v>14.064293975472616</v>
          </cell>
          <cell r="L82" t="str">
            <v>Removed</v>
          </cell>
          <cell r="M82" t="str">
            <v>Leach</v>
          </cell>
          <cell r="N82">
            <v>0.38386151237975941</v>
          </cell>
          <cell r="O82">
            <v>1.5826817013310763</v>
          </cell>
          <cell r="P82" t="str">
            <v>De-N</v>
          </cell>
          <cell r="Q82" t="str">
            <v>loam</v>
          </cell>
          <cell r="R82" t="str">
            <v>mid</v>
          </cell>
          <cell r="S82">
            <v>0.47258573280137645</v>
          </cell>
          <cell r="T82">
            <v>8.2021000194202518</v>
          </cell>
        </row>
        <row r="83">
          <cell r="A83" t="str">
            <v>Sugar Beet loam wet</v>
          </cell>
          <cell r="B83" t="str">
            <v>Sugar Beet</v>
          </cell>
          <cell r="C83" t="str">
            <v>loam</v>
          </cell>
          <cell r="D83" t="str">
            <v>wet</v>
          </cell>
          <cell r="E83" t="str">
            <v>Incorporated</v>
          </cell>
          <cell r="F83" t="str">
            <v>Leach</v>
          </cell>
          <cell r="G83">
            <v>0.31551266718672799</v>
          </cell>
          <cell r="H83">
            <v>3.9065992409081138</v>
          </cell>
          <cell r="I83" t="str">
            <v>De-N</v>
          </cell>
          <cell r="J83">
            <v>0.58059344144255409</v>
          </cell>
          <cell r="K83">
            <v>4.2001122106260675</v>
          </cell>
          <cell r="L83" t="str">
            <v>Removed</v>
          </cell>
          <cell r="M83" t="str">
            <v>Leach</v>
          </cell>
          <cell r="N83">
            <v>0.40368226549633296</v>
          </cell>
          <cell r="O83">
            <v>3.7223344656402166</v>
          </cell>
          <cell r="P83" t="str">
            <v>De-N</v>
          </cell>
          <cell r="Q83" t="str">
            <v>loam</v>
          </cell>
          <cell r="R83" t="str">
            <v>wet</v>
          </cell>
          <cell r="S83">
            <v>0.58598866666311378</v>
          </cell>
          <cell r="T83">
            <v>-3.3954365910209332</v>
          </cell>
        </row>
        <row r="84">
          <cell r="A84" t="str">
            <v>Sugar Beet sand dry</v>
          </cell>
          <cell r="B84" t="str">
            <v>Sugar Beet</v>
          </cell>
          <cell r="C84" t="str">
            <v>sand</v>
          </cell>
          <cell r="D84" t="str">
            <v>dry</v>
          </cell>
          <cell r="E84" t="str">
            <v>Incorporated</v>
          </cell>
          <cell r="F84" t="str">
            <v>Leach</v>
          </cell>
          <cell r="G84">
            <v>0.55459283729273778</v>
          </cell>
          <cell r="H84">
            <v>-7.0361335686278981</v>
          </cell>
          <cell r="I84" t="str">
            <v>De-N</v>
          </cell>
          <cell r="J84">
            <v>0.38272689775986102</v>
          </cell>
          <cell r="K84">
            <v>11.067706812108691</v>
          </cell>
          <cell r="L84" t="str">
            <v>Removed</v>
          </cell>
          <cell r="M84" t="str">
            <v>Leach</v>
          </cell>
          <cell r="N84">
            <v>0.47082973588441596</v>
          </cell>
          <cell r="O84">
            <v>7.0604486415470662</v>
          </cell>
          <cell r="P84" t="str">
            <v>De-N</v>
          </cell>
          <cell r="Q84" t="str">
            <v>sand</v>
          </cell>
          <cell r="R84" t="str">
            <v>dry</v>
          </cell>
          <cell r="S84">
            <v>0.45893143410969683</v>
          </cell>
          <cell r="T84">
            <v>-2.4995229301763002</v>
          </cell>
        </row>
        <row r="85">
          <cell r="A85" t="str">
            <v>Sugar Beet sand mid</v>
          </cell>
          <cell r="B85" t="str">
            <v>Sugar Beet</v>
          </cell>
          <cell r="C85" t="str">
            <v>sand</v>
          </cell>
          <cell r="D85" t="str">
            <v>mid</v>
          </cell>
          <cell r="E85" t="str">
            <v>Incorporated</v>
          </cell>
          <cell r="F85" t="str">
            <v>Leach</v>
          </cell>
          <cell r="G85">
            <v>0.48225407002600684</v>
          </cell>
          <cell r="H85">
            <v>-1.0764697798139913</v>
          </cell>
          <cell r="I85" t="str">
            <v>De-N</v>
          </cell>
          <cell r="J85">
            <v>0.46774065692951577</v>
          </cell>
          <cell r="K85">
            <v>4.474517947194971</v>
          </cell>
          <cell r="L85" t="str">
            <v>Removed</v>
          </cell>
          <cell r="M85" t="str">
            <v>Leach</v>
          </cell>
          <cell r="N85">
            <v>0.59729505230560798</v>
          </cell>
          <cell r="O85">
            <v>-2.0921998843046863</v>
          </cell>
          <cell r="P85" t="str">
            <v>De-N</v>
          </cell>
          <cell r="Q85" t="str">
            <v>sand</v>
          </cell>
          <cell r="R85" t="str">
            <v>mid</v>
          </cell>
          <cell r="S85">
            <v>0.40547963281770222</v>
          </cell>
          <cell r="T85">
            <v>1.1356623457150175</v>
          </cell>
        </row>
        <row r="86">
          <cell r="A86" t="str">
            <v>Sugar Beet sand wet</v>
          </cell>
          <cell r="B86" t="str">
            <v>Sugar Beet</v>
          </cell>
          <cell r="C86" t="str">
            <v>sand</v>
          </cell>
          <cell r="D86" t="str">
            <v>wet</v>
          </cell>
          <cell r="E86" t="str">
            <v>Incorporated</v>
          </cell>
          <cell r="F86" t="str">
            <v>Leach</v>
          </cell>
          <cell r="G86">
            <v>0.46734521929116307</v>
          </cell>
          <cell r="H86">
            <v>2.7569591085466363</v>
          </cell>
          <cell r="I86" t="str">
            <v>De-N</v>
          </cell>
          <cell r="J86">
            <v>0.49574173693424778</v>
          </cell>
          <cell r="K86">
            <v>-0.24969497562304829</v>
          </cell>
          <cell r="L86" t="str">
            <v>Removed</v>
          </cell>
          <cell r="M86" t="str">
            <v>Leach</v>
          </cell>
          <cell r="N86">
            <v>0.77776973895810675</v>
          </cell>
          <cell r="O86">
            <v>-18.396775391904324</v>
          </cell>
          <cell r="P86" t="str">
            <v>De-N</v>
          </cell>
          <cell r="Q86" t="str">
            <v>sand</v>
          </cell>
          <cell r="R86" t="str">
            <v>wet</v>
          </cell>
          <cell r="S86">
            <v>0.2263286485233123</v>
          </cell>
          <cell r="T86">
            <v>17.29865354889499</v>
          </cell>
        </row>
        <row r="87">
          <cell r="A87" t="str">
            <v>3rd crops w/o ww after 2 ww clay dry</v>
          </cell>
          <cell r="B87" t="str">
            <v>3rd crops w/o ww after 2 ww</v>
          </cell>
          <cell r="C87" t="str">
            <v>clay</v>
          </cell>
          <cell r="D87" t="str">
            <v>dry</v>
          </cell>
          <cell r="E87" t="str">
            <v>Incorporated</v>
          </cell>
          <cell r="F87" t="str">
            <v>Leach</v>
          </cell>
          <cell r="G87">
            <v>0.45596775376196186</v>
          </cell>
          <cell r="H87">
            <v>-11.500896182291257</v>
          </cell>
          <cell r="I87" t="str">
            <v>De-N</v>
          </cell>
          <cell r="J87">
            <v>0.53264522160106842</v>
          </cell>
          <cell r="K87">
            <v>10.026151167737781</v>
          </cell>
          <cell r="L87" t="str">
            <v>Removed</v>
          </cell>
          <cell r="M87" t="str">
            <v>Leach</v>
          </cell>
          <cell r="N87">
            <v>0.60021669391348975</v>
          </cell>
          <cell r="O87">
            <v>-12.589896466640425</v>
          </cell>
          <cell r="P87" t="str">
            <v>De-N</v>
          </cell>
          <cell r="Q87" t="str">
            <v>clay</v>
          </cell>
          <cell r="R87" t="str">
            <v>dry</v>
          </cell>
          <cell r="S87">
            <v>0.3530273088596424</v>
          </cell>
          <cell r="T87">
            <v>13.769458455001145</v>
          </cell>
        </row>
        <row r="88">
          <cell r="A88" t="str">
            <v>3rd crops w/o ww after 2 ww clay mid</v>
          </cell>
          <cell r="B88" t="str">
            <v>3rd crops w/o ww after 2 ww</v>
          </cell>
          <cell r="C88" t="str">
            <v>clay</v>
          </cell>
          <cell r="D88" t="str">
            <v>mid</v>
          </cell>
          <cell r="E88" t="str">
            <v>Incorporated</v>
          </cell>
          <cell r="F88" t="str">
            <v>Leach</v>
          </cell>
          <cell r="G88">
            <v>0.34179011790446368</v>
          </cell>
          <cell r="H88">
            <v>-1.330935983118801</v>
          </cell>
          <cell r="I88" t="str">
            <v>De-N</v>
          </cell>
          <cell r="J88">
            <v>0.63803248401553703</v>
          </cell>
          <cell r="K88">
            <v>0.85155267316208616</v>
          </cell>
          <cell r="L88" t="str">
            <v>Removed</v>
          </cell>
          <cell r="M88" t="str">
            <v>Leach</v>
          </cell>
          <cell r="N88">
            <v>0.50713781377807232</v>
          </cell>
          <cell r="O88">
            <v>-4.8751461874076112</v>
          </cell>
          <cell r="P88" t="str">
            <v>De-N</v>
          </cell>
          <cell r="Q88" t="str">
            <v>clay</v>
          </cell>
          <cell r="R88" t="str">
            <v>mid</v>
          </cell>
          <cell r="S88">
            <v>0.41483559929737007</v>
          </cell>
          <cell r="T88">
            <v>9.326785862293038</v>
          </cell>
        </row>
        <row r="89">
          <cell r="A89" t="str">
            <v>3rd crops w/o ww after 2 ww clay wet</v>
          </cell>
          <cell r="B89" t="str">
            <v>3rd crops w/o ww after 2 ww</v>
          </cell>
          <cell r="C89" t="str">
            <v>clay</v>
          </cell>
          <cell r="D89" t="str">
            <v>wet</v>
          </cell>
          <cell r="E89" t="str">
            <v>Incorporated</v>
          </cell>
          <cell r="F89" t="str">
            <v>Leach</v>
          </cell>
          <cell r="G89">
            <v>0.28395358499632856</v>
          </cell>
          <cell r="H89">
            <v>7.0219597681275721</v>
          </cell>
          <cell r="I89" t="str">
            <v>De-N</v>
          </cell>
          <cell r="J89">
            <v>0.68415398143125639</v>
          </cell>
          <cell r="K89">
            <v>-6.1756844125797201</v>
          </cell>
          <cell r="L89" t="str">
            <v>Removed</v>
          </cell>
          <cell r="M89" t="str">
            <v>Leach</v>
          </cell>
          <cell r="N89">
            <v>0.38865735347601038</v>
          </cell>
          <cell r="O89">
            <v>8.2050229838690267</v>
          </cell>
          <cell r="P89" t="str">
            <v>De-N</v>
          </cell>
          <cell r="Q89" t="str">
            <v>clay</v>
          </cell>
          <cell r="R89" t="str">
            <v>wet</v>
          </cell>
          <cell r="S89">
            <v>0.50156382569913016</v>
          </cell>
          <cell r="T89">
            <v>0.5340398773566325</v>
          </cell>
        </row>
        <row r="90">
          <cell r="A90" t="str">
            <v>3rd crops w/o ww after 2 ww loam dry</v>
          </cell>
          <cell r="B90" t="str">
            <v>3rd crops w/o ww after 2 ww</v>
          </cell>
          <cell r="C90" t="str">
            <v>loam</v>
          </cell>
          <cell r="D90" t="str">
            <v>dry</v>
          </cell>
          <cell r="E90" t="str">
            <v>Incorporated</v>
          </cell>
          <cell r="F90" t="str">
            <v>Leach</v>
          </cell>
          <cell r="G90">
            <v>0.48381229561277567</v>
          </cell>
          <cell r="H90">
            <v>-10.290129274543602</v>
          </cell>
          <cell r="I90" t="str">
            <v>De-N</v>
          </cell>
          <cell r="J90">
            <v>0.50509851499010372</v>
          </cell>
          <cell r="K90">
            <v>9.5434371853698234</v>
          </cell>
          <cell r="L90" t="str">
            <v>Removed</v>
          </cell>
          <cell r="M90" t="str">
            <v>Leach</v>
          </cell>
          <cell r="N90">
            <v>0.63838827654008368</v>
          </cell>
          <cell r="O90">
            <v>-12.156196110078609</v>
          </cell>
          <cell r="P90" t="str">
            <v>De-N</v>
          </cell>
          <cell r="Q90" t="str">
            <v>loam</v>
          </cell>
          <cell r="R90" t="str">
            <v>dry</v>
          </cell>
          <cell r="S90">
            <v>0.33931030459440176</v>
          </cell>
          <cell r="T90">
            <v>11.839842794893293</v>
          </cell>
        </row>
        <row r="91">
          <cell r="A91" t="str">
            <v>3rd crops w/o ww after 2 ww loam mid</v>
          </cell>
          <cell r="B91" t="str">
            <v>3rd crops w/o ww after 2 ww</v>
          </cell>
          <cell r="C91" t="str">
            <v>loam</v>
          </cell>
          <cell r="D91" t="str">
            <v>mid</v>
          </cell>
          <cell r="E91" t="str">
            <v>Incorporated</v>
          </cell>
          <cell r="F91" t="str">
            <v>Leach</v>
          </cell>
          <cell r="G91">
            <v>0.40318597605845025</v>
          </cell>
          <cell r="H91">
            <v>-4.5958984208746054</v>
          </cell>
          <cell r="I91" t="str">
            <v>De-N</v>
          </cell>
          <cell r="J91">
            <v>0.5850217900582757</v>
          </cell>
          <cell r="K91">
            <v>3.8183440630807928</v>
          </cell>
          <cell r="L91" t="str">
            <v>Removed</v>
          </cell>
          <cell r="M91" t="str">
            <v>Leach</v>
          </cell>
          <cell r="N91">
            <v>0.58715306674919987</v>
          </cell>
          <cell r="O91">
            <v>-9.3419556010745186</v>
          </cell>
          <cell r="P91" t="str">
            <v>De-N</v>
          </cell>
          <cell r="Q91" t="str">
            <v>loam</v>
          </cell>
          <cell r="R91" t="str">
            <v>mid</v>
          </cell>
          <cell r="S91">
            <v>0.38724758621737354</v>
          </cell>
          <cell r="T91">
            <v>9.50125354136512</v>
          </cell>
        </row>
        <row r="92">
          <cell r="A92" t="str">
            <v>3rd crops w/o ww after 2 ww loam wet</v>
          </cell>
          <cell r="B92" t="str">
            <v>3rd crops w/o ww after 2 ww</v>
          </cell>
          <cell r="C92" t="str">
            <v>loam</v>
          </cell>
          <cell r="D92" t="str">
            <v>wet</v>
          </cell>
          <cell r="E92" t="str">
            <v>Incorporated</v>
          </cell>
          <cell r="F92" t="str">
            <v>Leach</v>
          </cell>
          <cell r="G92">
            <v>0.35317975338985513</v>
          </cell>
          <cell r="H92">
            <v>0.91170943712034447</v>
          </cell>
          <cell r="I92" t="str">
            <v>De-N</v>
          </cell>
          <cell r="J92">
            <v>0.63528263903206195</v>
          </cell>
          <cell r="K92">
            <v>-2.0304142795904281</v>
          </cell>
          <cell r="L92" t="str">
            <v>Removed</v>
          </cell>
          <cell r="M92" t="str">
            <v>Leach</v>
          </cell>
          <cell r="N92">
            <v>0.53717167545929156</v>
          </cell>
          <cell r="O92">
            <v>-4.7239163775102453</v>
          </cell>
          <cell r="P92" t="str">
            <v>De-N</v>
          </cell>
          <cell r="Q92" t="str">
            <v>loam</v>
          </cell>
          <cell r="R92" t="str">
            <v>wet</v>
          </cell>
          <cell r="S92">
            <v>0.42874118905450043</v>
          </cell>
          <cell r="T92">
            <v>6.0173697759172162</v>
          </cell>
        </row>
        <row r="93">
          <cell r="A93" t="str">
            <v>3rd crops w/o ww after 2 ww sand dry</v>
          </cell>
          <cell r="B93" t="str">
            <v>3rd crops w/o ww after 2 ww</v>
          </cell>
          <cell r="C93" t="str">
            <v>sand</v>
          </cell>
          <cell r="D93" t="str">
            <v>dry</v>
          </cell>
          <cell r="E93" t="str">
            <v>Incorporated</v>
          </cell>
          <cell r="F93" t="str">
            <v>Leach</v>
          </cell>
          <cell r="G93">
            <v>0.4356243666721763</v>
          </cell>
          <cell r="H93">
            <v>4.2339219135260988</v>
          </cell>
          <cell r="I93" t="str">
            <v>De-N</v>
          </cell>
          <cell r="J93">
            <v>0.53361408827602541</v>
          </cell>
          <cell r="K93">
            <v>-3.613339773738562</v>
          </cell>
          <cell r="L93" t="str">
            <v>Removed</v>
          </cell>
          <cell r="M93" t="str">
            <v>Leach</v>
          </cell>
          <cell r="N93">
            <v>0.46622574581152476</v>
          </cell>
          <cell r="O93">
            <v>9.4967919383698476</v>
          </cell>
          <cell r="P93" t="str">
            <v>De-N</v>
          </cell>
          <cell r="Q93" t="str">
            <v>sand</v>
          </cell>
          <cell r="R93" t="str">
            <v>dry</v>
          </cell>
          <cell r="S93">
            <v>0.43541773329049904</v>
          </cell>
          <cell r="T93">
            <v>-4.1003169349924482</v>
          </cell>
        </row>
        <row r="94">
          <cell r="A94" t="str">
            <v>3rd crops w/o ww after 2 ww sand mid</v>
          </cell>
          <cell r="B94" t="str">
            <v>3rd crops w/o ww after 2 ww</v>
          </cell>
          <cell r="C94" t="str">
            <v>sand</v>
          </cell>
          <cell r="D94" t="str">
            <v>mid</v>
          </cell>
          <cell r="E94" t="str">
            <v>Incorporated</v>
          </cell>
          <cell r="F94" t="str">
            <v>Leach</v>
          </cell>
          <cell r="G94">
            <v>0.42598743729050464</v>
          </cell>
          <cell r="H94">
            <v>4.9645010190075611</v>
          </cell>
          <cell r="I94" t="str">
            <v>De-N</v>
          </cell>
          <cell r="J94">
            <v>0.53507091834929055</v>
          </cell>
          <cell r="K94">
            <v>-3.4378788660758568</v>
          </cell>
          <cell r="L94" t="str">
            <v>Removed</v>
          </cell>
          <cell r="M94" t="str">
            <v>Leach</v>
          </cell>
          <cell r="N94">
            <v>0.47830310331378706</v>
          </cell>
          <cell r="O94">
            <v>10.161287312212158</v>
          </cell>
          <cell r="P94" t="str">
            <v>De-N</v>
          </cell>
          <cell r="Q94" t="str">
            <v>sand</v>
          </cell>
          <cell r="R94" t="str">
            <v>mid</v>
          </cell>
          <cell r="S94">
            <v>0.47380352231826567</v>
          </cell>
          <cell r="T94">
            <v>-7.8671870068750351</v>
          </cell>
        </row>
        <row r="95">
          <cell r="A95" t="str">
            <v>3rd crops w/o ww after 2 ww sand wet</v>
          </cell>
          <cell r="B95" t="str">
            <v>3rd crops w/o ww after 2 ww</v>
          </cell>
          <cell r="C95" t="str">
            <v>sand</v>
          </cell>
          <cell r="D95" t="str">
            <v>wet</v>
          </cell>
          <cell r="E95" t="str">
            <v>Incorporated</v>
          </cell>
          <cell r="F95" t="str">
            <v>Leach</v>
          </cell>
          <cell r="G95">
            <v>0.47088759133572439</v>
          </cell>
          <cell r="H95">
            <v>3.1706213980785449</v>
          </cell>
          <cell r="I95" t="str">
            <v>De-N</v>
          </cell>
          <cell r="J95">
            <v>0.49156156895615705</v>
          </cell>
          <cell r="K95">
            <v>-1.7820820058634446</v>
          </cell>
          <cell r="L95" t="str">
            <v>Removed</v>
          </cell>
          <cell r="M95" t="str">
            <v>Leach</v>
          </cell>
          <cell r="N95">
            <v>0.47545343337303619</v>
          </cell>
          <cell r="O95">
            <v>11.538276609384353</v>
          </cell>
          <cell r="P95" t="str">
            <v>De-N</v>
          </cell>
          <cell r="Q95" t="str">
            <v>sand</v>
          </cell>
          <cell r="R95" t="str">
            <v>wet</v>
          </cell>
          <cell r="S95">
            <v>0.49080616655445153</v>
          </cell>
          <cell r="T95">
            <v>-10.2633868564607</v>
          </cell>
        </row>
        <row r="96">
          <cell r="A96" t="str">
            <v>Field Beans clay dry</v>
          </cell>
          <cell r="B96" t="str">
            <v>Field Beans</v>
          </cell>
          <cell r="C96" t="str">
            <v>clay</v>
          </cell>
          <cell r="D96" t="str">
            <v>dry</v>
          </cell>
          <cell r="E96" t="str">
            <v>Mean</v>
          </cell>
          <cell r="F96" t="str">
            <v>Leach</v>
          </cell>
          <cell r="G96">
            <v>0</v>
          </cell>
          <cell r="H96">
            <v>18.304590525733555</v>
          </cell>
          <cell r="I96">
            <v>0</v>
          </cell>
          <cell r="J96">
            <v>0</v>
          </cell>
          <cell r="K96">
            <v>38.221637507191119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</row>
        <row r="97">
          <cell r="A97" t="str">
            <v>Field Beans clay mid</v>
          </cell>
          <cell r="B97" t="str">
            <v>Field Beans</v>
          </cell>
          <cell r="C97" t="str">
            <v>clay</v>
          </cell>
          <cell r="D97" t="str">
            <v>mid</v>
          </cell>
          <cell r="E97">
            <v>0</v>
          </cell>
          <cell r="F97" t="str">
            <v>Leach</v>
          </cell>
          <cell r="G97">
            <v>0</v>
          </cell>
          <cell r="H97">
            <v>30.196298979127949</v>
          </cell>
          <cell r="I97">
            <v>0</v>
          </cell>
          <cell r="J97">
            <v>0</v>
          </cell>
          <cell r="K97">
            <v>46.512565172589895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</row>
        <row r="98">
          <cell r="A98" t="str">
            <v>Field Beans clay wet</v>
          </cell>
          <cell r="B98" t="str">
            <v>Field Beans</v>
          </cell>
          <cell r="C98" t="str">
            <v>clay</v>
          </cell>
          <cell r="D98" t="str">
            <v>wet</v>
          </cell>
          <cell r="E98">
            <v>0</v>
          </cell>
          <cell r="F98" t="str">
            <v>Leach</v>
          </cell>
          <cell r="G98">
            <v>0</v>
          </cell>
          <cell r="H98">
            <v>39.742899949620778</v>
          </cell>
          <cell r="I98">
            <v>0</v>
          </cell>
          <cell r="J98">
            <v>0</v>
          </cell>
          <cell r="K98">
            <v>51.73260909290093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A99" t="str">
            <v>Field Beans loam dry</v>
          </cell>
          <cell r="B99" t="str">
            <v>Field Beans</v>
          </cell>
          <cell r="C99" t="str">
            <v>loam</v>
          </cell>
          <cell r="D99" t="str">
            <v>dry</v>
          </cell>
          <cell r="E99">
            <v>0</v>
          </cell>
          <cell r="F99" t="str">
            <v>Leach</v>
          </cell>
          <cell r="G99">
            <v>0</v>
          </cell>
          <cell r="H99">
            <v>14.257321000652544</v>
          </cell>
          <cell r="I99">
            <v>0</v>
          </cell>
          <cell r="J99">
            <v>0</v>
          </cell>
          <cell r="K99">
            <v>30.443486770815053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A100" t="str">
            <v>Field Beans loam mid</v>
          </cell>
          <cell r="B100" t="str">
            <v>Field Beans</v>
          </cell>
          <cell r="C100" t="str">
            <v>loam</v>
          </cell>
          <cell r="D100" t="str">
            <v>mid</v>
          </cell>
          <cell r="E100">
            <v>0</v>
          </cell>
          <cell r="F100" t="str">
            <v>Leach</v>
          </cell>
          <cell r="G100">
            <v>0</v>
          </cell>
          <cell r="H100">
            <v>25.123333104020457</v>
          </cell>
          <cell r="I100">
            <v>0</v>
          </cell>
          <cell r="J100">
            <v>0</v>
          </cell>
          <cell r="K100">
            <v>38.912365945210297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</row>
        <row r="101">
          <cell r="A101" t="str">
            <v>Field Beans loam wet</v>
          </cell>
          <cell r="B101" t="str">
            <v>Field Beans</v>
          </cell>
          <cell r="C101" t="str">
            <v>loam</v>
          </cell>
          <cell r="D101" t="str">
            <v>wet</v>
          </cell>
          <cell r="E101">
            <v>0</v>
          </cell>
          <cell r="F101" t="str">
            <v>Leach</v>
          </cell>
          <cell r="G101">
            <v>0</v>
          </cell>
          <cell r="H101">
            <v>34.156568199285623</v>
          </cell>
          <cell r="I101">
            <v>0</v>
          </cell>
          <cell r="J101">
            <v>0</v>
          </cell>
          <cell r="K101">
            <v>44.755222083572221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</row>
        <row r="102">
          <cell r="A102" t="str">
            <v>Field Beans sand dry</v>
          </cell>
          <cell r="B102" t="str">
            <v>Field Beans</v>
          </cell>
          <cell r="C102" t="str">
            <v>sand</v>
          </cell>
          <cell r="D102" t="str">
            <v>dry</v>
          </cell>
          <cell r="E102">
            <v>0</v>
          </cell>
          <cell r="F102" t="str">
            <v>Leach</v>
          </cell>
          <cell r="G102">
            <v>0</v>
          </cell>
          <cell r="H102">
            <v>38.371936344219854</v>
          </cell>
          <cell r="I102">
            <v>0</v>
          </cell>
          <cell r="J102">
            <v>0</v>
          </cell>
          <cell r="K102">
            <v>30.037779338058339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A103" t="str">
            <v>Field Beans sand mid</v>
          </cell>
          <cell r="B103" t="str">
            <v>Field Beans</v>
          </cell>
          <cell r="C103" t="str">
            <v>sand</v>
          </cell>
          <cell r="D103" t="str">
            <v>mid</v>
          </cell>
          <cell r="E103">
            <v>0</v>
          </cell>
          <cell r="F103" t="str">
            <v>Leach</v>
          </cell>
          <cell r="G103">
            <v>0</v>
          </cell>
          <cell r="H103">
            <v>42.486079541647293</v>
          </cell>
          <cell r="I103">
            <v>0</v>
          </cell>
          <cell r="J103">
            <v>0</v>
          </cell>
          <cell r="K103">
            <v>33.098668609348969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A104" t="str">
            <v>Field Beans sand wet</v>
          </cell>
          <cell r="B104" t="str">
            <v>Field Beans</v>
          </cell>
          <cell r="C104" t="str">
            <v>sand</v>
          </cell>
          <cell r="D104" t="str">
            <v>wet</v>
          </cell>
          <cell r="E104">
            <v>0</v>
          </cell>
          <cell r="F104" t="str">
            <v>Leach</v>
          </cell>
          <cell r="G104">
            <v>0</v>
          </cell>
          <cell r="H104">
            <v>46.905341171534786</v>
          </cell>
          <cell r="I104">
            <v>0</v>
          </cell>
          <cell r="J104">
            <v>0</v>
          </cell>
          <cell r="K104">
            <v>33.901199464509297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A105" t="str">
            <v>S F Bns clay dry</v>
          </cell>
          <cell r="B105" t="str">
            <v>S F Bns</v>
          </cell>
          <cell r="C105" t="str">
            <v>clay</v>
          </cell>
          <cell r="D105" t="str">
            <v>dry</v>
          </cell>
          <cell r="E105">
            <v>0</v>
          </cell>
          <cell r="F105" t="str">
            <v>Leach</v>
          </cell>
          <cell r="G105">
            <v>0</v>
          </cell>
          <cell r="H105">
            <v>18.304590525733555</v>
          </cell>
          <cell r="I105">
            <v>0</v>
          </cell>
          <cell r="J105">
            <v>0</v>
          </cell>
          <cell r="K105">
            <v>38.221637507191119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A106" t="str">
            <v>S F Bns clay mid</v>
          </cell>
          <cell r="B106" t="str">
            <v>S F Bns</v>
          </cell>
          <cell r="C106" t="str">
            <v>clay</v>
          </cell>
          <cell r="D106" t="str">
            <v>mid</v>
          </cell>
          <cell r="E106">
            <v>0</v>
          </cell>
          <cell r="F106" t="str">
            <v>Leach</v>
          </cell>
          <cell r="G106">
            <v>0</v>
          </cell>
          <cell r="H106">
            <v>30.196298979127949</v>
          </cell>
          <cell r="I106">
            <v>0</v>
          </cell>
          <cell r="J106">
            <v>0</v>
          </cell>
          <cell r="K106">
            <v>46.512565172589895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A107" t="str">
            <v>S F Bns clay wet</v>
          </cell>
          <cell r="B107" t="str">
            <v>S F Bns</v>
          </cell>
          <cell r="C107" t="str">
            <v>clay</v>
          </cell>
          <cell r="D107" t="str">
            <v>wet</v>
          </cell>
          <cell r="E107">
            <v>0</v>
          </cell>
          <cell r="F107" t="str">
            <v>Leach</v>
          </cell>
          <cell r="G107">
            <v>0</v>
          </cell>
          <cell r="H107">
            <v>39.742899949620778</v>
          </cell>
          <cell r="I107">
            <v>0</v>
          </cell>
          <cell r="J107">
            <v>0</v>
          </cell>
          <cell r="K107">
            <v>51.73260909290093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8">
          <cell r="A108" t="str">
            <v>S F Bns loam dry</v>
          </cell>
          <cell r="B108" t="str">
            <v>S F Bns</v>
          </cell>
          <cell r="C108" t="str">
            <v>loam</v>
          </cell>
          <cell r="D108" t="str">
            <v>dry</v>
          </cell>
          <cell r="E108">
            <v>0</v>
          </cell>
          <cell r="F108" t="str">
            <v>Leach</v>
          </cell>
          <cell r="G108">
            <v>0</v>
          </cell>
          <cell r="H108">
            <v>14.257321000652544</v>
          </cell>
          <cell r="I108">
            <v>0</v>
          </cell>
          <cell r="J108">
            <v>0</v>
          </cell>
          <cell r="K108">
            <v>30.443486770815053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</row>
        <row r="109">
          <cell r="A109" t="str">
            <v>S F Bns loam mid</v>
          </cell>
          <cell r="B109" t="str">
            <v>S F Bns</v>
          </cell>
          <cell r="C109" t="str">
            <v>loam</v>
          </cell>
          <cell r="D109" t="str">
            <v>mid</v>
          </cell>
          <cell r="E109">
            <v>0</v>
          </cell>
          <cell r="F109" t="str">
            <v>Leach</v>
          </cell>
          <cell r="G109">
            <v>0</v>
          </cell>
          <cell r="H109">
            <v>25.123333104020457</v>
          </cell>
          <cell r="I109">
            <v>0</v>
          </cell>
          <cell r="J109">
            <v>0</v>
          </cell>
          <cell r="K109">
            <v>38.912365945210297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</row>
        <row r="110">
          <cell r="A110" t="str">
            <v>S F Bns loam wet</v>
          </cell>
          <cell r="B110" t="str">
            <v>S F Bns</v>
          </cell>
          <cell r="C110" t="str">
            <v>loam</v>
          </cell>
          <cell r="D110" t="str">
            <v>wet</v>
          </cell>
          <cell r="E110">
            <v>0</v>
          </cell>
          <cell r="F110" t="str">
            <v>Leach</v>
          </cell>
          <cell r="G110">
            <v>0</v>
          </cell>
          <cell r="H110">
            <v>34.156568199285623</v>
          </cell>
          <cell r="I110">
            <v>0</v>
          </cell>
          <cell r="J110">
            <v>0</v>
          </cell>
          <cell r="K110">
            <v>44.755222083572221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</row>
        <row r="111">
          <cell r="A111" t="str">
            <v>S F Bns sand dry</v>
          </cell>
          <cell r="B111" t="str">
            <v>S F Bns</v>
          </cell>
          <cell r="C111" t="str">
            <v>sand</v>
          </cell>
          <cell r="D111" t="str">
            <v>dry</v>
          </cell>
          <cell r="E111">
            <v>0</v>
          </cell>
          <cell r="F111" t="str">
            <v>Leach</v>
          </cell>
          <cell r="G111">
            <v>0</v>
          </cell>
          <cell r="H111">
            <v>38.371936344219854</v>
          </cell>
          <cell r="I111">
            <v>0</v>
          </cell>
          <cell r="J111">
            <v>0</v>
          </cell>
          <cell r="K111">
            <v>30.037779338058339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</row>
        <row r="112">
          <cell r="A112" t="str">
            <v>S F Bns sand mid</v>
          </cell>
          <cell r="B112" t="str">
            <v>S F Bns</v>
          </cell>
          <cell r="C112" t="str">
            <v>sand</v>
          </cell>
          <cell r="D112" t="str">
            <v>mid</v>
          </cell>
          <cell r="E112">
            <v>0</v>
          </cell>
          <cell r="F112" t="str">
            <v>Leach</v>
          </cell>
          <cell r="G112">
            <v>0</v>
          </cell>
          <cell r="H112">
            <v>42.486079541647293</v>
          </cell>
          <cell r="I112">
            <v>0</v>
          </cell>
          <cell r="J112">
            <v>0</v>
          </cell>
          <cell r="K112">
            <v>33.098668609348969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</row>
        <row r="113">
          <cell r="A113" t="str">
            <v>S F Bns sand wet</v>
          </cell>
          <cell r="B113" t="str">
            <v>S F Bns</v>
          </cell>
          <cell r="C113" t="str">
            <v>sand</v>
          </cell>
          <cell r="D113" t="str">
            <v>wet</v>
          </cell>
          <cell r="E113">
            <v>0</v>
          </cell>
          <cell r="F113" t="str">
            <v>Leach</v>
          </cell>
          <cell r="G113">
            <v>0</v>
          </cell>
          <cell r="H113">
            <v>46.905341171534786</v>
          </cell>
          <cell r="I113">
            <v>0</v>
          </cell>
          <cell r="J113">
            <v>0</v>
          </cell>
          <cell r="K113">
            <v>33.901199464509297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</row>
        <row r="114">
          <cell r="A114" t="str">
            <v>W F Bns clay dry</v>
          </cell>
          <cell r="B114" t="str">
            <v>W F Bns</v>
          </cell>
          <cell r="C114" t="str">
            <v>clay</v>
          </cell>
          <cell r="D114" t="str">
            <v>dry</v>
          </cell>
          <cell r="E114">
            <v>0</v>
          </cell>
          <cell r="F114" t="str">
            <v>Leach</v>
          </cell>
          <cell r="G114">
            <v>0</v>
          </cell>
          <cell r="H114">
            <v>24.101475115867331</v>
          </cell>
          <cell r="I114">
            <v>0</v>
          </cell>
          <cell r="J114">
            <v>0</v>
          </cell>
          <cell r="K114">
            <v>48.872861366899244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</row>
        <row r="115">
          <cell r="A115" t="str">
            <v>W F Bns clay mid</v>
          </cell>
          <cell r="B115" t="str">
            <v>W F Bns</v>
          </cell>
          <cell r="C115" t="str">
            <v>clay</v>
          </cell>
          <cell r="D115" t="str">
            <v>mid</v>
          </cell>
          <cell r="E115">
            <v>0</v>
          </cell>
          <cell r="F115" t="str">
            <v>Leach</v>
          </cell>
          <cell r="G115">
            <v>0</v>
          </cell>
          <cell r="H115">
            <v>35.785952717882907</v>
          </cell>
          <cell r="I115">
            <v>0</v>
          </cell>
          <cell r="J115">
            <v>0</v>
          </cell>
          <cell r="K115">
            <v>56.141336082632954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</row>
        <row r="116">
          <cell r="A116" t="str">
            <v>W F Bns clay wet</v>
          </cell>
          <cell r="B116" t="str">
            <v>W F Bns</v>
          </cell>
          <cell r="C116" t="str">
            <v>clay</v>
          </cell>
          <cell r="D116" t="str">
            <v>wet</v>
          </cell>
          <cell r="E116">
            <v>0</v>
          </cell>
          <cell r="F116" t="str">
            <v>Leach</v>
          </cell>
          <cell r="G116">
            <v>0</v>
          </cell>
          <cell r="H116">
            <v>43.011823127580698</v>
          </cell>
          <cell r="I116">
            <v>0</v>
          </cell>
          <cell r="J116">
            <v>0</v>
          </cell>
          <cell r="K116">
            <v>62.472271417455779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</row>
        <row r="117">
          <cell r="A117" t="str">
            <v>W F Bns loam dry</v>
          </cell>
          <cell r="B117" t="str">
            <v>W F Bns</v>
          </cell>
          <cell r="C117" t="str">
            <v>loam</v>
          </cell>
          <cell r="D117" t="str">
            <v>dry</v>
          </cell>
          <cell r="E117">
            <v>0</v>
          </cell>
          <cell r="F117" t="str">
            <v>Leach</v>
          </cell>
          <cell r="G117">
            <v>0</v>
          </cell>
          <cell r="H117">
            <v>19.506968031326196</v>
          </cell>
          <cell r="I117">
            <v>0</v>
          </cell>
          <cell r="J117">
            <v>0</v>
          </cell>
          <cell r="K117">
            <v>39.431103930836912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</row>
        <row r="118">
          <cell r="A118" t="str">
            <v>W F Bns loam mid</v>
          </cell>
          <cell r="B118" t="str">
            <v>W F Bns</v>
          </cell>
          <cell r="C118" t="str">
            <v>loam</v>
          </cell>
          <cell r="D118" t="str">
            <v>mid</v>
          </cell>
          <cell r="E118">
            <v>0</v>
          </cell>
          <cell r="F118" t="str">
            <v>Leach</v>
          </cell>
          <cell r="G118">
            <v>0</v>
          </cell>
          <cell r="H118">
            <v>31.070108111640231</v>
          </cell>
          <cell r="I118">
            <v>0</v>
          </cell>
          <cell r="J118">
            <v>0</v>
          </cell>
          <cell r="K118">
            <v>47.672845177924643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</row>
        <row r="119">
          <cell r="A119" t="str">
            <v>W F Bns loam wet</v>
          </cell>
          <cell r="B119" t="str">
            <v>W F Bns</v>
          </cell>
          <cell r="C119" t="str">
            <v>loam</v>
          </cell>
          <cell r="D119" t="str">
            <v>wet</v>
          </cell>
          <cell r="E119">
            <v>0</v>
          </cell>
          <cell r="F119" t="str">
            <v>Leach</v>
          </cell>
          <cell r="G119">
            <v>0</v>
          </cell>
          <cell r="H119">
            <v>39.288444422067649</v>
          </cell>
          <cell r="I119">
            <v>0</v>
          </cell>
          <cell r="J119">
            <v>0</v>
          </cell>
          <cell r="K119">
            <v>54.773143647048897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</row>
        <row r="120">
          <cell r="A120" t="str">
            <v>W F Bns sand dry</v>
          </cell>
          <cell r="B120" t="str">
            <v>W F Bns</v>
          </cell>
          <cell r="C120" t="str">
            <v>sand</v>
          </cell>
          <cell r="D120" t="str">
            <v>dry</v>
          </cell>
          <cell r="E120">
            <v>0</v>
          </cell>
          <cell r="F120" t="str">
            <v>Leach</v>
          </cell>
          <cell r="G120">
            <v>0</v>
          </cell>
          <cell r="H120">
            <v>47.389046773582749</v>
          </cell>
          <cell r="I120">
            <v>0</v>
          </cell>
          <cell r="J120">
            <v>0</v>
          </cell>
          <cell r="K120">
            <v>37.609184422354815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</row>
        <row r="121">
          <cell r="A121" t="str">
            <v>W F Bns sand mid</v>
          </cell>
          <cell r="B121" t="str">
            <v>W F Bns</v>
          </cell>
          <cell r="C121" t="str">
            <v>sand</v>
          </cell>
          <cell r="D121" t="str">
            <v>mid</v>
          </cell>
          <cell r="E121">
            <v>0</v>
          </cell>
          <cell r="F121" t="str">
            <v>Leach</v>
          </cell>
          <cell r="G121">
            <v>0</v>
          </cell>
          <cell r="H121">
            <v>49.725040768992002</v>
          </cell>
          <cell r="I121">
            <v>0</v>
          </cell>
          <cell r="J121">
            <v>0</v>
          </cell>
          <cell r="K121">
            <v>41.559949931910822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</row>
        <row r="122">
          <cell r="A122" t="str">
            <v>W F Bns sand wet</v>
          </cell>
          <cell r="B122" t="str">
            <v>W F Bns</v>
          </cell>
          <cell r="C122" t="str">
            <v>sand</v>
          </cell>
          <cell r="D122" t="str">
            <v>wet</v>
          </cell>
          <cell r="E122">
            <v>0</v>
          </cell>
          <cell r="F122" t="str">
            <v>Leach</v>
          </cell>
          <cell r="G122">
            <v>0</v>
          </cell>
          <cell r="H122">
            <v>49.851997549000323</v>
          </cell>
          <cell r="I122">
            <v>0</v>
          </cell>
          <cell r="J122">
            <v>0</v>
          </cell>
          <cell r="K122">
            <v>43.445164449799179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</row>
        <row r="123">
          <cell r="A123" t="str">
            <v xml:space="preserve"> clay dry</v>
          </cell>
          <cell r="B123">
            <v>0</v>
          </cell>
          <cell r="C123" t="str">
            <v>clay</v>
          </cell>
          <cell r="D123" t="str">
            <v>dry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</row>
        <row r="124">
          <cell r="A124" t="str">
            <v xml:space="preserve"> clay mid</v>
          </cell>
          <cell r="B124">
            <v>0</v>
          </cell>
          <cell r="C124" t="str">
            <v>clay</v>
          </cell>
          <cell r="D124" t="str">
            <v>mid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</row>
        <row r="125">
          <cell r="A125" t="str">
            <v xml:space="preserve"> clay wet</v>
          </cell>
          <cell r="B125">
            <v>0</v>
          </cell>
          <cell r="C125" t="str">
            <v>clay</v>
          </cell>
          <cell r="D125" t="str">
            <v>wet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</row>
        <row r="126">
          <cell r="A126" t="str">
            <v xml:space="preserve"> loam dry</v>
          </cell>
          <cell r="B126">
            <v>0</v>
          </cell>
          <cell r="C126" t="str">
            <v>loam</v>
          </cell>
          <cell r="D126" t="str">
            <v>dry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</row>
        <row r="127">
          <cell r="A127" t="str">
            <v xml:space="preserve"> loam mid</v>
          </cell>
          <cell r="B127">
            <v>0</v>
          </cell>
          <cell r="C127" t="str">
            <v>loam</v>
          </cell>
          <cell r="D127" t="str">
            <v>mid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</row>
        <row r="128">
          <cell r="A128" t="str">
            <v xml:space="preserve"> loam wet</v>
          </cell>
          <cell r="B128">
            <v>0</v>
          </cell>
          <cell r="C128" t="str">
            <v>loam</v>
          </cell>
          <cell r="D128" t="str">
            <v>wet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</row>
        <row r="129">
          <cell r="A129" t="str">
            <v xml:space="preserve"> sand dry</v>
          </cell>
          <cell r="B129">
            <v>0</v>
          </cell>
          <cell r="C129" t="str">
            <v>sand</v>
          </cell>
          <cell r="D129" t="str">
            <v>dry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</row>
        <row r="130">
          <cell r="A130" t="str">
            <v xml:space="preserve"> sand mid</v>
          </cell>
          <cell r="B130">
            <v>0</v>
          </cell>
          <cell r="C130" t="str">
            <v>sand</v>
          </cell>
          <cell r="D130" t="str">
            <v>mid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</row>
        <row r="131">
          <cell r="A131" t="str">
            <v xml:space="preserve"> sand wet</v>
          </cell>
          <cell r="B131">
            <v>0</v>
          </cell>
          <cell r="C131" t="str">
            <v>sand</v>
          </cell>
          <cell r="D131" t="str">
            <v>wet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</row>
        <row r="132">
          <cell r="A132" t="str">
            <v xml:space="preserve"> clay dry</v>
          </cell>
          <cell r="B132">
            <v>0</v>
          </cell>
          <cell r="C132" t="str">
            <v>clay</v>
          </cell>
          <cell r="D132" t="str">
            <v>dry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</row>
        <row r="133">
          <cell r="A133" t="str">
            <v xml:space="preserve"> clay mid</v>
          </cell>
          <cell r="B133">
            <v>0</v>
          </cell>
          <cell r="C133" t="str">
            <v>clay</v>
          </cell>
          <cell r="D133" t="str">
            <v>mid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</row>
        <row r="134">
          <cell r="A134" t="str">
            <v xml:space="preserve"> clay wet</v>
          </cell>
          <cell r="B134">
            <v>0</v>
          </cell>
          <cell r="C134" t="str">
            <v>clay</v>
          </cell>
          <cell r="D134" t="str">
            <v>wet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</row>
        <row r="135">
          <cell r="A135" t="str">
            <v xml:space="preserve"> loam dry</v>
          </cell>
          <cell r="B135">
            <v>0</v>
          </cell>
          <cell r="C135" t="str">
            <v>loam</v>
          </cell>
          <cell r="D135" t="str">
            <v>dry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</row>
        <row r="136">
          <cell r="A136" t="str">
            <v xml:space="preserve"> loam mid</v>
          </cell>
          <cell r="B136">
            <v>0</v>
          </cell>
          <cell r="C136" t="str">
            <v>loam</v>
          </cell>
          <cell r="D136" t="str">
            <v>mid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</row>
        <row r="137">
          <cell r="A137" t="str">
            <v xml:space="preserve"> loam wet</v>
          </cell>
          <cell r="B137">
            <v>0</v>
          </cell>
          <cell r="C137" t="str">
            <v>loam</v>
          </cell>
          <cell r="D137" t="str">
            <v>wet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</row>
        <row r="138">
          <cell r="A138" t="str">
            <v xml:space="preserve"> sand dry</v>
          </cell>
          <cell r="B138">
            <v>0</v>
          </cell>
          <cell r="C138" t="str">
            <v>sand</v>
          </cell>
          <cell r="D138" t="str">
            <v>dry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</row>
        <row r="139">
          <cell r="A139" t="str">
            <v xml:space="preserve"> sand mid</v>
          </cell>
          <cell r="B139">
            <v>0</v>
          </cell>
          <cell r="C139" t="str">
            <v>sand</v>
          </cell>
          <cell r="D139" t="str">
            <v>mid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</row>
        <row r="140">
          <cell r="A140" t="str">
            <v xml:space="preserve"> sand wet</v>
          </cell>
          <cell r="B140">
            <v>0</v>
          </cell>
          <cell r="C140" t="str">
            <v>sand</v>
          </cell>
          <cell r="D140" t="str">
            <v>wet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</row>
        <row r="141">
          <cell r="A141" t="str">
            <v xml:space="preserve"> clay dry</v>
          </cell>
          <cell r="B141">
            <v>0</v>
          </cell>
          <cell r="C141" t="str">
            <v>clay</v>
          </cell>
          <cell r="D141" t="str">
            <v>dry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</row>
        <row r="142">
          <cell r="A142" t="str">
            <v xml:space="preserve"> clay mid</v>
          </cell>
          <cell r="B142">
            <v>0</v>
          </cell>
          <cell r="C142" t="str">
            <v>clay</v>
          </cell>
          <cell r="D142" t="str">
            <v>mid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</row>
        <row r="143">
          <cell r="A143" t="str">
            <v xml:space="preserve"> clay wet</v>
          </cell>
          <cell r="B143">
            <v>0</v>
          </cell>
          <cell r="C143" t="str">
            <v>clay</v>
          </cell>
          <cell r="D143" t="str">
            <v>wet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</row>
        <row r="144">
          <cell r="A144" t="str">
            <v xml:space="preserve"> loam dry</v>
          </cell>
          <cell r="B144">
            <v>0</v>
          </cell>
          <cell r="C144" t="str">
            <v>loam</v>
          </cell>
          <cell r="D144" t="str">
            <v>dry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</row>
        <row r="145">
          <cell r="A145" t="str">
            <v xml:space="preserve"> loam mid</v>
          </cell>
          <cell r="B145">
            <v>0</v>
          </cell>
          <cell r="C145" t="str">
            <v>loam</v>
          </cell>
          <cell r="D145" t="str">
            <v>mid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</row>
        <row r="146">
          <cell r="A146" t="str">
            <v xml:space="preserve"> loam wet</v>
          </cell>
          <cell r="B146">
            <v>0</v>
          </cell>
          <cell r="C146" t="str">
            <v>loam</v>
          </cell>
          <cell r="D146" t="str">
            <v>wet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</row>
        <row r="147">
          <cell r="A147" t="str">
            <v xml:space="preserve"> sand dry</v>
          </cell>
          <cell r="B147">
            <v>0</v>
          </cell>
          <cell r="C147" t="str">
            <v>sand</v>
          </cell>
          <cell r="D147" t="str">
            <v>dry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</row>
        <row r="148">
          <cell r="A148" t="str">
            <v xml:space="preserve"> sand mid</v>
          </cell>
          <cell r="B148">
            <v>0</v>
          </cell>
          <cell r="C148" t="str">
            <v>sand</v>
          </cell>
          <cell r="D148" t="str">
            <v>mid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</row>
        <row r="149">
          <cell r="A149" t="str">
            <v xml:space="preserve"> sand wet</v>
          </cell>
          <cell r="B149">
            <v>0</v>
          </cell>
          <cell r="C149" t="str">
            <v>sand</v>
          </cell>
          <cell r="D149" t="str">
            <v>wet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</row>
        <row r="150">
          <cell r="A150" t="str">
            <v>All 1st ww with 1 WW clay dry</v>
          </cell>
          <cell r="B150" t="str">
            <v>All 1st ww with 1 WW</v>
          </cell>
          <cell r="C150" t="str">
            <v>clay</v>
          </cell>
          <cell r="D150" t="str">
            <v>dry</v>
          </cell>
          <cell r="E150" t="str">
            <v>Incorporated</v>
          </cell>
          <cell r="F150" t="str">
            <v>Leach</v>
          </cell>
          <cell r="G150">
            <v>0.68362085840473186</v>
          </cell>
          <cell r="H150">
            <v>-21.666807605277203</v>
          </cell>
          <cell r="I150" t="str">
            <v>De-N</v>
          </cell>
          <cell r="J150">
            <v>0.26100590880078506</v>
          </cell>
          <cell r="K150">
            <v>24.824551382388766</v>
          </cell>
          <cell r="L150" t="str">
            <v>Removed</v>
          </cell>
          <cell r="M150" t="str">
            <v>Leach</v>
          </cell>
          <cell r="N150">
            <v>0.62986633273664994</v>
          </cell>
          <cell r="O150">
            <v>-13.448868514362058</v>
          </cell>
          <cell r="P150" t="str">
            <v>De-N</v>
          </cell>
          <cell r="Q150" t="str">
            <v>clay</v>
          </cell>
          <cell r="R150" t="str">
            <v>dry</v>
          </cell>
          <cell r="S150">
            <v>0.29900029559316815</v>
          </cell>
          <cell r="T150">
            <v>15.90855922859984</v>
          </cell>
        </row>
        <row r="151">
          <cell r="A151" t="str">
            <v>All 1st ww with 1 WW clay mid</v>
          </cell>
          <cell r="B151" t="str">
            <v>All 1st ww with 1 WW</v>
          </cell>
          <cell r="C151" t="str">
            <v>clay</v>
          </cell>
          <cell r="D151" t="str">
            <v>mid</v>
          </cell>
          <cell r="E151" t="str">
            <v>Incorporated</v>
          </cell>
          <cell r="F151" t="str">
            <v>Leach</v>
          </cell>
          <cell r="G151">
            <v>0.64577033857072763</v>
          </cell>
          <cell r="H151">
            <v>-20.523762103258491</v>
          </cell>
          <cell r="I151" t="str">
            <v>De-N</v>
          </cell>
          <cell r="J151">
            <v>0.23358863957890427</v>
          </cell>
          <cell r="K151">
            <v>29.880463251025265</v>
          </cell>
          <cell r="L151" t="str">
            <v>Removed</v>
          </cell>
          <cell r="M151" t="str">
            <v>Leach</v>
          </cell>
          <cell r="N151">
            <v>0.69640375240870733</v>
          </cell>
          <cell r="O151">
            <v>-16.780150776634294</v>
          </cell>
          <cell r="P151" t="str">
            <v>De-N</v>
          </cell>
          <cell r="Q151" t="str">
            <v>clay</v>
          </cell>
          <cell r="R151" t="str">
            <v>mid</v>
          </cell>
          <cell r="S151">
            <v>0.30046158633400605</v>
          </cell>
          <cell r="T151">
            <v>16.051345689315905</v>
          </cell>
        </row>
        <row r="152">
          <cell r="A152" t="str">
            <v>All 1st ww with 1 WW clay wet</v>
          </cell>
          <cell r="B152" t="str">
            <v>All 1st ww with 1 WW</v>
          </cell>
          <cell r="C152" t="str">
            <v>clay</v>
          </cell>
          <cell r="D152" t="str">
            <v>wet</v>
          </cell>
          <cell r="E152" t="str">
            <v>Incorporated</v>
          </cell>
          <cell r="F152" t="str">
            <v>Leach</v>
          </cell>
          <cell r="G152">
            <v>0.6885710507573124</v>
          </cell>
          <cell r="H152">
            <v>-23.888960157621415</v>
          </cell>
          <cell r="I152" t="str">
            <v>De-N</v>
          </cell>
          <cell r="J152">
            <v>0.17494307389459968</v>
          </cell>
          <cell r="K152">
            <v>35.603864473322609</v>
          </cell>
          <cell r="L152" t="str">
            <v>Removed</v>
          </cell>
          <cell r="M152" t="str">
            <v>Leach</v>
          </cell>
          <cell r="N152">
            <v>0.71842009652340988</v>
          </cell>
          <cell r="O152">
            <v>-18.49961041676174</v>
          </cell>
          <cell r="P152" t="str">
            <v>De-N</v>
          </cell>
          <cell r="Q152" t="str">
            <v>clay</v>
          </cell>
          <cell r="R152" t="str">
            <v>wet</v>
          </cell>
          <cell r="S152">
            <v>0.27465416959827055</v>
          </cell>
          <cell r="T152">
            <v>17.970761516841907</v>
          </cell>
        </row>
        <row r="153">
          <cell r="A153" t="str">
            <v>All 1st ww with 1 WW loam dry</v>
          </cell>
          <cell r="B153" t="str">
            <v>All 1st ww with 1 WW</v>
          </cell>
          <cell r="C153" t="str">
            <v>loam</v>
          </cell>
          <cell r="D153" t="str">
            <v>dry</v>
          </cell>
          <cell r="E153" t="str">
            <v>Incorporated</v>
          </cell>
          <cell r="F153" t="str">
            <v>Leach</v>
          </cell>
          <cell r="G153">
            <v>0.74765228148475382</v>
          </cell>
          <cell r="H153">
            <v>-26.162299787050515</v>
          </cell>
          <cell r="I153" t="str">
            <v>De-N</v>
          </cell>
          <cell r="J153">
            <v>0.19051595945512032</v>
          </cell>
          <cell r="K153">
            <v>30.234992189550297</v>
          </cell>
          <cell r="L153" t="str">
            <v>Removed</v>
          </cell>
          <cell r="M153" t="str">
            <v>Leach</v>
          </cell>
          <cell r="N153">
            <v>0.74332992307551271</v>
          </cell>
          <cell r="O153">
            <v>-19.468115682016684</v>
          </cell>
          <cell r="P153" t="str">
            <v>De-N</v>
          </cell>
          <cell r="Q153" t="str">
            <v>loam</v>
          </cell>
          <cell r="R153" t="str">
            <v>dry</v>
          </cell>
          <cell r="S153">
            <v>0.1847374519589014</v>
          </cell>
          <cell r="T153">
            <v>22.077189963879619</v>
          </cell>
        </row>
        <row r="154">
          <cell r="A154" t="str">
            <v>All 1st ww with 1 WW loam mid</v>
          </cell>
          <cell r="B154" t="str">
            <v>All 1st ww with 1 WW</v>
          </cell>
          <cell r="C154" t="str">
            <v>loam</v>
          </cell>
          <cell r="D154" t="str">
            <v>mid</v>
          </cell>
          <cell r="E154" t="str">
            <v>Incorporated</v>
          </cell>
          <cell r="F154" t="str">
            <v>Leach</v>
          </cell>
          <cell r="G154">
            <v>0.77344387269949111</v>
          </cell>
          <cell r="H154">
            <v>-32.917995308574064</v>
          </cell>
          <cell r="I154" t="str">
            <v>De-N</v>
          </cell>
          <cell r="J154">
            <v>0.17341215483550679</v>
          </cell>
          <cell r="K154">
            <v>37.224950635573293</v>
          </cell>
          <cell r="L154" t="str">
            <v>Removed</v>
          </cell>
          <cell r="M154" t="str">
            <v>Leach</v>
          </cell>
          <cell r="N154">
            <v>0.78958072036489391</v>
          </cell>
          <cell r="O154">
            <v>-24.407779136500555</v>
          </cell>
          <cell r="P154" t="str">
            <v>De-N</v>
          </cell>
          <cell r="Q154" t="str">
            <v>loam</v>
          </cell>
          <cell r="R154" t="str">
            <v>mid</v>
          </cell>
          <cell r="S154">
            <v>0.1792080541794264</v>
          </cell>
          <cell r="T154">
            <v>25.440416518264801</v>
          </cell>
        </row>
        <row r="155">
          <cell r="A155" t="str">
            <v>All 1st ww with 1 WW loam wet</v>
          </cell>
          <cell r="B155" t="str">
            <v>All 1st ww with 1 WW</v>
          </cell>
          <cell r="C155" t="str">
            <v>loam</v>
          </cell>
          <cell r="D155" t="str">
            <v>wet</v>
          </cell>
          <cell r="E155" t="str">
            <v>Incorporated</v>
          </cell>
          <cell r="F155" t="str">
            <v>Leach</v>
          </cell>
          <cell r="G155">
            <v>0.43279623664056188</v>
          </cell>
          <cell r="H155">
            <v>2.9411347810203017</v>
          </cell>
          <cell r="I155" t="str">
            <v>De-N</v>
          </cell>
          <cell r="J155">
            <v>0.45683698760429303</v>
          </cell>
          <cell r="K155">
            <v>8.5510652490537744</v>
          </cell>
          <cell r="L155" t="str">
            <v>Removed</v>
          </cell>
          <cell r="M155" t="str">
            <v>Leach</v>
          </cell>
          <cell r="N155">
            <v>0.6128430660966605</v>
          </cell>
          <cell r="O155">
            <v>-11.294004060638256</v>
          </cell>
          <cell r="P155" t="str">
            <v>De-N</v>
          </cell>
          <cell r="Q155" t="str">
            <v>loam</v>
          </cell>
          <cell r="R155" t="str">
            <v>wet</v>
          </cell>
          <cell r="S155">
            <v>0.35911008719234067</v>
          </cell>
          <cell r="T155">
            <v>12.446127598255028</v>
          </cell>
        </row>
        <row r="156">
          <cell r="A156" t="str">
            <v>All 1st ww with 1 WW sand dry</v>
          </cell>
          <cell r="B156" t="str">
            <v>All 1st ww with 1 WW</v>
          </cell>
          <cell r="C156" t="str">
            <v>sand</v>
          </cell>
          <cell r="D156" t="str">
            <v>dry</v>
          </cell>
          <cell r="E156" t="str">
            <v>Incorporated</v>
          </cell>
          <cell r="F156" t="str">
            <v>Leach</v>
          </cell>
          <cell r="G156">
            <v>0.9427529249829002</v>
          </cell>
          <cell r="H156">
            <v>-28.194498763414213</v>
          </cell>
          <cell r="I156" t="str">
            <v>De-N</v>
          </cell>
          <cell r="J156">
            <v>-2.1519772824876764E-2</v>
          </cell>
          <cell r="K156">
            <v>33.618751367742433</v>
          </cell>
          <cell r="L156" t="str">
            <v>Removed</v>
          </cell>
          <cell r="M156" t="str">
            <v>Leach</v>
          </cell>
          <cell r="N156">
            <v>0.9476033630980143</v>
          </cell>
          <cell r="O156">
            <v>-21.8206239123245</v>
          </cell>
          <cell r="P156" t="str">
            <v>De-N</v>
          </cell>
          <cell r="Q156" t="str">
            <v>sand</v>
          </cell>
          <cell r="R156" t="str">
            <v>dry</v>
          </cell>
          <cell r="S156">
            <v>-2.0017619875236196E-2</v>
          </cell>
          <cell r="T156">
            <v>24.838283897415824</v>
          </cell>
        </row>
        <row r="157">
          <cell r="A157" t="str">
            <v>All 1st ww with 1 WW sand mid</v>
          </cell>
          <cell r="B157" t="str">
            <v>All 1st ww with 1 WW</v>
          </cell>
          <cell r="C157" t="str">
            <v>sand</v>
          </cell>
          <cell r="D157" t="str">
            <v>mid</v>
          </cell>
          <cell r="E157" t="str">
            <v>Incorporated</v>
          </cell>
          <cell r="F157" t="str">
            <v>Leach</v>
          </cell>
          <cell r="G157">
            <v>0.32525373644239147</v>
          </cell>
          <cell r="H157">
            <v>21.04420106659007</v>
          </cell>
          <cell r="I157" t="str">
            <v>De-N</v>
          </cell>
          <cell r="J157">
            <v>0.57167942591754373</v>
          </cell>
          <cell r="K157">
            <v>-13.081602353092855</v>
          </cell>
          <cell r="L157" t="str">
            <v>Removed</v>
          </cell>
          <cell r="M157" t="str">
            <v>Leach</v>
          </cell>
          <cell r="N157">
            <v>0.6376325761106425</v>
          </cell>
          <cell r="O157">
            <v>-3.869207416792765</v>
          </cell>
          <cell r="P157" t="str">
            <v>De-N</v>
          </cell>
          <cell r="Q157" t="str">
            <v>sand</v>
          </cell>
          <cell r="R157" t="str">
            <v>mid</v>
          </cell>
          <cell r="S157">
            <v>0.34994458254060035</v>
          </cell>
          <cell r="T157">
            <v>3.8210868608928474</v>
          </cell>
        </row>
        <row r="158">
          <cell r="A158" t="str">
            <v>All 1st ww with 1 WW sand wet</v>
          </cell>
          <cell r="B158" t="str">
            <v>All 1st ww with 1 WW</v>
          </cell>
          <cell r="C158" t="str">
            <v>sand</v>
          </cell>
          <cell r="D158" t="str">
            <v>wet</v>
          </cell>
          <cell r="E158" t="str">
            <v>Incorporated</v>
          </cell>
          <cell r="F158" t="str">
            <v>Leach</v>
          </cell>
          <cell r="G158">
            <v>0.25295769447268923</v>
          </cell>
          <cell r="H158">
            <v>31.22823255514604</v>
          </cell>
          <cell r="I158" t="str">
            <v>De-N</v>
          </cell>
          <cell r="J158">
            <v>0.69097605097095049</v>
          </cell>
          <cell r="K158">
            <v>-27.120225280767851</v>
          </cell>
          <cell r="L158" t="str">
            <v>Removed</v>
          </cell>
          <cell r="M158" t="str">
            <v>Leach</v>
          </cell>
          <cell r="N158">
            <v>0.48801457585494762</v>
          </cell>
          <cell r="O158">
            <v>8.233477293764853</v>
          </cell>
          <cell r="P158" t="str">
            <v>De-N</v>
          </cell>
          <cell r="Q158" t="str">
            <v>sand</v>
          </cell>
          <cell r="R158" t="str">
            <v>wet</v>
          </cell>
          <cell r="S158">
            <v>0.47749320619617008</v>
          </cell>
          <cell r="T158">
            <v>-6.5042801538756043</v>
          </cell>
        </row>
        <row r="159">
          <cell r="A159" t="str">
            <v>All 1st ww clay dry</v>
          </cell>
          <cell r="B159" t="str">
            <v>All 1st ww</v>
          </cell>
          <cell r="C159" t="str">
            <v>clay</v>
          </cell>
          <cell r="D159" t="str">
            <v>dry</v>
          </cell>
          <cell r="E159" t="str">
            <v>Incorporated</v>
          </cell>
          <cell r="F159" t="str">
            <v>Leach</v>
          </cell>
          <cell r="G159">
            <v>0.43233618290172837</v>
          </cell>
          <cell r="H159">
            <v>-6.9270323135802805</v>
          </cell>
          <cell r="I159" t="str">
            <v>De-N</v>
          </cell>
          <cell r="J159">
            <v>0.54282918124455282</v>
          </cell>
          <cell r="K159">
            <v>7.1401971131312232</v>
          </cell>
          <cell r="L159" t="str">
            <v>Removed</v>
          </cell>
          <cell r="M159" t="str">
            <v>Leach</v>
          </cell>
          <cell r="N159">
            <v>0.56840741004305584</v>
          </cell>
          <cell r="O159">
            <v>-10.468413108854952</v>
          </cell>
          <cell r="P159" t="str">
            <v>De-N</v>
          </cell>
          <cell r="Q159" t="str">
            <v>clay</v>
          </cell>
          <cell r="R159" t="str">
            <v>dry</v>
          </cell>
          <cell r="S159">
            <v>0.38242368567281415</v>
          </cell>
          <cell r="T159">
            <v>11.794925401940741</v>
          </cell>
        </row>
        <row r="160">
          <cell r="A160" t="str">
            <v>All 1st ww clay mid</v>
          </cell>
          <cell r="B160" t="str">
            <v>All 1st ww</v>
          </cell>
          <cell r="C160" t="str">
            <v>clay</v>
          </cell>
          <cell r="D160" t="str">
            <v>mid</v>
          </cell>
          <cell r="E160" t="str">
            <v>Incorporated</v>
          </cell>
          <cell r="F160" t="str">
            <v>Leach</v>
          </cell>
          <cell r="G160">
            <v>0.34596176130729428</v>
          </cell>
          <cell r="H160">
            <v>1.4238961800488967</v>
          </cell>
          <cell r="I160" t="str">
            <v>De-N</v>
          </cell>
          <cell r="J160">
            <v>0.63056573301365049</v>
          </cell>
          <cell r="K160">
            <v>-1.0078948017416791</v>
          </cell>
          <cell r="L160" t="str">
            <v>Removed</v>
          </cell>
          <cell r="M160" t="str">
            <v>Leach</v>
          </cell>
          <cell r="N160">
            <v>0.5411755212430428</v>
          </cell>
          <cell r="O160">
            <v>-6.6533644321649206</v>
          </cell>
          <cell r="P160" t="str">
            <v>De-N</v>
          </cell>
          <cell r="Q160" t="str">
            <v>clay</v>
          </cell>
          <cell r="R160" t="str">
            <v>mid</v>
          </cell>
          <cell r="S160">
            <v>0.44424541537653039</v>
          </cell>
          <cell r="T160">
            <v>6.333245157832156</v>
          </cell>
        </row>
        <row r="161">
          <cell r="A161" t="str">
            <v>All 1st ww clay wet</v>
          </cell>
          <cell r="B161" t="str">
            <v>All 1st ww</v>
          </cell>
          <cell r="C161" t="str">
            <v>clay</v>
          </cell>
          <cell r="D161" t="str">
            <v>wet</v>
          </cell>
          <cell r="E161" t="str">
            <v>Incorporated</v>
          </cell>
          <cell r="F161" t="str">
            <v>Leach</v>
          </cell>
          <cell r="G161">
            <v>0.37483828260510899</v>
          </cell>
          <cell r="H161">
            <v>1.8414122928490846</v>
          </cell>
          <cell r="I161" t="str">
            <v>De-N</v>
          </cell>
          <cell r="J161">
            <v>0.59609444632569708</v>
          </cell>
          <cell r="K161">
            <v>-0.97279352052554557</v>
          </cell>
          <cell r="L161" t="str">
            <v>Removed</v>
          </cell>
          <cell r="M161" t="str">
            <v>Leach</v>
          </cell>
          <cell r="N161">
            <v>0.54998839277928946</v>
          </cell>
          <cell r="O161">
            <v>-5.7568640344575037</v>
          </cell>
          <cell r="P161" t="str">
            <v>De-N</v>
          </cell>
          <cell r="Q161" t="str">
            <v>clay</v>
          </cell>
          <cell r="R161" t="str">
            <v>wet</v>
          </cell>
          <cell r="S161">
            <v>0.4420644532449563</v>
          </cell>
          <cell r="T161">
            <v>5.1302950399152136</v>
          </cell>
        </row>
        <row r="162">
          <cell r="A162" t="str">
            <v>All 1st ww loam dry</v>
          </cell>
          <cell r="B162" t="str">
            <v>All 1st ww</v>
          </cell>
          <cell r="C162" t="str">
            <v>loam</v>
          </cell>
          <cell r="D162" t="str">
            <v>dry</v>
          </cell>
          <cell r="E162" t="str">
            <v>Incorporated</v>
          </cell>
          <cell r="F162" t="str">
            <v>Leach</v>
          </cell>
          <cell r="G162">
            <v>0.55335351669997324</v>
          </cell>
          <cell r="H162">
            <v>-15.066133009201391</v>
          </cell>
          <cell r="I162" t="str">
            <v>De-N</v>
          </cell>
          <cell r="J162">
            <v>0.41734957121722072</v>
          </cell>
          <cell r="K162">
            <v>15.968658695879718</v>
          </cell>
          <cell r="L162" t="str">
            <v>Removed</v>
          </cell>
          <cell r="M162" t="str">
            <v>Leach</v>
          </cell>
          <cell r="N162">
            <v>0.68761923356181709</v>
          </cell>
          <cell r="O162">
            <v>-16.623009801056394</v>
          </cell>
          <cell r="P162" t="str">
            <v>De-N</v>
          </cell>
          <cell r="Q162" t="str">
            <v>loam</v>
          </cell>
          <cell r="R162" t="str">
            <v>dry</v>
          </cell>
          <cell r="S162">
            <v>0.26912304014295274</v>
          </cell>
          <cell r="T162">
            <v>17.485420159847578</v>
          </cell>
        </row>
        <row r="163">
          <cell r="A163" t="str">
            <v>All 1st ww loam mid</v>
          </cell>
          <cell r="B163" t="str">
            <v>All 1st ww</v>
          </cell>
          <cell r="C163" t="str">
            <v>loam</v>
          </cell>
          <cell r="D163" t="str">
            <v>mid</v>
          </cell>
          <cell r="E163" t="str">
            <v>Incorporated</v>
          </cell>
          <cell r="F163" t="str">
            <v>Leach</v>
          </cell>
          <cell r="G163">
            <v>0.48607422983760762</v>
          </cell>
          <cell r="H163">
            <v>-9.2612592744533107</v>
          </cell>
          <cell r="I163" t="str">
            <v>De-N</v>
          </cell>
          <cell r="J163">
            <v>0.49203934774629932</v>
          </cell>
          <cell r="K163">
            <v>9.8157476608038223</v>
          </cell>
          <cell r="L163" t="str">
            <v>Removed</v>
          </cell>
          <cell r="M163" t="str">
            <v>Leach</v>
          </cell>
          <cell r="N163">
            <v>0.64428644230058862</v>
          </cell>
          <cell r="O163">
            <v>-13.36860711235621</v>
          </cell>
          <cell r="P163" t="str">
            <v>De-N</v>
          </cell>
          <cell r="Q163" t="str">
            <v>loam</v>
          </cell>
          <cell r="R163" t="str">
            <v>mid</v>
          </cell>
          <cell r="S163">
            <v>0.33477993751564</v>
          </cell>
          <cell r="T163">
            <v>13.376852956622107</v>
          </cell>
        </row>
        <row r="164">
          <cell r="A164" t="str">
            <v>All 1st ww loam wet</v>
          </cell>
          <cell r="B164" t="str">
            <v>All 1st ww</v>
          </cell>
          <cell r="C164" t="str">
            <v>loam</v>
          </cell>
          <cell r="D164" t="str">
            <v>wet</v>
          </cell>
          <cell r="E164" t="str">
            <v>Incorporated</v>
          </cell>
          <cell r="F164" t="str">
            <v>Leach</v>
          </cell>
          <cell r="G164">
            <v>0.40148937070306684</v>
          </cell>
          <cell r="H164">
            <v>0.41727242880650917</v>
          </cell>
          <cell r="I164" t="str">
            <v>De-N</v>
          </cell>
          <cell r="J164">
            <v>0.5746086273757679</v>
          </cell>
          <cell r="K164">
            <v>0.36710470059392653</v>
          </cell>
          <cell r="L164" t="str">
            <v>Removed</v>
          </cell>
          <cell r="M164" t="str">
            <v>Leach</v>
          </cell>
          <cell r="N164">
            <v>0.56917643756439051</v>
          </cell>
          <cell r="O164">
            <v>-7.0971944098281368</v>
          </cell>
          <cell r="P164" t="str">
            <v>De-N</v>
          </cell>
          <cell r="Q164" t="str">
            <v>loam</v>
          </cell>
          <cell r="R164" t="str">
            <v>wet</v>
          </cell>
          <cell r="S164">
            <v>0.41665936831249756</v>
          </cell>
          <cell r="T164">
            <v>6.8646647743483582</v>
          </cell>
        </row>
        <row r="165">
          <cell r="A165" t="str">
            <v>All 1st ww sand dry</v>
          </cell>
          <cell r="B165" t="str">
            <v>All 1st ww</v>
          </cell>
          <cell r="C165" t="str">
            <v>sand</v>
          </cell>
          <cell r="D165" t="str">
            <v>dry</v>
          </cell>
          <cell r="E165" t="str">
            <v>Incorporated</v>
          </cell>
          <cell r="F165" t="str">
            <v>Leach</v>
          </cell>
          <cell r="G165">
            <v>0.55248910318547417</v>
          </cell>
          <cell r="H165">
            <v>-1.8835627763955622</v>
          </cell>
          <cell r="I165" t="str">
            <v>De-N</v>
          </cell>
          <cell r="J165">
            <v>0.40406922649576538</v>
          </cell>
          <cell r="K165">
            <v>3.9592780139678543</v>
          </cell>
          <cell r="L165" t="str">
            <v>Removed</v>
          </cell>
          <cell r="M165" t="str">
            <v>Leach</v>
          </cell>
          <cell r="N165">
            <v>0.70585168954165189</v>
          </cell>
          <cell r="O165">
            <v>-6.787168002294159</v>
          </cell>
          <cell r="P165" t="str">
            <v>De-N</v>
          </cell>
          <cell r="Q165" t="str">
            <v>sand</v>
          </cell>
          <cell r="R165" t="str">
            <v>dry</v>
          </cell>
          <cell r="S165">
            <v>0.22533386036809461</v>
          </cell>
          <cell r="T165">
            <v>9.4524744427562961</v>
          </cell>
        </row>
        <row r="166">
          <cell r="A166" t="str">
            <v>All 1st ww sand mid</v>
          </cell>
          <cell r="B166" t="str">
            <v>All 1st ww</v>
          </cell>
          <cell r="C166" t="str">
            <v>sand</v>
          </cell>
          <cell r="D166" t="str">
            <v>mid</v>
          </cell>
          <cell r="E166" t="str">
            <v>Incorporated</v>
          </cell>
          <cell r="F166" t="str">
            <v>Leach</v>
          </cell>
          <cell r="G166">
            <v>0.46492780229283209</v>
          </cell>
          <cell r="H166">
            <v>4.5924027248994079</v>
          </cell>
          <cell r="I166" t="str">
            <v>De-N</v>
          </cell>
          <cell r="J166">
            <v>0.4916652634895407</v>
          </cell>
          <cell r="K166">
            <v>-2.3834622701524202</v>
          </cell>
          <cell r="L166" t="str">
            <v>Removed</v>
          </cell>
          <cell r="M166" t="str">
            <v>Leach</v>
          </cell>
          <cell r="N166">
            <v>0.6298246683931098</v>
          </cell>
          <cell r="O166">
            <v>-2.2630630146804354</v>
          </cell>
          <cell r="P166" t="str">
            <v>De-N</v>
          </cell>
          <cell r="Q166" t="str">
            <v>sand</v>
          </cell>
          <cell r="R166" t="str">
            <v>mid</v>
          </cell>
          <cell r="S166">
            <v>0.35619305816537733</v>
          </cell>
          <cell r="T166">
            <v>2.0551487026142112</v>
          </cell>
        </row>
        <row r="167">
          <cell r="A167" t="str">
            <v>All 1st ww sand wet</v>
          </cell>
          <cell r="B167" t="str">
            <v>All 1st ww</v>
          </cell>
          <cell r="C167" t="str">
            <v>sand</v>
          </cell>
          <cell r="D167" t="str">
            <v>wet</v>
          </cell>
          <cell r="E167" t="str">
            <v>Incorporated</v>
          </cell>
          <cell r="F167" t="str">
            <v>Leach</v>
          </cell>
          <cell r="G167">
            <v>0.49951305640372856</v>
          </cell>
          <cell r="H167">
            <v>3.9072539569403322</v>
          </cell>
          <cell r="I167" t="str">
            <v>De-N</v>
          </cell>
          <cell r="J167">
            <v>0.47657759406642419</v>
          </cell>
          <cell r="K167">
            <v>-3.3272977350720039</v>
          </cell>
          <cell r="L167" t="str">
            <v>Removed</v>
          </cell>
          <cell r="M167" t="str">
            <v>Leach</v>
          </cell>
          <cell r="N167">
            <v>0.59945743623299208</v>
          </cell>
          <cell r="O167">
            <v>0.57058400323178615</v>
          </cell>
          <cell r="P167" t="str">
            <v>De-N</v>
          </cell>
          <cell r="Q167" t="str">
            <v>sand</v>
          </cell>
          <cell r="R167" t="str">
            <v>wet</v>
          </cell>
          <cell r="S167">
            <v>0.38650970154277114</v>
          </cell>
          <cell r="T167">
            <v>-0.68550913544463599</v>
          </cell>
        </row>
        <row r="168">
          <cell r="A168" t="str">
            <v xml:space="preserve">  </v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 t="str">
            <v>Straw removed</v>
          </cell>
          <cell r="M168" t="str">
            <v>Leach</v>
          </cell>
          <cell r="N168">
            <v>0.27573867145802033</v>
          </cell>
          <cell r="O168">
            <v>4.9707405311863031</v>
          </cell>
          <cell r="P168" t="str">
            <v>De-N</v>
          </cell>
          <cell r="Q168" t="str">
            <v>clay</v>
          </cell>
          <cell r="R168" t="str">
            <v>dry</v>
          </cell>
          <cell r="S168">
            <v>0.39396925341541233</v>
          </cell>
          <cell r="T168">
            <v>10.688547929486043</v>
          </cell>
        </row>
        <row r="169">
          <cell r="A169" t="str">
            <v xml:space="preserve">  </v>
          </cell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 t="str">
            <v>Straw removed</v>
          </cell>
          <cell r="M169" t="str">
            <v>Leach</v>
          </cell>
          <cell r="N169">
            <v>0.59673485816430683</v>
          </cell>
          <cell r="O169">
            <v>-10.990850578481277</v>
          </cell>
          <cell r="P169" t="str">
            <v>De-N</v>
          </cell>
          <cell r="Q169" t="str">
            <v>clay</v>
          </cell>
          <cell r="R169" t="str">
            <v>mid</v>
          </cell>
          <cell r="S169">
            <v>0.39766807424570666</v>
          </cell>
          <cell r="T169">
            <v>10.022785862405984</v>
          </cell>
        </row>
        <row r="170">
          <cell r="A170" t="str">
            <v xml:space="preserve">  </v>
          </cell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 t="str">
            <v>Straw removed</v>
          </cell>
          <cell r="M170" t="str">
            <v>Leach</v>
          </cell>
          <cell r="N170">
            <v>0.75719218524465193</v>
          </cell>
          <cell r="O170">
            <v>-24.259072623324414</v>
          </cell>
          <cell r="P170" t="str">
            <v>De-N</v>
          </cell>
          <cell r="Q170" t="str">
            <v>clay</v>
          </cell>
          <cell r="R170" t="str">
            <v>wet</v>
          </cell>
          <cell r="S170">
            <v>0.29072122793400557</v>
          </cell>
          <cell r="T170">
            <v>18.725145109499092</v>
          </cell>
        </row>
        <row r="171">
          <cell r="A171" t="str">
            <v>Bread Wheat clay dry</v>
          </cell>
          <cell r="B171" t="str">
            <v>Bread Wheat</v>
          </cell>
          <cell r="C171" t="str">
            <v>clay</v>
          </cell>
          <cell r="D171" t="str">
            <v>dry</v>
          </cell>
          <cell r="E171" t="str">
            <v>Incorporated</v>
          </cell>
          <cell r="F171" t="str">
            <v>Leach</v>
          </cell>
          <cell r="G171">
            <v>0.33135458482684965</v>
          </cell>
          <cell r="H171">
            <v>-4.7543311915141349</v>
          </cell>
          <cell r="I171" t="str">
            <v>De-N</v>
          </cell>
          <cell r="J171">
            <v>0.59046353777588501</v>
          </cell>
          <cell r="K171">
            <v>9.5817335988199392</v>
          </cell>
          <cell r="L171" t="str">
            <v>Removed</v>
          </cell>
          <cell r="M171" t="str">
            <v>Leach</v>
          </cell>
          <cell r="N171">
            <v>0.34265208126750707</v>
          </cell>
          <cell r="O171">
            <v>2.5293718980297739</v>
          </cell>
          <cell r="P171" t="str">
            <v>De-N</v>
          </cell>
          <cell r="Q171" t="str">
            <v>clay</v>
          </cell>
          <cell r="R171" t="str">
            <v>dry</v>
          </cell>
          <cell r="S171">
            <v>0.55380702047984287</v>
          </cell>
          <cell r="T171">
            <v>3.488897961950697</v>
          </cell>
        </row>
        <row r="172">
          <cell r="A172" t="str">
            <v>Bread Wheat clay mid</v>
          </cell>
          <cell r="B172" t="str">
            <v>Bread Wheat</v>
          </cell>
          <cell r="C172" t="str">
            <v>clay</v>
          </cell>
          <cell r="D172" t="str">
            <v>mid</v>
          </cell>
          <cell r="E172" t="str">
            <v>Incorporated</v>
          </cell>
          <cell r="F172" t="str">
            <v>Leach</v>
          </cell>
          <cell r="G172">
            <v>0.25951485949351649</v>
          </cell>
          <cell r="H172">
            <v>7.5151082007677639</v>
          </cell>
          <cell r="I172" t="str">
            <v>De-N</v>
          </cell>
          <cell r="J172">
            <v>0.67809945760472845</v>
          </cell>
          <cell r="K172">
            <v>-3.5863181759156872</v>
          </cell>
          <cell r="L172" t="str">
            <v>Removed</v>
          </cell>
          <cell r="M172" t="str">
            <v>Leach</v>
          </cell>
          <cell r="N172">
            <v>0.39670693262353379</v>
          </cell>
          <cell r="O172">
            <v>3.6678975353815173</v>
          </cell>
          <cell r="P172" t="str">
            <v>De-N</v>
          </cell>
          <cell r="Q172" t="str">
            <v>clay</v>
          </cell>
          <cell r="R172" t="str">
            <v>mid</v>
          </cell>
          <cell r="S172">
            <v>0.5669654493852947</v>
          </cell>
          <cell r="T172">
            <v>-2.4406950542734203</v>
          </cell>
        </row>
        <row r="173">
          <cell r="A173" t="str">
            <v>Bread Wheat clay wet</v>
          </cell>
          <cell r="B173" t="str">
            <v>Bread Wheat</v>
          </cell>
          <cell r="C173" t="str">
            <v>clay</v>
          </cell>
          <cell r="D173" t="str">
            <v>wet</v>
          </cell>
          <cell r="E173" t="str">
            <v>Incorporated</v>
          </cell>
          <cell r="F173" t="str">
            <v>Leach</v>
          </cell>
          <cell r="G173">
            <v>0.30043977181028308</v>
          </cell>
          <cell r="H173">
            <v>7.1028710262226857</v>
          </cell>
          <cell r="I173" t="str">
            <v>De-N</v>
          </cell>
          <cell r="J173">
            <v>0.66538614335036517</v>
          </cell>
          <cell r="K173">
            <v>-6.0591945851699238</v>
          </cell>
          <cell r="L173" t="str">
            <v>Removed</v>
          </cell>
          <cell r="M173" t="str">
            <v>Leach</v>
          </cell>
          <cell r="N173">
            <v>0.43842670778878134</v>
          </cell>
          <cell r="O173">
            <v>3.1609474109341269</v>
          </cell>
          <cell r="P173" t="str">
            <v>De-N</v>
          </cell>
          <cell r="Q173" t="str">
            <v>clay</v>
          </cell>
          <cell r="R173" t="str">
            <v>wet</v>
          </cell>
          <cell r="S173">
            <v>0.54429673004616619</v>
          </cell>
          <cell r="T173">
            <v>-3.134702776604712</v>
          </cell>
        </row>
        <row r="174">
          <cell r="A174" t="str">
            <v>Bread Wheat loam dry</v>
          </cell>
          <cell r="B174" t="str">
            <v>Bread Wheat</v>
          </cell>
          <cell r="C174" t="str">
            <v>loam</v>
          </cell>
          <cell r="D174" t="str">
            <v>dry</v>
          </cell>
          <cell r="E174" t="str">
            <v>Incorporated</v>
          </cell>
          <cell r="F174" t="str">
            <v>Leach</v>
          </cell>
          <cell r="G174">
            <v>0.37137477702058902</v>
          </cell>
          <cell r="H174">
            <v>-7.4078087743782604</v>
          </cell>
          <cell r="I174" t="str">
            <v>De-N</v>
          </cell>
          <cell r="J174">
            <v>0.53958427910172557</v>
          </cell>
          <cell r="K174">
            <v>14.823184920840186</v>
          </cell>
          <cell r="L174" t="str">
            <v>Removed</v>
          </cell>
          <cell r="M174" t="str">
            <v>Leach</v>
          </cell>
          <cell r="N174">
            <v>0.37949993227178697</v>
          </cell>
          <cell r="O174">
            <v>-0.52173327205168019</v>
          </cell>
          <cell r="P174" t="str">
            <v>De-N</v>
          </cell>
          <cell r="Q174" t="str">
            <v>loam</v>
          </cell>
          <cell r="R174" t="str">
            <v>dry</v>
          </cell>
          <cell r="S174">
            <v>0.51745076314754446</v>
          </cell>
          <cell r="T174">
            <v>6.5705393604658306</v>
          </cell>
        </row>
        <row r="175">
          <cell r="A175" t="str">
            <v>Bread Wheat loam mid</v>
          </cell>
          <cell r="B175" t="str">
            <v>Bread Wheat</v>
          </cell>
          <cell r="C175" t="str">
            <v>loam</v>
          </cell>
          <cell r="D175" t="str">
            <v>mid</v>
          </cell>
          <cell r="E175" t="str">
            <v>Incorporated</v>
          </cell>
          <cell r="F175" t="str">
            <v>Leach</v>
          </cell>
          <cell r="G175">
            <v>0.2970778905574698</v>
          </cell>
          <cell r="H175">
            <v>5.1267709488605728</v>
          </cell>
          <cell r="I175" t="str">
            <v>De-N</v>
          </cell>
          <cell r="J175">
            <v>0.62179851248154661</v>
          </cell>
          <cell r="K175">
            <v>1.9061992105939634</v>
          </cell>
          <cell r="L175" t="str">
            <v>Removed</v>
          </cell>
          <cell r="M175" t="str">
            <v>Leach</v>
          </cell>
          <cell r="N175">
            <v>0.38043212299354556</v>
          </cell>
          <cell r="O175">
            <v>5.5474339806312747</v>
          </cell>
          <cell r="P175" t="str">
            <v>De-N</v>
          </cell>
          <cell r="Q175" t="str">
            <v>loam</v>
          </cell>
          <cell r="R175" t="str">
            <v>mid</v>
          </cell>
          <cell r="S175">
            <v>0.56212044126776506</v>
          </cell>
          <cell r="T175">
            <v>-2.451686733410174</v>
          </cell>
        </row>
        <row r="176">
          <cell r="A176" t="str">
            <v>Bread Wheat loam wet</v>
          </cell>
          <cell r="B176" t="str">
            <v>Bread Wheat</v>
          </cell>
          <cell r="C176" t="str">
            <v>loam</v>
          </cell>
          <cell r="D176" t="str">
            <v>wet</v>
          </cell>
          <cell r="E176" t="str">
            <v>Incorporated</v>
          </cell>
          <cell r="F176" t="str">
            <v>Leach</v>
          </cell>
          <cell r="G176">
            <v>0.29992656250368499</v>
          </cell>
          <cell r="H176">
            <v>7.9271208032927136</v>
          </cell>
          <cell r="I176" t="str">
            <v>De-N</v>
          </cell>
          <cell r="J176">
            <v>0.64277075440830611</v>
          </cell>
          <cell r="K176">
            <v>-4.0105309422101625</v>
          </cell>
          <cell r="L176" t="str">
            <v>Removed</v>
          </cell>
          <cell r="M176" t="str">
            <v>Leach</v>
          </cell>
          <cell r="N176">
            <v>0.45262508304473509</v>
          </cell>
          <cell r="O176">
            <v>2.250067953443176</v>
          </cell>
          <cell r="P176" t="str">
            <v>De-N</v>
          </cell>
          <cell r="Q176" t="str">
            <v>loam</v>
          </cell>
          <cell r="R176" t="str">
            <v>wet</v>
          </cell>
          <cell r="S176">
            <v>0.53356664574389068</v>
          </cell>
          <cell r="T176">
            <v>-2.7864815555176037</v>
          </cell>
        </row>
        <row r="177">
          <cell r="A177" t="str">
            <v>Bread Wheat sand dry</v>
          </cell>
          <cell r="B177" t="str">
            <v>Bread Wheat</v>
          </cell>
          <cell r="C177" t="str">
            <v>sand</v>
          </cell>
          <cell r="D177" t="str">
            <v>dry</v>
          </cell>
          <cell r="E177" t="str">
            <v>Incorporated</v>
          </cell>
          <cell r="F177" t="str">
            <v>Leach</v>
          </cell>
          <cell r="G177">
            <v>0.43719911187085214</v>
          </cell>
          <cell r="H177">
            <v>4.9066162997438063</v>
          </cell>
          <cell r="I177" t="str">
            <v>De-N</v>
          </cell>
          <cell r="J177">
            <v>0.50115174263508389</v>
          </cell>
          <cell r="K177">
            <v>-1.5513173823638142</v>
          </cell>
          <cell r="L177" t="str">
            <v>Removed</v>
          </cell>
          <cell r="M177" t="str">
            <v>Leach</v>
          </cell>
          <cell r="N177">
            <v>0.5621135267231302</v>
          </cell>
          <cell r="O177">
            <v>2.2286004270898703</v>
          </cell>
          <cell r="P177" t="str">
            <v>De-N</v>
          </cell>
          <cell r="Q177" t="str">
            <v>sand</v>
          </cell>
          <cell r="R177" t="str">
            <v>dry</v>
          </cell>
          <cell r="S177">
            <v>0.39040760171802524</v>
          </cell>
          <cell r="T177">
            <v>-0.62724015450458825</v>
          </cell>
        </row>
        <row r="178">
          <cell r="A178" t="str">
            <v>Bread Wheat sand mid</v>
          </cell>
          <cell r="B178" t="str">
            <v>Bread Wheat</v>
          </cell>
          <cell r="C178" t="str">
            <v>sand</v>
          </cell>
          <cell r="D178" t="str">
            <v>mid</v>
          </cell>
          <cell r="E178" t="str">
            <v>Incorporated</v>
          </cell>
          <cell r="F178" t="str">
            <v>Leach</v>
          </cell>
          <cell r="G178">
            <v>0.43499280114326377</v>
          </cell>
          <cell r="H178">
            <v>4.6776513146640522</v>
          </cell>
          <cell r="I178" t="str">
            <v>De-N</v>
          </cell>
          <cell r="J178">
            <v>0.51932867892572754</v>
          </cell>
          <cell r="K178">
            <v>-2.478592532124793</v>
          </cell>
          <cell r="L178" t="str">
            <v>Removed</v>
          </cell>
          <cell r="M178" t="str">
            <v>Leach</v>
          </cell>
          <cell r="N178">
            <v>0.60914541271038081</v>
          </cell>
          <cell r="O178">
            <v>-0.56330658230925346</v>
          </cell>
          <cell r="P178" t="str">
            <v>De-N</v>
          </cell>
          <cell r="Q178" t="str">
            <v>sand</v>
          </cell>
          <cell r="R178" t="str">
            <v>mid</v>
          </cell>
          <cell r="S178">
            <v>0.37500284921560872</v>
          </cell>
          <cell r="T178">
            <v>0.35378562406235425</v>
          </cell>
        </row>
        <row r="179">
          <cell r="A179" t="str">
            <v>Bread Wheat sand wet</v>
          </cell>
          <cell r="B179" t="str">
            <v>Bread Wheat</v>
          </cell>
          <cell r="C179" t="str">
            <v>sand</v>
          </cell>
          <cell r="D179" t="str">
            <v>wet</v>
          </cell>
          <cell r="E179" t="str">
            <v>Incorporated</v>
          </cell>
          <cell r="F179" t="str">
            <v>Leach</v>
          </cell>
          <cell r="G179">
            <v>0.46263947215947332</v>
          </cell>
          <cell r="H179">
            <v>3.5584015214197673</v>
          </cell>
          <cell r="I179" t="str">
            <v>De-N</v>
          </cell>
          <cell r="J179">
            <v>0.50468492684711086</v>
          </cell>
          <cell r="K179">
            <v>-2.6557208286117762</v>
          </cell>
          <cell r="L179" t="str">
            <v>Removed</v>
          </cell>
          <cell r="M179" t="str">
            <v>Leach</v>
          </cell>
          <cell r="N179">
            <v>0.65623881442832543</v>
          </cell>
          <cell r="O179">
            <v>-3.8908813169135423</v>
          </cell>
          <cell r="P179" t="str">
            <v>De-N</v>
          </cell>
          <cell r="Q179" t="str">
            <v>sand</v>
          </cell>
          <cell r="R179" t="str">
            <v>wet</v>
          </cell>
          <cell r="S179">
            <v>0.33239192252250327</v>
          </cell>
          <cell r="T179">
            <v>3.3473967932802031</v>
          </cell>
        </row>
        <row r="180">
          <cell r="A180" t="str">
            <v>Feed Wheat clay dry</v>
          </cell>
          <cell r="B180" t="str">
            <v>Feed Wheat</v>
          </cell>
          <cell r="C180" t="str">
            <v>clay</v>
          </cell>
          <cell r="D180" t="str">
            <v>dry</v>
          </cell>
          <cell r="E180" t="str">
            <v>Incorporated</v>
          </cell>
          <cell r="F180" t="str">
            <v>Leach</v>
          </cell>
          <cell r="G180">
            <v>0.37203736304097323</v>
          </cell>
          <cell r="H180">
            <v>-6.7042990231997885</v>
          </cell>
          <cell r="I180" t="str">
            <v>De-N</v>
          </cell>
          <cell r="J180">
            <v>0.61841817591895532</v>
          </cell>
          <cell r="K180">
            <v>4.6493572034587594</v>
          </cell>
          <cell r="L180" t="str">
            <v>Removed</v>
          </cell>
          <cell r="M180" t="str">
            <v>Leach</v>
          </cell>
          <cell r="N180">
            <v>0.40224230319414617</v>
          </cell>
          <cell r="O180">
            <v>-1.6881498234655805</v>
          </cell>
          <cell r="P180" t="str">
            <v>De-N</v>
          </cell>
          <cell r="Q180" t="str">
            <v>clay</v>
          </cell>
          <cell r="R180" t="str">
            <v>dry</v>
          </cell>
          <cell r="S180">
            <v>0.54406304347648393</v>
          </cell>
          <cell r="T180">
            <v>3.1326006913748259</v>
          </cell>
        </row>
        <row r="181">
          <cell r="A181" t="str">
            <v>Feed Wheat clay mid</v>
          </cell>
          <cell r="B181" t="str">
            <v>Feed Wheat</v>
          </cell>
          <cell r="C181" t="str">
            <v>clay</v>
          </cell>
          <cell r="D181" t="str">
            <v>mid</v>
          </cell>
          <cell r="E181" t="str">
            <v>Incorporated</v>
          </cell>
          <cell r="F181" t="str">
            <v>Leach</v>
          </cell>
          <cell r="G181">
            <v>0.31233793207304467</v>
          </cell>
          <cell r="H181">
            <v>1.0190277657052167</v>
          </cell>
          <cell r="I181" t="str">
            <v>De-N</v>
          </cell>
          <cell r="J181">
            <v>0.69299240212057511</v>
          </cell>
          <cell r="K181">
            <v>-3.9287638900826929</v>
          </cell>
          <cell r="L181" t="str">
            <v>Removed</v>
          </cell>
          <cell r="M181" t="str">
            <v>Leach</v>
          </cell>
          <cell r="N181">
            <v>0.41086903210580161</v>
          </cell>
          <cell r="O181">
            <v>1.8294526311520591</v>
          </cell>
          <cell r="P181" t="str">
            <v>De-N</v>
          </cell>
          <cell r="Q181" t="str">
            <v>clay</v>
          </cell>
          <cell r="R181" t="str">
            <v>mid</v>
          </cell>
          <cell r="S181">
            <v>0.59124617649218858</v>
          </cell>
          <cell r="T181">
            <v>-3.5359115476405729</v>
          </cell>
        </row>
        <row r="182">
          <cell r="A182" t="str">
            <v>Feed Wheat clay wet</v>
          </cell>
          <cell r="B182" t="str">
            <v>Feed Wheat</v>
          </cell>
          <cell r="C182" t="str">
            <v>clay</v>
          </cell>
          <cell r="D182" t="str">
            <v>wet</v>
          </cell>
          <cell r="E182" t="str">
            <v>Incorporated</v>
          </cell>
          <cell r="F182" t="str">
            <v>Leach</v>
          </cell>
          <cell r="G182">
            <v>0.34576388334920888</v>
          </cell>
          <cell r="H182">
            <v>1.2586070029485827</v>
          </cell>
          <cell r="I182" t="str">
            <v>De-N</v>
          </cell>
          <cell r="J182">
            <v>0.64973695430782119</v>
          </cell>
          <cell r="K182">
            <v>-3.1397284663881431</v>
          </cell>
          <cell r="L182" t="str">
            <v>Removed</v>
          </cell>
          <cell r="M182" t="str">
            <v>Leach</v>
          </cell>
          <cell r="N182">
            <v>0.43893010011492878</v>
          </cell>
          <cell r="O182">
            <v>2.3956924020958716</v>
          </cell>
          <cell r="P182" t="str">
            <v>De-N</v>
          </cell>
          <cell r="Q182" t="str">
            <v>clay</v>
          </cell>
          <cell r="R182" t="str">
            <v>wet</v>
          </cell>
          <cell r="S182">
            <v>0.56829577287645172</v>
          </cell>
          <cell r="T182">
            <v>-4.1787276928164259</v>
          </cell>
        </row>
        <row r="183">
          <cell r="A183" t="str">
            <v>Feed Wheat loam dry</v>
          </cell>
          <cell r="B183" t="str">
            <v>Feed Wheat</v>
          </cell>
          <cell r="C183" t="str">
            <v>loam</v>
          </cell>
          <cell r="D183" t="str">
            <v>dry</v>
          </cell>
          <cell r="E183" t="str">
            <v>Incorporated</v>
          </cell>
          <cell r="F183" t="str">
            <v>Leach</v>
          </cell>
          <cell r="G183">
            <v>0.43161690822261661</v>
          </cell>
          <cell r="H183">
            <v>-10.280285623784456</v>
          </cell>
          <cell r="I183" t="str">
            <v>De-N</v>
          </cell>
          <cell r="J183">
            <v>0.53527364142976985</v>
          </cell>
          <cell r="K183">
            <v>10.934888668908423</v>
          </cell>
          <cell r="L183" t="str">
            <v>Removed</v>
          </cell>
          <cell r="M183" t="str">
            <v>Leach</v>
          </cell>
          <cell r="N183">
            <v>0.44677704101259547</v>
          </cell>
          <cell r="O183">
            <v>-4.0285259685276005</v>
          </cell>
          <cell r="P183" t="str">
            <v>De-N</v>
          </cell>
          <cell r="Q183" t="str">
            <v>loam</v>
          </cell>
          <cell r="R183" t="str">
            <v>dry</v>
          </cell>
          <cell r="S183">
            <v>0.4841795713458496</v>
          </cell>
          <cell r="T183">
            <v>6.1388327113048593</v>
          </cell>
        </row>
        <row r="184">
          <cell r="A184" t="str">
            <v>Feed Wheat loam mid</v>
          </cell>
          <cell r="B184" t="str">
            <v>Feed Wheat</v>
          </cell>
          <cell r="C184" t="str">
            <v>loam</v>
          </cell>
          <cell r="D184" t="str">
            <v>mid</v>
          </cell>
          <cell r="E184" t="str">
            <v>Incorporated</v>
          </cell>
          <cell r="F184" t="str">
            <v>Leach</v>
          </cell>
          <cell r="G184">
            <v>0.3428914807759067</v>
          </cell>
          <cell r="H184">
            <v>-0.27867150802551055</v>
          </cell>
          <cell r="I184" t="str">
            <v>De-N</v>
          </cell>
          <cell r="J184">
            <v>0.6245554275134908</v>
          </cell>
          <cell r="K184">
            <v>1.0842805294955256</v>
          </cell>
          <cell r="L184" t="str">
            <v>Removed</v>
          </cell>
          <cell r="M184" t="str">
            <v>Leach</v>
          </cell>
          <cell r="N184">
            <v>0.39862982154582904</v>
          </cell>
          <cell r="O184">
            <v>2.6800942259492246</v>
          </cell>
          <cell r="P184" t="str">
            <v>De-N</v>
          </cell>
          <cell r="Q184" t="str">
            <v>loam</v>
          </cell>
          <cell r="R184" t="str">
            <v>mid</v>
          </cell>
          <cell r="S184">
            <v>0.57994248514094571</v>
          </cell>
          <cell r="T184">
            <v>-2.8671806388531027</v>
          </cell>
        </row>
        <row r="185">
          <cell r="A185" t="str">
            <v>Feed Wheat loam wet</v>
          </cell>
          <cell r="B185" t="str">
            <v>Feed Wheat</v>
          </cell>
          <cell r="C185" t="str">
            <v>loam</v>
          </cell>
          <cell r="D185" t="str">
            <v>wet</v>
          </cell>
          <cell r="E185" t="str">
            <v>Incorporated</v>
          </cell>
          <cell r="F185" t="str">
            <v>Leach</v>
          </cell>
          <cell r="G185">
            <v>0.33276214521654274</v>
          </cell>
          <cell r="H185">
            <v>2.7918116796933776</v>
          </cell>
          <cell r="I185" t="str">
            <v>De-N</v>
          </cell>
          <cell r="J185">
            <v>0.62419041104927575</v>
          </cell>
          <cell r="K185">
            <v>-1.2363474705116428</v>
          </cell>
          <cell r="L185" t="str">
            <v>Removed</v>
          </cell>
          <cell r="M185" t="str">
            <v>Leach</v>
          </cell>
          <cell r="N185">
            <v>0.4839571303205229</v>
          </cell>
          <cell r="O185">
            <v>-0.6710518075604065</v>
          </cell>
          <cell r="P185" t="str">
            <v>De-N</v>
          </cell>
          <cell r="Q185" t="str">
            <v>loam</v>
          </cell>
          <cell r="R185" t="str">
            <v>wet</v>
          </cell>
          <cell r="S185">
            <v>0.52111016091408102</v>
          </cell>
          <cell r="T185">
            <v>-1.1224181272722347</v>
          </cell>
        </row>
        <row r="186">
          <cell r="A186" t="str">
            <v>Feed Wheat sand dry</v>
          </cell>
          <cell r="B186" t="str">
            <v>Feed Wheat</v>
          </cell>
          <cell r="C186" t="str">
            <v>sand</v>
          </cell>
          <cell r="D186" t="str">
            <v>dry</v>
          </cell>
          <cell r="E186" t="str">
            <v>Incorporated</v>
          </cell>
          <cell r="F186" t="str">
            <v>Leach</v>
          </cell>
          <cell r="G186">
            <v>0.47825176740432573</v>
          </cell>
          <cell r="H186">
            <v>1.0074848218980947</v>
          </cell>
          <cell r="I186" t="str">
            <v>De-N</v>
          </cell>
          <cell r="J186">
            <v>0.46273079766382802</v>
          </cell>
          <cell r="K186">
            <v>1.5876768736161608</v>
          </cell>
          <cell r="L186" t="str">
            <v>Removed</v>
          </cell>
          <cell r="M186" t="str">
            <v>Leach</v>
          </cell>
          <cell r="N186">
            <v>0.50141855696783999</v>
          </cell>
          <cell r="O186">
            <v>5.2598925174054605</v>
          </cell>
          <cell r="P186" t="str">
            <v>De-N</v>
          </cell>
          <cell r="Q186" t="str">
            <v>sand</v>
          </cell>
          <cell r="R186" t="str">
            <v>dry</v>
          </cell>
          <cell r="S186">
            <v>0.40048906599105921</v>
          </cell>
          <cell r="T186">
            <v>-1.0725513820986141</v>
          </cell>
        </row>
        <row r="187">
          <cell r="A187" t="str">
            <v>Feed Wheat sand mid</v>
          </cell>
          <cell r="B187" t="str">
            <v>Feed Wheat</v>
          </cell>
          <cell r="C187" t="str">
            <v>sand</v>
          </cell>
          <cell r="D187" t="str">
            <v>mid</v>
          </cell>
          <cell r="E187" t="str">
            <v>Incorporated</v>
          </cell>
          <cell r="F187" t="str">
            <v>Leach</v>
          </cell>
          <cell r="G187">
            <v>0.45484272524465197</v>
          </cell>
          <cell r="H187">
            <v>2.3972723816706205</v>
          </cell>
          <cell r="I187" t="str">
            <v>De-N</v>
          </cell>
          <cell r="J187">
            <v>0.48502935866776642</v>
          </cell>
          <cell r="K187">
            <v>0.56721328995971665</v>
          </cell>
          <cell r="L187" t="str">
            <v>Removed</v>
          </cell>
          <cell r="M187" t="str">
            <v>Leach</v>
          </cell>
          <cell r="N187">
            <v>0.60326604665151884</v>
          </cell>
          <cell r="O187">
            <v>-0.12977669644662393</v>
          </cell>
          <cell r="P187" t="str">
            <v>De-N</v>
          </cell>
          <cell r="Q187" t="str">
            <v>sand</v>
          </cell>
          <cell r="R187" t="str">
            <v>mid</v>
          </cell>
          <cell r="S187">
            <v>0.38702855802964115</v>
          </cell>
          <cell r="T187">
            <v>-0.43742200208758913</v>
          </cell>
        </row>
        <row r="188">
          <cell r="A188" t="str">
            <v>Feed Wheat sand wet</v>
          </cell>
          <cell r="B188" t="str">
            <v>Feed Wheat</v>
          </cell>
          <cell r="C188" t="str">
            <v>sand</v>
          </cell>
          <cell r="D188" t="str">
            <v>wet</v>
          </cell>
          <cell r="E188" t="str">
            <v>Incorporated</v>
          </cell>
          <cell r="F188" t="str">
            <v>Leach</v>
          </cell>
          <cell r="G188">
            <v>0.49194880582380673</v>
          </cell>
          <cell r="H188">
            <v>0.69972014991104159</v>
          </cell>
          <cell r="I188" t="str">
            <v>De-N</v>
          </cell>
          <cell r="J188">
            <v>0.46190170537616071</v>
          </cell>
          <cell r="K188">
            <v>1.1449855632197963</v>
          </cell>
          <cell r="L188" t="str">
            <v>Removed</v>
          </cell>
          <cell r="M188" t="str">
            <v>Leach</v>
          </cell>
          <cell r="N188">
            <v>0.67891951682158513</v>
          </cell>
          <cell r="O188">
            <v>-4.9684874730778343</v>
          </cell>
          <cell r="P188" t="str">
            <v>De-N</v>
          </cell>
          <cell r="Q188" t="str">
            <v>sand</v>
          </cell>
          <cell r="R188" t="str">
            <v>wet</v>
          </cell>
          <cell r="S188">
            <v>0.3204724898942472</v>
          </cell>
          <cell r="T188">
            <v>3.7734666266146961</v>
          </cell>
        </row>
        <row r="189">
          <cell r="A189" t="str">
            <v>Oilseed Rape clay dry</v>
          </cell>
          <cell r="B189" t="str">
            <v>Oilseed Rape</v>
          </cell>
          <cell r="C189" t="str">
            <v>clay</v>
          </cell>
          <cell r="D189" t="str">
            <v>dry</v>
          </cell>
          <cell r="E189" t="str">
            <v>Incorporated</v>
          </cell>
          <cell r="F189" t="str">
            <v>Leach</v>
          </cell>
          <cell r="G189">
            <v>0.29709049945099447</v>
          </cell>
          <cell r="H189">
            <v>-7.7384854723356487</v>
          </cell>
          <cell r="I189" t="str">
            <v>De-N</v>
          </cell>
          <cell r="J189">
            <v>0.58290307516087825</v>
          </cell>
          <cell r="K189">
            <v>15.799466695897687</v>
          </cell>
          <cell r="L189" t="str">
            <v>Removed</v>
          </cell>
          <cell r="M189" t="str">
            <v>Leach</v>
          </cell>
          <cell r="N189">
            <v>0.25652330176538518</v>
          </cell>
          <cell r="O189">
            <v>-0.68333444311159541</v>
          </cell>
          <cell r="P189" t="str">
            <v>De-N</v>
          </cell>
          <cell r="Q189" t="str">
            <v>clay</v>
          </cell>
          <cell r="R189" t="str">
            <v>dry</v>
          </cell>
          <cell r="S189">
            <v>0.62244518813090033</v>
          </cell>
          <cell r="T189">
            <v>8.428778093167228</v>
          </cell>
        </row>
        <row r="190">
          <cell r="A190" t="str">
            <v>Oilseed Rape clay mid</v>
          </cell>
          <cell r="B190" t="str">
            <v>Oilseed Rape</v>
          </cell>
          <cell r="C190" t="str">
            <v>clay</v>
          </cell>
          <cell r="D190" t="str">
            <v>mid</v>
          </cell>
          <cell r="E190" t="str">
            <v>Incorporated</v>
          </cell>
          <cell r="F190" t="str">
            <v>Leach</v>
          </cell>
          <cell r="G190">
            <v>0.29415501370273339</v>
          </cell>
          <cell r="H190">
            <v>-3.381126298139431</v>
          </cell>
          <cell r="I190" t="str">
            <v>De-N</v>
          </cell>
          <cell r="J190">
            <v>0.61675734375989699</v>
          </cell>
          <cell r="K190">
            <v>10.362679664577936</v>
          </cell>
          <cell r="L190" t="str">
            <v>Removed</v>
          </cell>
          <cell r="M190" t="str">
            <v>Leach</v>
          </cell>
          <cell r="N190">
            <v>0.28753624632296232</v>
          </cell>
          <cell r="O190">
            <v>1.1975539324306652</v>
          </cell>
          <cell r="P190" t="str">
            <v>De-N</v>
          </cell>
          <cell r="Q190" t="str">
            <v>clay</v>
          </cell>
          <cell r="R190" t="str">
            <v>mid</v>
          </cell>
          <cell r="S190">
            <v>0.5726991283200995</v>
          </cell>
          <cell r="T190">
            <v>9.7479468653792001</v>
          </cell>
        </row>
        <row r="191">
          <cell r="A191" t="str">
            <v>Oilseed Rape clay wet</v>
          </cell>
          <cell r="B191" t="str">
            <v>Oilseed Rape</v>
          </cell>
          <cell r="C191" t="str">
            <v>clay</v>
          </cell>
          <cell r="D191" t="str">
            <v>wet</v>
          </cell>
          <cell r="E191" t="str">
            <v>Incorporated</v>
          </cell>
          <cell r="F191" t="str">
            <v>Leach</v>
          </cell>
          <cell r="G191">
            <v>0.3071568618245592</v>
          </cell>
          <cell r="H191">
            <v>0.79924729428240893</v>
          </cell>
          <cell r="I191" t="str">
            <v>De-N</v>
          </cell>
          <cell r="J191">
            <v>0.60170390748530456</v>
          </cell>
          <cell r="K191">
            <v>6.8662866277543229</v>
          </cell>
          <cell r="L191" t="str">
            <v>Removed</v>
          </cell>
          <cell r="M191" t="str">
            <v>Leach</v>
          </cell>
          <cell r="N191">
            <v>0.32172918850317195</v>
          </cell>
          <cell r="O191">
            <v>4.7139070681677957</v>
          </cell>
          <cell r="P191" t="str">
            <v>De-N</v>
          </cell>
          <cell r="Q191" t="str">
            <v>clay</v>
          </cell>
          <cell r="R191" t="str">
            <v>wet</v>
          </cell>
          <cell r="S191">
            <v>0.44906493522367291</v>
          </cell>
          <cell r="T191">
            <v>16.059244703723422</v>
          </cell>
        </row>
        <row r="192">
          <cell r="A192" t="str">
            <v>Oilseed Rape loam dry</v>
          </cell>
          <cell r="B192" t="str">
            <v>Oilseed Rape</v>
          </cell>
          <cell r="C192" t="str">
            <v>loam</v>
          </cell>
          <cell r="D192" t="str">
            <v>dry</v>
          </cell>
          <cell r="E192" t="str">
            <v>Incorporated</v>
          </cell>
          <cell r="F192" t="str">
            <v>Leach</v>
          </cell>
          <cell r="G192">
            <v>0.35378668804178409</v>
          </cell>
          <cell r="H192">
            <v>-7.5152156314218805</v>
          </cell>
          <cell r="I192" t="str">
            <v>De-N</v>
          </cell>
          <cell r="J192">
            <v>0.53778196865271699</v>
          </cell>
          <cell r="K192">
            <v>16.608038188816536</v>
          </cell>
          <cell r="L192" t="str">
            <v>Removed</v>
          </cell>
          <cell r="M192" t="str">
            <v>Leach</v>
          </cell>
          <cell r="N192">
            <v>0.37086080559043028</v>
          </cell>
          <cell r="O192">
            <v>-9.1984977068811666</v>
          </cell>
          <cell r="P192" t="str">
            <v>De-N</v>
          </cell>
          <cell r="Q192" t="str">
            <v>loam</v>
          </cell>
          <cell r="R192" t="str">
            <v>dry</v>
          </cell>
          <cell r="S192">
            <v>0.51060570233419345</v>
          </cell>
          <cell r="T192">
            <v>17.980241805763381</v>
          </cell>
        </row>
        <row r="193">
          <cell r="A193" t="str">
            <v>Oilseed Rape loam mid</v>
          </cell>
          <cell r="B193" t="str">
            <v>Oilseed Rape</v>
          </cell>
          <cell r="C193" t="str">
            <v>loam</v>
          </cell>
          <cell r="D193" t="str">
            <v>mid</v>
          </cell>
          <cell r="E193" t="str">
            <v>Incorporated</v>
          </cell>
          <cell r="F193" t="str">
            <v>Leach</v>
          </cell>
          <cell r="G193">
            <v>0.32046703735919196</v>
          </cell>
          <cell r="H193">
            <v>-4.1544395845919473</v>
          </cell>
          <cell r="I193" t="str">
            <v>De-N</v>
          </cell>
          <cell r="J193">
            <v>0.62298615588175732</v>
          </cell>
          <cell r="K193">
            <v>8.1409491798293612</v>
          </cell>
          <cell r="L193" t="str">
            <v>Removed</v>
          </cell>
          <cell r="M193" t="str">
            <v>Leach</v>
          </cell>
          <cell r="N193">
            <v>0.3449660005779781</v>
          </cell>
          <cell r="O193">
            <v>-2.8565160245964218</v>
          </cell>
          <cell r="P193" t="str">
            <v>De-N</v>
          </cell>
          <cell r="Q193" t="str">
            <v>loam</v>
          </cell>
          <cell r="R193" t="str">
            <v>mid</v>
          </cell>
          <cell r="S193">
            <v>0.58499322025427003</v>
          </cell>
          <cell r="T193">
            <v>7.636660396335949</v>
          </cell>
        </row>
        <row r="194">
          <cell r="A194" t="str">
            <v>Oilseed Rape loam wet</v>
          </cell>
          <cell r="B194" t="str">
            <v>Oilseed Rape</v>
          </cell>
          <cell r="C194" t="str">
            <v>loam</v>
          </cell>
          <cell r="D194" t="str">
            <v>wet</v>
          </cell>
          <cell r="E194" t="str">
            <v>Incorporated</v>
          </cell>
          <cell r="F194" t="str">
            <v>Leach</v>
          </cell>
          <cell r="G194">
            <v>0.34127377172237777</v>
          </cell>
          <cell r="H194">
            <v>-2.837738119793225</v>
          </cell>
          <cell r="I194" t="str">
            <v>De-N</v>
          </cell>
          <cell r="J194">
            <v>0.62380144323693532</v>
          </cell>
          <cell r="K194">
            <v>4.7489398795766995</v>
          </cell>
          <cell r="L194" t="str">
            <v>Removed</v>
          </cell>
          <cell r="M194" t="str">
            <v>Leach</v>
          </cell>
          <cell r="N194">
            <v>0.37948574897498688</v>
          </cell>
          <cell r="O194">
            <v>-0.26237332648813677</v>
          </cell>
          <cell r="P194" t="str">
            <v>De-N</v>
          </cell>
          <cell r="Q194" t="str">
            <v>loam</v>
          </cell>
          <cell r="R194" t="str">
            <v>wet</v>
          </cell>
          <cell r="S194">
            <v>0.57010401853580406</v>
          </cell>
          <cell r="T194">
            <v>3.6799297863059377</v>
          </cell>
        </row>
        <row r="195">
          <cell r="A195" t="str">
            <v>Oilseed Rape sand dry</v>
          </cell>
          <cell r="B195" t="str">
            <v>Oilseed Rape</v>
          </cell>
          <cell r="C195" t="str">
            <v>sand</v>
          </cell>
          <cell r="D195" t="str">
            <v>dry</v>
          </cell>
          <cell r="E195" t="str">
            <v>Incorporated</v>
          </cell>
          <cell r="F195" t="str">
            <v>Leach</v>
          </cell>
          <cell r="G195">
            <v>0.4183625619275399</v>
          </cell>
          <cell r="H195">
            <v>-2.1214394236454046</v>
          </cell>
          <cell r="I195" t="str">
            <v>De-N</v>
          </cell>
          <cell r="J195">
            <v>0.5364976637273795</v>
          </cell>
          <cell r="K195">
            <v>5.8838057096049026</v>
          </cell>
          <cell r="L195" t="str">
            <v>Removed</v>
          </cell>
          <cell r="M195" t="str">
            <v>Leach</v>
          </cell>
          <cell r="N195">
            <v>0.44040781462777084</v>
          </cell>
          <cell r="O195">
            <v>-4.4735561514225965</v>
          </cell>
          <cell r="P195" t="str">
            <v>De-N</v>
          </cell>
          <cell r="Q195" t="str">
            <v>sand</v>
          </cell>
          <cell r="R195" t="str">
            <v>dry</v>
          </cell>
          <cell r="S195">
            <v>0.51803150372151396</v>
          </cell>
          <cell r="T195">
            <v>7.0728487084554716</v>
          </cell>
        </row>
        <row r="196">
          <cell r="A196" t="str">
            <v>Oilseed Rape sand mid</v>
          </cell>
          <cell r="B196" t="str">
            <v>Oilseed Rape</v>
          </cell>
          <cell r="C196" t="str">
            <v>sand</v>
          </cell>
          <cell r="D196" t="str">
            <v>mid</v>
          </cell>
          <cell r="E196" t="str">
            <v>Incorporated</v>
          </cell>
          <cell r="F196" t="str">
            <v>Leach</v>
          </cell>
          <cell r="G196">
            <v>0.40575702085835325</v>
          </cell>
          <cell r="H196">
            <v>-2.1930742647543369</v>
          </cell>
          <cell r="I196" t="str">
            <v>De-N</v>
          </cell>
          <cell r="J196">
            <v>0.56842245246858636</v>
          </cell>
          <cell r="K196">
            <v>3.5527253967764993</v>
          </cell>
          <cell r="L196" t="str">
            <v>Removed</v>
          </cell>
          <cell r="M196" t="str">
            <v>Leach</v>
          </cell>
          <cell r="N196">
            <v>0.42398704073128141</v>
          </cell>
          <cell r="O196">
            <v>0.13414560492374444</v>
          </cell>
          <cell r="P196" t="str">
            <v>De-N</v>
          </cell>
          <cell r="Q196" t="str">
            <v>sand</v>
          </cell>
          <cell r="R196" t="str">
            <v>mid</v>
          </cell>
          <cell r="S196">
            <v>0.54616277088127374</v>
          </cell>
          <cell r="T196">
            <v>1.3674061187361342</v>
          </cell>
        </row>
        <row r="197">
          <cell r="A197" t="str">
            <v>Oilseed Rape sand wet</v>
          </cell>
          <cell r="B197" t="str">
            <v>Oilseed Rape</v>
          </cell>
          <cell r="C197" t="str">
            <v>sand</v>
          </cell>
          <cell r="D197" t="str">
            <v>wet</v>
          </cell>
          <cell r="E197" t="str">
            <v>Incorporated</v>
          </cell>
          <cell r="F197" t="str">
            <v>Leach</v>
          </cell>
          <cell r="G197">
            <v>0.5099482975042039</v>
          </cell>
          <cell r="H197">
            <v>-4.4706394226644095</v>
          </cell>
          <cell r="I197" t="str">
            <v>De-N</v>
          </cell>
          <cell r="J197">
            <v>0.47250157533566095</v>
          </cell>
          <cell r="K197">
            <v>4.5649395440279141</v>
          </cell>
          <cell r="L197" t="str">
            <v>Removed</v>
          </cell>
          <cell r="M197" t="str">
            <v>Leach</v>
          </cell>
          <cell r="N197">
            <v>0.53989231814707539</v>
          </cell>
          <cell r="O197">
            <v>-2.9588117506956015</v>
          </cell>
          <cell r="P197" t="str">
            <v>De-N</v>
          </cell>
          <cell r="Q197" t="str">
            <v>sand</v>
          </cell>
          <cell r="R197" t="str">
            <v>wet</v>
          </cell>
          <cell r="S197">
            <v>0.43455867563331557</v>
          </cell>
          <cell r="T197">
            <v>4.1136168633559835</v>
          </cell>
        </row>
        <row r="198">
          <cell r="A198" t="str">
            <v>Winter Barley clay dry</v>
          </cell>
          <cell r="B198" t="str">
            <v>Winter Barley</v>
          </cell>
          <cell r="C198" t="str">
            <v>clay</v>
          </cell>
          <cell r="D198" t="str">
            <v>dry</v>
          </cell>
          <cell r="E198" t="str">
            <v>Incorporated</v>
          </cell>
          <cell r="F198" t="str">
            <v>Leach</v>
          </cell>
          <cell r="G198">
            <v>0.23939927974295461</v>
          </cell>
          <cell r="H198">
            <v>-1.418600203240785</v>
          </cell>
          <cell r="I198" t="str">
            <v>De-N</v>
          </cell>
          <cell r="J198">
            <v>0.56202705842221456</v>
          </cell>
          <cell r="K198">
            <v>12.500301259466246</v>
          </cell>
          <cell r="L198" t="str">
            <v>Removed</v>
          </cell>
          <cell r="M198" t="str">
            <v>Leach</v>
          </cell>
          <cell r="N198">
            <v>0.22159779345665137</v>
          </cell>
          <cell r="O198">
            <v>1.7221472950202876</v>
          </cell>
          <cell r="P198" t="str">
            <v>De-N</v>
          </cell>
          <cell r="Q198" t="str">
            <v>clay</v>
          </cell>
          <cell r="R198" t="str">
            <v>dry</v>
          </cell>
          <cell r="S198">
            <v>0.55106361769963574</v>
          </cell>
          <cell r="T198">
            <v>10.363226514050401</v>
          </cell>
        </row>
        <row r="199">
          <cell r="A199" t="str">
            <v>Winter Barley clay mid</v>
          </cell>
          <cell r="B199" t="str">
            <v>Winter Barley</v>
          </cell>
          <cell r="C199" t="str">
            <v>clay</v>
          </cell>
          <cell r="D199" t="str">
            <v>mid</v>
          </cell>
          <cell r="E199" t="str">
            <v>Incorporated</v>
          </cell>
          <cell r="F199" t="str">
            <v>Leach</v>
          </cell>
          <cell r="G199">
            <v>0.27095124927867853</v>
          </cell>
          <cell r="H199">
            <v>-0.63882206863966373</v>
          </cell>
          <cell r="I199" t="str">
            <v>De-N</v>
          </cell>
          <cell r="J199">
            <v>0.57179573920365123</v>
          </cell>
          <cell r="K199">
            <v>10.588201110645556</v>
          </cell>
          <cell r="L199" t="str">
            <v>Removed</v>
          </cell>
          <cell r="M199" t="str">
            <v>Leach</v>
          </cell>
          <cell r="N199">
            <v>0.2540742874598958</v>
          </cell>
          <cell r="O199">
            <v>3.1005505397023851</v>
          </cell>
          <cell r="P199" t="str">
            <v>De-N</v>
          </cell>
          <cell r="Q199" t="str">
            <v>clay</v>
          </cell>
          <cell r="R199" t="str">
            <v>mid</v>
          </cell>
          <cell r="S199">
            <v>0.52970240588383188</v>
          </cell>
          <cell r="T199">
            <v>9.690680663765777</v>
          </cell>
        </row>
        <row r="200">
          <cell r="A200" t="str">
            <v>Winter Barley clay wet</v>
          </cell>
          <cell r="B200" t="str">
            <v>Winter Barley</v>
          </cell>
          <cell r="C200" t="str">
            <v>clay</v>
          </cell>
          <cell r="D200" t="str">
            <v>wet</v>
          </cell>
          <cell r="E200" t="str">
            <v>Incorporated</v>
          </cell>
          <cell r="F200" t="str">
            <v>Leach</v>
          </cell>
          <cell r="G200">
            <v>0.28473943130660645</v>
          </cell>
          <cell r="H200">
            <v>2.2895526866459064</v>
          </cell>
          <cell r="I200" t="str">
            <v>De-N</v>
          </cell>
          <cell r="J200">
            <v>0.5606956627478985</v>
          </cell>
          <cell r="K200">
            <v>7.9811993085329158</v>
          </cell>
          <cell r="L200" t="str">
            <v>Removed</v>
          </cell>
          <cell r="M200" t="str">
            <v>Leach</v>
          </cell>
          <cell r="N200">
            <v>0.30147106674906893</v>
          </cell>
          <cell r="O200">
            <v>4.7380068992305979</v>
          </cell>
          <cell r="P200" t="str">
            <v>De-N</v>
          </cell>
          <cell r="Q200" t="str">
            <v>clay</v>
          </cell>
          <cell r="R200" t="str">
            <v>wet</v>
          </cell>
          <cell r="S200">
            <v>0.47539486877473563</v>
          </cell>
          <cell r="T200">
            <v>9.3584575844931663</v>
          </cell>
        </row>
        <row r="201">
          <cell r="A201" t="str">
            <v>Winter Barley loam dry</v>
          </cell>
          <cell r="B201" t="str">
            <v>Winter Barley</v>
          </cell>
          <cell r="C201" t="str">
            <v>loam</v>
          </cell>
          <cell r="D201" t="str">
            <v>dry</v>
          </cell>
          <cell r="E201" t="str">
            <v>Incorporated</v>
          </cell>
          <cell r="F201" t="str">
            <v>Leach</v>
          </cell>
          <cell r="G201">
            <v>0.27703464876474954</v>
          </cell>
          <cell r="H201">
            <v>0.93463069505197627</v>
          </cell>
          <cell r="I201" t="str">
            <v>De-N</v>
          </cell>
          <cell r="J201">
            <v>0.50861273881165758</v>
          </cell>
          <cell r="K201">
            <v>15.273141212867527</v>
          </cell>
          <cell r="L201" t="str">
            <v>Removed</v>
          </cell>
          <cell r="M201" t="str">
            <v>Leach</v>
          </cell>
          <cell r="N201">
            <v>0.31385974302445646</v>
          </cell>
          <cell r="O201">
            <v>-2.496432697773622</v>
          </cell>
          <cell r="P201" t="str">
            <v>De-N</v>
          </cell>
          <cell r="Q201" t="str">
            <v>loam</v>
          </cell>
          <cell r="R201" t="str">
            <v>dry</v>
          </cell>
          <cell r="S201">
            <v>0.47511042376251211</v>
          </cell>
          <cell r="T201">
            <v>16.554652498246273</v>
          </cell>
        </row>
        <row r="202">
          <cell r="A202" t="str">
            <v>Winter Barley loam mid</v>
          </cell>
          <cell r="B202" t="str">
            <v>Winter Barley</v>
          </cell>
          <cell r="C202" t="str">
            <v>loam</v>
          </cell>
          <cell r="D202" t="str">
            <v>mid</v>
          </cell>
          <cell r="E202" t="str">
            <v>Incorporated</v>
          </cell>
          <cell r="F202" t="str">
            <v>Leach</v>
          </cell>
          <cell r="G202">
            <v>0.29608168241892874</v>
          </cell>
          <cell r="H202">
            <v>-0.94508351990457151</v>
          </cell>
          <cell r="I202" t="str">
            <v>De-N</v>
          </cell>
          <cell r="J202">
            <v>0.57235497870798202</v>
          </cell>
          <cell r="K202">
            <v>10.913098459033106</v>
          </cell>
          <cell r="L202" t="str">
            <v>Removed</v>
          </cell>
          <cell r="M202" t="str">
            <v>Leach</v>
          </cell>
          <cell r="N202">
            <v>0.31941491104052538</v>
          </cell>
          <cell r="O202">
            <v>-8.4438630782725736E-3</v>
          </cell>
          <cell r="P202" t="str">
            <v>De-N</v>
          </cell>
          <cell r="Q202" t="str">
            <v>loam</v>
          </cell>
          <cell r="R202" t="str">
            <v>mid</v>
          </cell>
          <cell r="S202">
            <v>0.52163187134357059</v>
          </cell>
          <cell r="T202">
            <v>11.245304579772341</v>
          </cell>
        </row>
        <row r="203">
          <cell r="A203" t="str">
            <v>Winter Barley loam wet</v>
          </cell>
          <cell r="B203" t="str">
            <v>Winter Barley</v>
          </cell>
          <cell r="C203" t="str">
            <v>loam</v>
          </cell>
          <cell r="D203" t="str">
            <v>wet</v>
          </cell>
          <cell r="E203" t="str">
            <v>Incorporated</v>
          </cell>
          <cell r="F203" t="str">
            <v>Leach</v>
          </cell>
          <cell r="G203">
            <v>0.3272430192364793</v>
          </cell>
          <cell r="H203">
            <v>-0.80169943434232271</v>
          </cell>
          <cell r="I203" t="str">
            <v>De-N</v>
          </cell>
          <cell r="J203">
            <v>0.57442872186670701</v>
          </cell>
          <cell r="K203">
            <v>8.4900416756772845</v>
          </cell>
          <cell r="L203" t="str">
            <v>Removed</v>
          </cell>
          <cell r="M203" t="str">
            <v>Leach</v>
          </cell>
          <cell r="N203">
            <v>0.3546460009051085</v>
          </cell>
          <cell r="O203">
            <v>2.0818597791125208</v>
          </cell>
          <cell r="P203" t="str">
            <v>De-N</v>
          </cell>
          <cell r="Q203" t="str">
            <v>loam</v>
          </cell>
          <cell r="R203" t="str">
            <v>wet</v>
          </cell>
          <cell r="S203">
            <v>0.51670776373412886</v>
          </cell>
          <cell r="T203">
            <v>7.7375570534263494</v>
          </cell>
        </row>
        <row r="204">
          <cell r="A204" t="str">
            <v>Winter Barley sand dry</v>
          </cell>
          <cell r="B204" t="str">
            <v>Winter Barley</v>
          </cell>
          <cell r="C204" t="str">
            <v>sand</v>
          </cell>
          <cell r="D204" t="str">
            <v>dry</v>
          </cell>
          <cell r="E204" t="str">
            <v>Incorporated</v>
          </cell>
          <cell r="F204" t="str">
            <v>Leach</v>
          </cell>
          <cell r="G204">
            <v>0.43157753492043716</v>
          </cell>
          <cell r="H204">
            <v>-2.5149358320481436</v>
          </cell>
          <cell r="I204" t="str">
            <v>De-N</v>
          </cell>
          <cell r="J204">
            <v>0.46341032518350905</v>
          </cell>
          <cell r="K204">
            <v>10.24815412870111</v>
          </cell>
          <cell r="L204" t="str">
            <v>Removed</v>
          </cell>
          <cell r="M204" t="str">
            <v>Leach</v>
          </cell>
          <cell r="N204">
            <v>0.42782899433385524</v>
          </cell>
          <cell r="O204">
            <v>-1.7136987682109861</v>
          </cell>
          <cell r="P204" t="str">
            <v>De-N</v>
          </cell>
          <cell r="Q204" t="str">
            <v>sand</v>
          </cell>
          <cell r="R204" t="str">
            <v>dry</v>
          </cell>
          <cell r="S204">
            <v>0.4414936980261801</v>
          </cell>
          <cell r="T204">
            <v>10.871796735073749</v>
          </cell>
        </row>
        <row r="205">
          <cell r="A205" t="str">
            <v>Winter Barley sand mid</v>
          </cell>
          <cell r="B205" t="str">
            <v>Winter Barley</v>
          </cell>
          <cell r="C205" t="str">
            <v>sand</v>
          </cell>
          <cell r="D205" t="str">
            <v>mid</v>
          </cell>
          <cell r="E205" t="str">
            <v>Incorporated</v>
          </cell>
          <cell r="F205" t="str">
            <v>Leach</v>
          </cell>
          <cell r="G205">
            <v>0.40223953597015627</v>
          </cell>
          <cell r="H205">
            <v>-1.0349788048727722</v>
          </cell>
          <cell r="I205" t="str">
            <v>De-N</v>
          </cell>
          <cell r="J205">
            <v>0.51651264457219681</v>
          </cell>
          <cell r="K205">
            <v>7.0951331239851765</v>
          </cell>
          <cell r="L205" t="str">
            <v>Removed</v>
          </cell>
          <cell r="M205" t="str">
            <v>Leach</v>
          </cell>
          <cell r="N205">
            <v>0.41720068065528171</v>
          </cell>
          <cell r="O205">
            <v>0.68020293534743792</v>
          </cell>
          <cell r="P205" t="str">
            <v>De-N</v>
          </cell>
          <cell r="Q205" t="str">
            <v>sand</v>
          </cell>
          <cell r="R205" t="str">
            <v>mid</v>
          </cell>
          <cell r="S205">
            <v>0.47949743542901019</v>
          </cell>
          <cell r="T205">
            <v>6.7968647833428788</v>
          </cell>
        </row>
        <row r="206">
          <cell r="A206" t="str">
            <v>Winter Barley sand wet</v>
          </cell>
          <cell r="B206" t="str">
            <v>Winter Barley</v>
          </cell>
          <cell r="C206" t="str">
            <v>sand</v>
          </cell>
          <cell r="D206" t="str">
            <v>wet</v>
          </cell>
          <cell r="E206" t="str">
            <v>Incorporated</v>
          </cell>
          <cell r="F206" t="str">
            <v>Leach</v>
          </cell>
          <cell r="G206">
            <v>0.47347955905546452</v>
          </cell>
          <cell r="H206">
            <v>0.7449187524528732</v>
          </cell>
          <cell r="I206" t="str">
            <v>De-N</v>
          </cell>
          <cell r="J206">
            <v>0.46410068488841827</v>
          </cell>
          <cell r="K206">
            <v>3.6495722790955574</v>
          </cell>
          <cell r="L206" t="str">
            <v>Removed</v>
          </cell>
          <cell r="M206" t="str">
            <v>Leach</v>
          </cell>
          <cell r="N206">
            <v>0.49119978651021284</v>
          </cell>
          <cell r="O206">
            <v>2.6364742332825992</v>
          </cell>
          <cell r="P206" t="str">
            <v>De-N</v>
          </cell>
          <cell r="Q206" t="str">
            <v>sand</v>
          </cell>
          <cell r="R206" t="str">
            <v>wet</v>
          </cell>
          <cell r="S206">
            <v>0.41704858249540933</v>
          </cell>
          <cell r="T206">
            <v>4.1638753150559467</v>
          </cell>
        </row>
        <row r="207">
          <cell r="A207" t="str">
            <v>Spring Barley clay dry</v>
          </cell>
          <cell r="B207" t="str">
            <v>Spring Barley</v>
          </cell>
          <cell r="C207" t="str">
            <v>clay</v>
          </cell>
          <cell r="D207" t="str">
            <v>dry</v>
          </cell>
          <cell r="E207" t="str">
            <v>Incorporated</v>
          </cell>
          <cell r="F207" t="str">
            <v>Leach</v>
          </cell>
          <cell r="G207">
            <v>0.67226311521706372</v>
          </cell>
          <cell r="H207">
            <v>-8.1700372557442638</v>
          </cell>
          <cell r="I207" t="str">
            <v>De-N</v>
          </cell>
          <cell r="J207">
            <v>0.17902399572413966</v>
          </cell>
          <cell r="K207">
            <v>14.117279518456371</v>
          </cell>
          <cell r="L207" t="str">
            <v>Removed</v>
          </cell>
          <cell r="M207" t="str">
            <v>Leach</v>
          </cell>
          <cell r="N207">
            <v>0.72192942264553595</v>
          </cell>
          <cell r="O207">
            <v>-9.3080557311255987</v>
          </cell>
          <cell r="P207" t="str">
            <v>De-N</v>
          </cell>
          <cell r="Q207" t="str">
            <v>clay</v>
          </cell>
          <cell r="R207" t="str">
            <v>dry</v>
          </cell>
          <cell r="S207">
            <v>0.1656292656939764</v>
          </cell>
          <cell r="T207">
            <v>12.979968236295845</v>
          </cell>
        </row>
        <row r="208">
          <cell r="A208" t="str">
            <v>Spring Barley clay mid</v>
          </cell>
          <cell r="B208" t="str">
            <v>Spring Barley</v>
          </cell>
          <cell r="C208" t="str">
            <v>clay</v>
          </cell>
          <cell r="D208" t="str">
            <v>mid</v>
          </cell>
          <cell r="E208" t="str">
            <v>Incorporated</v>
          </cell>
          <cell r="F208" t="str">
            <v>Leach</v>
          </cell>
          <cell r="G208">
            <v>0.59275175064805319</v>
          </cell>
          <cell r="H208">
            <v>-5.2057907578906164</v>
          </cell>
          <cell r="I208" t="str">
            <v>De-N</v>
          </cell>
          <cell r="J208">
            <v>0.22353261391443435</v>
          </cell>
          <cell r="K208">
            <v>12.9744898361845</v>
          </cell>
          <cell r="L208" t="str">
            <v>Removed</v>
          </cell>
          <cell r="M208" t="str">
            <v>Leach</v>
          </cell>
          <cell r="N208">
            <v>0.22985537924600513</v>
          </cell>
          <cell r="O208">
            <v>14.139537008942831</v>
          </cell>
          <cell r="P208" t="str">
            <v>De-N</v>
          </cell>
          <cell r="Q208" t="str">
            <v>clay</v>
          </cell>
          <cell r="R208" t="str">
            <v>mid</v>
          </cell>
          <cell r="S208">
            <v>0.7345288536577137</v>
          </cell>
          <cell r="T208">
            <v>-12.763364189589678</v>
          </cell>
        </row>
        <row r="209">
          <cell r="A209" t="str">
            <v>Spring Barley clay wet</v>
          </cell>
          <cell r="B209" t="str">
            <v>Spring Barley</v>
          </cell>
          <cell r="C209" t="str">
            <v>clay</v>
          </cell>
          <cell r="D209" t="str">
            <v>wet</v>
          </cell>
          <cell r="E209" t="str">
            <v>Incorporated</v>
          </cell>
          <cell r="F209" t="str">
            <v>Leach</v>
          </cell>
          <cell r="G209">
            <v>0.66740114012587892</v>
          </cell>
          <cell r="H209">
            <v>-10.750236395920846</v>
          </cell>
          <cell r="I209" t="str">
            <v>De-N</v>
          </cell>
          <cell r="J209">
            <v>0.2512031444437462</v>
          </cell>
          <cell r="K209">
            <v>15.278209127362828</v>
          </cell>
          <cell r="L209" t="str">
            <v>Removed</v>
          </cell>
          <cell r="M209" t="str">
            <v>Leach</v>
          </cell>
          <cell r="N209">
            <v>0.72453137443216409</v>
          </cell>
          <cell r="O209">
            <v>-12.467902463269048</v>
          </cell>
          <cell r="P209" t="str">
            <v>De-N</v>
          </cell>
          <cell r="Q209" t="str">
            <v>clay</v>
          </cell>
          <cell r="R209" t="str">
            <v>wet</v>
          </cell>
          <cell r="S209">
            <v>0.25539791515532184</v>
          </cell>
          <cell r="T209">
            <v>13.277939474749529</v>
          </cell>
        </row>
        <row r="210">
          <cell r="A210" t="str">
            <v>Spring Barley loam dry</v>
          </cell>
          <cell r="B210" t="str">
            <v>Spring Barley</v>
          </cell>
          <cell r="C210" t="str">
            <v>loam</v>
          </cell>
          <cell r="D210" t="str">
            <v>dry</v>
          </cell>
          <cell r="E210" t="str">
            <v>Incorporated</v>
          </cell>
          <cell r="F210" t="str">
            <v>Leach</v>
          </cell>
          <cell r="G210">
            <v>0.64778559953400361</v>
          </cell>
          <cell r="H210">
            <v>-7.489940189320226</v>
          </cell>
          <cell r="I210" t="str">
            <v>De-N</v>
          </cell>
          <cell r="J210">
            <v>0.22468462137233866</v>
          </cell>
          <cell r="K210">
            <v>15.000400056762521</v>
          </cell>
          <cell r="L210" t="str">
            <v>Removed</v>
          </cell>
          <cell r="M210" t="str">
            <v>Leach</v>
          </cell>
          <cell r="N210">
            <v>0.73773045202290666</v>
          </cell>
          <cell r="O210">
            <v>-11.128371183617219</v>
          </cell>
          <cell r="P210" t="str">
            <v>De-N</v>
          </cell>
          <cell r="Q210" t="str">
            <v>loam</v>
          </cell>
          <cell r="R210" t="str">
            <v>dry</v>
          </cell>
          <cell r="S210">
            <v>0.15210740522375618</v>
          </cell>
          <cell r="T210">
            <v>16.354718779391263</v>
          </cell>
        </row>
        <row r="211">
          <cell r="A211" t="str">
            <v>Spring Barley loam mid</v>
          </cell>
          <cell r="B211" t="str">
            <v>Spring Barley</v>
          </cell>
          <cell r="C211" t="str">
            <v>loam</v>
          </cell>
          <cell r="D211" t="str">
            <v>mid</v>
          </cell>
          <cell r="E211" t="str">
            <v>Incorporated</v>
          </cell>
          <cell r="F211" t="str">
            <v>Leach</v>
          </cell>
          <cell r="G211">
            <v>0.67679588043673877</v>
          </cell>
          <cell r="H211">
            <v>-10.192979534712769</v>
          </cell>
          <cell r="I211" t="str">
            <v>De-N</v>
          </cell>
          <cell r="J211">
            <v>0.25248479743420149</v>
          </cell>
          <cell r="K211">
            <v>14.706582020753297</v>
          </cell>
          <cell r="L211" t="str">
            <v>Removed</v>
          </cell>
          <cell r="M211" t="str">
            <v>Leach</v>
          </cell>
          <cell r="N211">
            <v>0.77493043514167748</v>
          </cell>
          <cell r="O211">
            <v>-13.662165290221031</v>
          </cell>
          <cell r="P211" t="str">
            <v>De-N</v>
          </cell>
          <cell r="Q211" t="str">
            <v>loam</v>
          </cell>
          <cell r="R211" t="str">
            <v>mid</v>
          </cell>
          <cell r="S211">
            <v>0.17805357801260682</v>
          </cell>
          <cell r="T211">
            <v>15.854605974251069</v>
          </cell>
        </row>
        <row r="212">
          <cell r="A212" t="str">
            <v>Spring Barley loam wet</v>
          </cell>
          <cell r="B212" t="str">
            <v>Spring Barley</v>
          </cell>
          <cell r="C212" t="str">
            <v>loam</v>
          </cell>
          <cell r="D212" t="str">
            <v>wet</v>
          </cell>
          <cell r="E212" t="str">
            <v>Incorporated</v>
          </cell>
          <cell r="F212" t="str">
            <v>Leach</v>
          </cell>
          <cell r="G212">
            <v>0.65483806525495458</v>
          </cell>
          <cell r="H212">
            <v>-8.6442677536055772</v>
          </cell>
          <cell r="I212" t="str">
            <v>De-N</v>
          </cell>
          <cell r="J212">
            <v>0.25370744404736845</v>
          </cell>
          <cell r="K212">
            <v>14.835231337513399</v>
          </cell>
          <cell r="L212" t="str">
            <v>Removed</v>
          </cell>
          <cell r="M212" t="str">
            <v>Leach</v>
          </cell>
          <cell r="N212">
            <v>0.76600463997001178</v>
          </cell>
          <cell r="O212">
            <v>-14.188106019483163</v>
          </cell>
          <cell r="P212" t="str">
            <v>De-N</v>
          </cell>
          <cell r="Q212" t="str">
            <v>loam</v>
          </cell>
          <cell r="R212" t="str">
            <v>wet</v>
          </cell>
          <cell r="S212">
            <v>0.20407883341139438</v>
          </cell>
          <cell r="T212">
            <v>15.528268913302664</v>
          </cell>
        </row>
        <row r="213">
          <cell r="A213" t="str">
            <v>Spring Barley sand dry</v>
          </cell>
          <cell r="B213" t="str">
            <v>Spring Barley</v>
          </cell>
          <cell r="C213" t="str">
            <v>sand</v>
          </cell>
          <cell r="D213" t="str">
            <v>dry</v>
          </cell>
          <cell r="E213" t="str">
            <v>Incorporated</v>
          </cell>
          <cell r="F213" t="str">
            <v>Leach</v>
          </cell>
          <cell r="G213">
            <v>0.72813034308468572</v>
          </cell>
          <cell r="H213">
            <v>-3.7388946809575074</v>
          </cell>
          <cell r="I213" t="str">
            <v>De-N</v>
          </cell>
          <cell r="J213">
            <v>0.21209058125213531</v>
          </cell>
          <cell r="K213">
            <v>7.373291214079627</v>
          </cell>
          <cell r="L213" t="str">
            <v>Removed</v>
          </cell>
          <cell r="M213" t="str">
            <v>Leach</v>
          </cell>
          <cell r="N213">
            <v>0.81339390478082552</v>
          </cell>
          <cell r="O213">
            <v>-8.1938148937858237</v>
          </cell>
          <cell r="P213" t="str">
            <v>De-N</v>
          </cell>
          <cell r="Q213" t="str">
            <v>sand</v>
          </cell>
          <cell r="R213" t="str">
            <v>dry</v>
          </cell>
          <cell r="S213">
            <v>0.17025994848914544</v>
          </cell>
          <cell r="T213">
            <v>8.5389402780073009</v>
          </cell>
        </row>
        <row r="214">
          <cell r="A214" t="str">
            <v>Spring Barley sand mid</v>
          </cell>
          <cell r="B214" t="str">
            <v>Spring Barley</v>
          </cell>
          <cell r="C214" t="str">
            <v>sand</v>
          </cell>
          <cell r="D214" t="str">
            <v>mid</v>
          </cell>
          <cell r="E214" t="str">
            <v>Incorporated</v>
          </cell>
          <cell r="F214" t="str">
            <v>Leach</v>
          </cell>
          <cell r="G214">
            <v>0.74706649808995806</v>
          </cell>
          <cell r="H214">
            <v>-6.4786545674025522</v>
          </cell>
          <cell r="I214" t="str">
            <v>De-N</v>
          </cell>
          <cell r="J214">
            <v>0.20232161296074949</v>
          </cell>
          <cell r="K214">
            <v>9.3081001900012783</v>
          </cell>
          <cell r="L214" t="str">
            <v>Removed</v>
          </cell>
          <cell r="M214" t="str">
            <v>Leach</v>
          </cell>
          <cell r="N214">
            <v>0.82496131256863414</v>
          </cell>
          <cell r="O214">
            <v>-10.304465711002015</v>
          </cell>
          <cell r="P214" t="str">
            <v>De-N</v>
          </cell>
          <cell r="Q214" t="str">
            <v>sand</v>
          </cell>
          <cell r="R214" t="str">
            <v>mid</v>
          </cell>
          <cell r="S214">
            <v>0.16239447295469076</v>
          </cell>
          <cell r="T214">
            <v>10.682988531030864</v>
          </cell>
        </row>
        <row r="215">
          <cell r="A215" t="str">
            <v>Spring Barley sand wet</v>
          </cell>
          <cell r="B215" t="str">
            <v>Spring Barley</v>
          </cell>
          <cell r="C215" t="str">
            <v>sand</v>
          </cell>
          <cell r="D215" t="str">
            <v>wet</v>
          </cell>
          <cell r="E215" t="str">
            <v>Incorporated</v>
          </cell>
          <cell r="F215" t="str">
            <v>Leach</v>
          </cell>
          <cell r="G215">
            <v>0.82077407590348839</v>
          </cell>
          <cell r="H215">
            <v>-11.859343459302105</v>
          </cell>
          <cell r="I215" t="str">
            <v>De-N</v>
          </cell>
          <cell r="J215">
            <v>0.16043370786503783</v>
          </cell>
          <cell r="K215">
            <v>12.579271904284408</v>
          </cell>
          <cell r="L215" t="str">
            <v>Removed</v>
          </cell>
          <cell r="M215" t="str">
            <v>Leach</v>
          </cell>
          <cell r="N215">
            <v>0.89982072227828647</v>
          </cell>
          <cell r="O215">
            <v>-16.095054167385204</v>
          </cell>
          <cell r="P215" t="str">
            <v>De-N</v>
          </cell>
          <cell r="Q215" t="str">
            <v>sand</v>
          </cell>
          <cell r="R215" t="str">
            <v>wet</v>
          </cell>
          <cell r="S215">
            <v>9.8700602974744756E-2</v>
          </cell>
          <cell r="T215">
            <v>16.008418940552623</v>
          </cell>
        </row>
        <row r="216">
          <cell r="A216" t="str">
            <v>Field Beans clay dry</v>
          </cell>
          <cell r="B216" t="str">
            <v>Field Beans</v>
          </cell>
          <cell r="C216" t="str">
            <v>clay</v>
          </cell>
          <cell r="D216" t="str">
            <v>dry</v>
          </cell>
          <cell r="E216" t="str">
            <v>Mean</v>
          </cell>
          <cell r="F216" t="str">
            <v>Leach</v>
          </cell>
          <cell r="G216">
            <v>0</v>
          </cell>
          <cell r="H216">
            <v>18.304590525733555</v>
          </cell>
          <cell r="I216">
            <v>0</v>
          </cell>
          <cell r="J216">
            <v>0</v>
          </cell>
          <cell r="K216">
            <v>38.221637507191119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</row>
        <row r="217">
          <cell r="A217" t="str">
            <v>Field Beans clay mid</v>
          </cell>
          <cell r="B217" t="str">
            <v>Field Beans</v>
          </cell>
          <cell r="C217" t="str">
            <v>clay</v>
          </cell>
          <cell r="D217" t="str">
            <v>mid</v>
          </cell>
          <cell r="E217">
            <v>0</v>
          </cell>
          <cell r="F217" t="str">
            <v>Leach</v>
          </cell>
          <cell r="G217">
            <v>0</v>
          </cell>
          <cell r="H217">
            <v>30.196298979127949</v>
          </cell>
          <cell r="I217">
            <v>0</v>
          </cell>
          <cell r="J217">
            <v>0</v>
          </cell>
          <cell r="K217">
            <v>46.512565172589895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</row>
        <row r="218">
          <cell r="A218" t="str">
            <v>Field Beans clay wet</v>
          </cell>
          <cell r="B218" t="str">
            <v>Field Beans</v>
          </cell>
          <cell r="C218" t="str">
            <v>clay</v>
          </cell>
          <cell r="D218" t="str">
            <v>wet</v>
          </cell>
          <cell r="E218">
            <v>0</v>
          </cell>
          <cell r="F218" t="str">
            <v>Leach</v>
          </cell>
          <cell r="G218">
            <v>0</v>
          </cell>
          <cell r="H218">
            <v>39.742899949620778</v>
          </cell>
          <cell r="I218">
            <v>0</v>
          </cell>
          <cell r="J218">
            <v>0</v>
          </cell>
          <cell r="K218">
            <v>51.73260909290093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</row>
        <row r="219">
          <cell r="A219" t="str">
            <v>Field Beans loam dry</v>
          </cell>
          <cell r="B219" t="str">
            <v>Field Beans</v>
          </cell>
          <cell r="C219" t="str">
            <v>loam</v>
          </cell>
          <cell r="D219" t="str">
            <v>dry</v>
          </cell>
          <cell r="E219">
            <v>0</v>
          </cell>
          <cell r="F219" t="str">
            <v>Leach</v>
          </cell>
          <cell r="G219">
            <v>0</v>
          </cell>
          <cell r="H219">
            <v>14.257321000652544</v>
          </cell>
          <cell r="I219">
            <v>0</v>
          </cell>
          <cell r="J219">
            <v>0</v>
          </cell>
          <cell r="K219">
            <v>30.443486770815053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</row>
        <row r="220">
          <cell r="A220" t="str">
            <v>Field Beans loam mid</v>
          </cell>
          <cell r="B220" t="str">
            <v>Field Beans</v>
          </cell>
          <cell r="C220" t="str">
            <v>loam</v>
          </cell>
          <cell r="D220" t="str">
            <v>mid</v>
          </cell>
          <cell r="E220">
            <v>0</v>
          </cell>
          <cell r="F220" t="str">
            <v>Leach</v>
          </cell>
          <cell r="G220">
            <v>0</v>
          </cell>
          <cell r="H220">
            <v>25.123333104020457</v>
          </cell>
          <cell r="I220">
            <v>0</v>
          </cell>
          <cell r="J220">
            <v>0</v>
          </cell>
          <cell r="K220">
            <v>38.912365945210297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</row>
        <row r="221">
          <cell r="A221" t="str">
            <v>Field Beans loam wet</v>
          </cell>
          <cell r="B221" t="str">
            <v>Field Beans</v>
          </cell>
          <cell r="C221" t="str">
            <v>loam</v>
          </cell>
          <cell r="D221" t="str">
            <v>wet</v>
          </cell>
          <cell r="E221">
            <v>0</v>
          </cell>
          <cell r="F221" t="str">
            <v>Leach</v>
          </cell>
          <cell r="G221">
            <v>0</v>
          </cell>
          <cell r="H221">
            <v>34.156568199285623</v>
          </cell>
          <cell r="I221">
            <v>0</v>
          </cell>
          <cell r="J221">
            <v>0</v>
          </cell>
          <cell r="K221">
            <v>44.755222083572221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</row>
        <row r="222">
          <cell r="A222" t="str">
            <v>Field Beans sand dry</v>
          </cell>
          <cell r="B222" t="str">
            <v>Field Beans</v>
          </cell>
          <cell r="C222" t="str">
            <v>sand</v>
          </cell>
          <cell r="D222" t="str">
            <v>dry</v>
          </cell>
          <cell r="E222">
            <v>0</v>
          </cell>
          <cell r="F222" t="str">
            <v>Leach</v>
          </cell>
          <cell r="G222">
            <v>0</v>
          </cell>
          <cell r="H222">
            <v>38.371936344219854</v>
          </cell>
          <cell r="I222">
            <v>0</v>
          </cell>
          <cell r="J222">
            <v>0</v>
          </cell>
          <cell r="K222">
            <v>30.037779338058339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</row>
        <row r="223">
          <cell r="A223" t="str">
            <v>Field Beans sand mid</v>
          </cell>
          <cell r="B223" t="str">
            <v>Field Beans</v>
          </cell>
          <cell r="C223" t="str">
            <v>sand</v>
          </cell>
          <cell r="D223" t="str">
            <v>mid</v>
          </cell>
          <cell r="E223">
            <v>0</v>
          </cell>
          <cell r="F223" t="str">
            <v>Leach</v>
          </cell>
          <cell r="G223">
            <v>0</v>
          </cell>
          <cell r="H223">
            <v>42.486079541647293</v>
          </cell>
          <cell r="I223">
            <v>0</v>
          </cell>
          <cell r="J223">
            <v>0</v>
          </cell>
          <cell r="K223">
            <v>33.098668609348969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</row>
        <row r="224">
          <cell r="A224" t="str">
            <v>Field Beans sand wet</v>
          </cell>
          <cell r="B224" t="str">
            <v>Field Beans</v>
          </cell>
          <cell r="C224" t="str">
            <v>sand</v>
          </cell>
          <cell r="D224" t="str">
            <v>wet</v>
          </cell>
          <cell r="E224">
            <v>0</v>
          </cell>
          <cell r="F224" t="str">
            <v>Leach</v>
          </cell>
          <cell r="G224">
            <v>0</v>
          </cell>
          <cell r="H224">
            <v>46.905341171534786</v>
          </cell>
          <cell r="I224">
            <v>0</v>
          </cell>
          <cell r="J224">
            <v>0</v>
          </cell>
          <cell r="K224">
            <v>33.901199464509297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</row>
        <row r="225">
          <cell r="A225" t="str">
            <v>Soya clay dry</v>
          </cell>
          <cell r="B225" t="str">
            <v>Soya</v>
          </cell>
          <cell r="C225" t="str">
            <v>clay</v>
          </cell>
          <cell r="D225" t="str">
            <v>dry</v>
          </cell>
          <cell r="E225" t="str">
            <v>Mean</v>
          </cell>
          <cell r="F225" t="str">
            <v>Leach</v>
          </cell>
          <cell r="G225">
            <v>0</v>
          </cell>
          <cell r="H225">
            <v>18.304590525733555</v>
          </cell>
          <cell r="I225">
            <v>0</v>
          </cell>
          <cell r="J225">
            <v>0</v>
          </cell>
          <cell r="K225">
            <v>38.221637507191119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</row>
        <row r="226">
          <cell r="A226" t="str">
            <v>Soya clay mid</v>
          </cell>
          <cell r="B226" t="str">
            <v>Soya</v>
          </cell>
          <cell r="C226" t="str">
            <v>clay</v>
          </cell>
          <cell r="D226" t="str">
            <v>mid</v>
          </cell>
          <cell r="E226">
            <v>0</v>
          </cell>
          <cell r="F226" t="str">
            <v>Leach</v>
          </cell>
          <cell r="G226">
            <v>0</v>
          </cell>
          <cell r="H226">
            <v>30.196298979127949</v>
          </cell>
          <cell r="I226">
            <v>0</v>
          </cell>
          <cell r="J226">
            <v>0</v>
          </cell>
          <cell r="K226">
            <v>46.512565172589895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</row>
        <row r="227">
          <cell r="A227" t="str">
            <v>Soya clay wet</v>
          </cell>
          <cell r="B227" t="str">
            <v>Soya</v>
          </cell>
          <cell r="C227" t="str">
            <v>clay</v>
          </cell>
          <cell r="D227" t="str">
            <v>wet</v>
          </cell>
          <cell r="E227">
            <v>0</v>
          </cell>
          <cell r="F227" t="str">
            <v>Leach</v>
          </cell>
          <cell r="G227">
            <v>0</v>
          </cell>
          <cell r="H227">
            <v>39.742899949620778</v>
          </cell>
          <cell r="I227">
            <v>0</v>
          </cell>
          <cell r="J227">
            <v>0</v>
          </cell>
          <cell r="K227">
            <v>51.73260909290093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</row>
        <row r="228">
          <cell r="A228" t="str">
            <v>Soya loam dry</v>
          </cell>
          <cell r="B228" t="str">
            <v>Soya</v>
          </cell>
          <cell r="C228" t="str">
            <v>loam</v>
          </cell>
          <cell r="D228" t="str">
            <v>dry</v>
          </cell>
          <cell r="E228">
            <v>0</v>
          </cell>
          <cell r="F228" t="str">
            <v>Leach</v>
          </cell>
          <cell r="G228">
            <v>0</v>
          </cell>
          <cell r="H228">
            <v>14.257321000652544</v>
          </cell>
          <cell r="I228">
            <v>0</v>
          </cell>
          <cell r="J228">
            <v>0</v>
          </cell>
          <cell r="K228">
            <v>30.443486770815053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</row>
        <row r="229">
          <cell r="A229" t="str">
            <v>Soya loam mid</v>
          </cell>
          <cell r="B229" t="str">
            <v>Soya</v>
          </cell>
          <cell r="C229" t="str">
            <v>loam</v>
          </cell>
          <cell r="D229" t="str">
            <v>mid</v>
          </cell>
          <cell r="E229">
            <v>0</v>
          </cell>
          <cell r="F229" t="str">
            <v>Leach</v>
          </cell>
          <cell r="G229">
            <v>0</v>
          </cell>
          <cell r="H229">
            <v>25.123333104020457</v>
          </cell>
          <cell r="I229">
            <v>0</v>
          </cell>
          <cell r="J229">
            <v>0</v>
          </cell>
          <cell r="K229">
            <v>38.912365945210297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</row>
        <row r="230">
          <cell r="A230" t="str">
            <v>Soya loam wet</v>
          </cell>
          <cell r="B230" t="str">
            <v>Soya</v>
          </cell>
          <cell r="C230" t="str">
            <v>loam</v>
          </cell>
          <cell r="D230" t="str">
            <v>wet</v>
          </cell>
          <cell r="E230">
            <v>0</v>
          </cell>
          <cell r="F230" t="str">
            <v>Leach</v>
          </cell>
          <cell r="G230">
            <v>0</v>
          </cell>
          <cell r="H230">
            <v>34.156568199285623</v>
          </cell>
          <cell r="I230">
            <v>0</v>
          </cell>
          <cell r="J230">
            <v>0</v>
          </cell>
          <cell r="K230">
            <v>44.755222083572221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</row>
        <row r="231">
          <cell r="A231" t="str">
            <v>Soya sand dry</v>
          </cell>
          <cell r="B231" t="str">
            <v>Soya</v>
          </cell>
          <cell r="C231" t="str">
            <v>sand</v>
          </cell>
          <cell r="D231" t="str">
            <v>dry</v>
          </cell>
          <cell r="E231">
            <v>0</v>
          </cell>
          <cell r="F231" t="str">
            <v>Leach</v>
          </cell>
          <cell r="G231">
            <v>0</v>
          </cell>
          <cell r="H231">
            <v>38.371936344219854</v>
          </cell>
          <cell r="I231">
            <v>0</v>
          </cell>
          <cell r="J231">
            <v>0</v>
          </cell>
          <cell r="K231">
            <v>30.037779338058339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</row>
        <row r="232">
          <cell r="A232" t="str">
            <v>Soya sand mid</v>
          </cell>
          <cell r="B232" t="str">
            <v>Soya</v>
          </cell>
          <cell r="C232" t="str">
            <v>sand</v>
          </cell>
          <cell r="D232" t="str">
            <v>mid</v>
          </cell>
          <cell r="E232">
            <v>0</v>
          </cell>
          <cell r="F232" t="str">
            <v>Leach</v>
          </cell>
          <cell r="G232">
            <v>0</v>
          </cell>
          <cell r="H232">
            <v>42.486079541647293</v>
          </cell>
          <cell r="I232">
            <v>0</v>
          </cell>
          <cell r="J232">
            <v>0</v>
          </cell>
          <cell r="K232">
            <v>33.098668609348969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</row>
        <row r="233">
          <cell r="A233" t="str">
            <v>Soya sand wet</v>
          </cell>
          <cell r="B233" t="str">
            <v>Soya</v>
          </cell>
          <cell r="C233" t="str">
            <v>sand</v>
          </cell>
          <cell r="D233" t="str">
            <v>wet</v>
          </cell>
          <cell r="E233">
            <v>0</v>
          </cell>
          <cell r="F233" t="str">
            <v>Leach</v>
          </cell>
          <cell r="G233">
            <v>0</v>
          </cell>
          <cell r="H233">
            <v>46.905341171534786</v>
          </cell>
          <cell r="I233">
            <v>0</v>
          </cell>
          <cell r="J233">
            <v>0</v>
          </cell>
          <cell r="K233">
            <v>33.901199464509297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</row>
        <row r="234">
          <cell r="A234" t="str">
            <v>Potatoes MainCrop clay dry</v>
          </cell>
          <cell r="B234" t="str">
            <v>Potatoes MainCrop</v>
          </cell>
          <cell r="C234" t="str">
            <v>clay</v>
          </cell>
          <cell r="D234" t="str">
            <v>dry</v>
          </cell>
          <cell r="E234" t="str">
            <v>Incorporated</v>
          </cell>
          <cell r="F234" t="str">
            <v>Leach</v>
          </cell>
          <cell r="G234">
            <v>0.2221560818415442</v>
          </cell>
          <cell r="H234">
            <v>11.949857168106655</v>
          </cell>
          <cell r="I234" t="str">
            <v>De-N</v>
          </cell>
          <cell r="J234">
            <v>0.30690862985392164</v>
          </cell>
          <cell r="K234">
            <v>19.357004285627966</v>
          </cell>
          <cell r="L234" t="str">
            <v>Removed</v>
          </cell>
          <cell r="M234" t="str">
            <v>Leach</v>
          </cell>
          <cell r="N234">
            <v>0.37712340377381859</v>
          </cell>
          <cell r="O234">
            <v>3.2336803967697789</v>
          </cell>
          <cell r="P234" t="str">
            <v>De-N</v>
          </cell>
          <cell r="Q234" t="str">
            <v>clay</v>
          </cell>
          <cell r="R234" t="str">
            <v>dry</v>
          </cell>
          <cell r="S234">
            <v>0.53462675461141485</v>
          </cell>
          <cell r="T234">
            <v>1.5719633524921093</v>
          </cell>
        </row>
        <row r="235">
          <cell r="A235" t="str">
            <v>Potatoes MainCrop clay mid</v>
          </cell>
          <cell r="B235" t="str">
            <v>Potatoes MainCrop</v>
          </cell>
          <cell r="C235" t="str">
            <v>clay</v>
          </cell>
          <cell r="D235" t="str">
            <v>mid</v>
          </cell>
          <cell r="E235" t="str">
            <v>Incorporated</v>
          </cell>
          <cell r="F235" t="str">
            <v>Leach</v>
          </cell>
          <cell r="G235">
            <v>0.24021375545615975</v>
          </cell>
          <cell r="H235">
            <v>14.703121619408709</v>
          </cell>
          <cell r="I235" t="str">
            <v>De-N</v>
          </cell>
          <cell r="J235">
            <v>0.44946028655707398</v>
          </cell>
          <cell r="K235">
            <v>9.2675096876354264</v>
          </cell>
          <cell r="L235" t="str">
            <v>Removed</v>
          </cell>
          <cell r="M235" t="str">
            <v>Leach</v>
          </cell>
          <cell r="N235">
            <v>0.49037424163491439</v>
          </cell>
          <cell r="O235">
            <v>0.25866356447977662</v>
          </cell>
          <cell r="P235" t="str">
            <v>De-N</v>
          </cell>
          <cell r="Q235" t="str">
            <v>clay</v>
          </cell>
          <cell r="R235" t="str">
            <v>mid</v>
          </cell>
          <cell r="S235">
            <v>0.49168097429186985</v>
          </cell>
          <cell r="T235">
            <v>0.58237218531438195</v>
          </cell>
        </row>
        <row r="236">
          <cell r="A236" t="str">
            <v>Potatoes MainCrop clay wet</v>
          </cell>
          <cell r="B236" t="str">
            <v>Potatoes MainCrop</v>
          </cell>
          <cell r="C236" t="str">
            <v>clay</v>
          </cell>
          <cell r="D236" t="str">
            <v>wet</v>
          </cell>
          <cell r="E236" t="str">
            <v>Incorporated</v>
          </cell>
          <cell r="F236" t="str">
            <v>Leach</v>
          </cell>
          <cell r="G236">
            <v>0.40565623299049491</v>
          </cell>
          <cell r="H236">
            <v>6.1965676816331579</v>
          </cell>
          <cell r="I236" t="str">
            <v>De-N</v>
          </cell>
          <cell r="J236">
            <v>0.37812344332903064</v>
          </cell>
          <cell r="K236">
            <v>13.387922692104942</v>
          </cell>
          <cell r="L236" t="str">
            <v>Removed</v>
          </cell>
          <cell r="M236" t="str">
            <v>Leach</v>
          </cell>
          <cell r="N236">
            <v>0.49572783327655734</v>
          </cell>
          <cell r="O236">
            <v>0.91512983456378461</v>
          </cell>
          <cell r="P236" t="str">
            <v>De-N</v>
          </cell>
          <cell r="Q236" t="str">
            <v>clay</v>
          </cell>
          <cell r="R236" t="str">
            <v>wet</v>
          </cell>
          <cell r="S236">
            <v>0.47523079188408734</v>
          </cell>
          <cell r="T236">
            <v>1.2295605909886667</v>
          </cell>
        </row>
        <row r="237">
          <cell r="A237" t="str">
            <v>Potatoes MainCrop loam dry</v>
          </cell>
          <cell r="B237" t="str">
            <v>Potatoes MainCrop</v>
          </cell>
          <cell r="C237" t="str">
            <v>loam</v>
          </cell>
          <cell r="D237" t="str">
            <v>dry</v>
          </cell>
          <cell r="E237" t="str">
            <v>Incorporated</v>
          </cell>
          <cell r="F237" t="str">
            <v>Leach</v>
          </cell>
          <cell r="G237">
            <v>0.30303449104901697</v>
          </cell>
          <cell r="H237">
            <v>12.597462658003844</v>
          </cell>
          <cell r="I237" t="str">
            <v>De-N</v>
          </cell>
          <cell r="J237">
            <v>0.35664090038816681</v>
          </cell>
          <cell r="K237">
            <v>11.018258069783338</v>
          </cell>
          <cell r="L237" t="str">
            <v>Removed</v>
          </cell>
          <cell r="M237" t="str">
            <v>Leach</v>
          </cell>
          <cell r="N237">
            <v>0.35196299890489602</v>
          </cell>
          <cell r="O237">
            <v>8.7202293760226919</v>
          </cell>
          <cell r="P237" t="str">
            <v>De-N</v>
          </cell>
          <cell r="Q237" t="str">
            <v>loam</v>
          </cell>
          <cell r="R237" t="str">
            <v>dry</v>
          </cell>
          <cell r="S237">
            <v>0.25176067046899936</v>
          </cell>
          <cell r="T237">
            <v>15.500472078947601</v>
          </cell>
        </row>
        <row r="238">
          <cell r="A238" t="str">
            <v>Potatoes MainCrop loam mid</v>
          </cell>
          <cell r="B238" t="str">
            <v>Potatoes MainCrop</v>
          </cell>
          <cell r="C238" t="str">
            <v>loam</v>
          </cell>
          <cell r="D238" t="str">
            <v>mid</v>
          </cell>
          <cell r="E238" t="str">
            <v>Incorporated</v>
          </cell>
          <cell r="F238" t="str">
            <v>Leach</v>
          </cell>
          <cell r="G238">
            <v>0.34641371593305353</v>
          </cell>
          <cell r="H238">
            <v>11.334157226606218</v>
          </cell>
          <cell r="I238" t="str">
            <v>De-N</v>
          </cell>
          <cell r="J238">
            <v>0.41250767842371511</v>
          </cell>
          <cell r="K238">
            <v>8.5591625497925516</v>
          </cell>
          <cell r="L238" t="str">
            <v>Removed</v>
          </cell>
          <cell r="M238" t="str">
            <v>Leach</v>
          </cell>
          <cell r="N238">
            <v>0.4868110306681927</v>
          </cell>
          <cell r="O238">
            <v>1.6986503318054591</v>
          </cell>
          <cell r="P238" t="str">
            <v>De-N</v>
          </cell>
          <cell r="Q238" t="str">
            <v>loam</v>
          </cell>
          <cell r="R238" t="str">
            <v>mid</v>
          </cell>
          <cell r="S238">
            <v>0.27615152156414352</v>
          </cell>
          <cell r="T238">
            <v>15.94977328431829</v>
          </cell>
        </row>
        <row r="239">
          <cell r="A239" t="str">
            <v>Potatoes MainCrop loam wet</v>
          </cell>
          <cell r="B239" t="str">
            <v>Potatoes MainCrop</v>
          </cell>
          <cell r="C239" t="str">
            <v>loam</v>
          </cell>
          <cell r="D239" t="str">
            <v>wet</v>
          </cell>
          <cell r="E239" t="str">
            <v>Incorporated</v>
          </cell>
          <cell r="F239" t="str">
            <v>Leach</v>
          </cell>
          <cell r="G239">
            <v>0.42952140238893627</v>
          </cell>
          <cell r="H239">
            <v>6.2161847419378153</v>
          </cell>
          <cell r="I239" t="str">
            <v>De-N</v>
          </cell>
          <cell r="J239">
            <v>0.35953301300005924</v>
          </cell>
          <cell r="K239">
            <v>14.319337358218815</v>
          </cell>
          <cell r="L239" t="str">
            <v>Removed</v>
          </cell>
          <cell r="M239" t="str">
            <v>Leach</v>
          </cell>
          <cell r="N239">
            <v>0.52647338933393006</v>
          </cell>
          <cell r="O239">
            <v>-1.3428384097464967</v>
          </cell>
          <cell r="P239" t="str">
            <v>De-N</v>
          </cell>
          <cell r="Q239" t="str">
            <v>loam</v>
          </cell>
          <cell r="R239" t="str">
            <v>wet</v>
          </cell>
          <cell r="S239">
            <v>0.32817342169078823</v>
          </cell>
          <cell r="T239">
            <v>13.944665540154666</v>
          </cell>
        </row>
        <row r="240">
          <cell r="A240" t="str">
            <v>Potatoes MainCrop sand dry</v>
          </cell>
          <cell r="B240" t="str">
            <v>Potatoes MainCrop</v>
          </cell>
          <cell r="C240" t="str">
            <v>sand</v>
          </cell>
          <cell r="D240" t="str">
            <v>dry</v>
          </cell>
          <cell r="E240" t="str">
            <v>Incorporated</v>
          </cell>
          <cell r="F240" t="str">
            <v>Leach</v>
          </cell>
          <cell r="G240">
            <v>0.53216585572446995</v>
          </cell>
          <cell r="H240">
            <v>9.667483939909129</v>
          </cell>
          <cell r="I240" t="str">
            <v>De-N</v>
          </cell>
          <cell r="J240">
            <v>0.29572393842443778</v>
          </cell>
          <cell r="K240">
            <v>3.4910486294294452</v>
          </cell>
          <cell r="L240" t="str">
            <v>Removed</v>
          </cell>
          <cell r="M240" t="str">
            <v>Leach</v>
          </cell>
          <cell r="N240">
            <v>0.65052268818200787</v>
          </cell>
          <cell r="O240">
            <v>0.72772947001270627</v>
          </cell>
          <cell r="P240" t="str">
            <v>De-N</v>
          </cell>
          <cell r="Q240" t="str">
            <v>sand</v>
          </cell>
          <cell r="R240" t="str">
            <v>dry</v>
          </cell>
          <cell r="S240">
            <v>0.22648388861866295</v>
          </cell>
          <cell r="T240">
            <v>7.4421844628158134</v>
          </cell>
        </row>
        <row r="241">
          <cell r="A241" t="str">
            <v>Potatoes MainCrop sand mid</v>
          </cell>
          <cell r="B241" t="str">
            <v>Potatoes MainCrop</v>
          </cell>
          <cell r="C241" t="str">
            <v>sand</v>
          </cell>
          <cell r="D241" t="str">
            <v>mid</v>
          </cell>
          <cell r="E241" t="str">
            <v>Incorporated</v>
          </cell>
          <cell r="F241" t="str">
            <v>Leach</v>
          </cell>
          <cell r="G241">
            <v>0.54211982610568732</v>
          </cell>
          <cell r="H241">
            <v>8.1021529455357957</v>
          </cell>
          <cell r="I241" t="str">
            <v>De-N</v>
          </cell>
          <cell r="J241">
            <v>0.35502711358279437</v>
          </cell>
          <cell r="K241">
            <v>0.51237125560149799</v>
          </cell>
          <cell r="L241" t="str">
            <v>Removed</v>
          </cell>
          <cell r="M241" t="str">
            <v>Leach</v>
          </cell>
          <cell r="N241">
            <v>0.59243243499633913</v>
          </cell>
          <cell r="O241">
            <v>3.8692118901366133</v>
          </cell>
          <cell r="P241" t="str">
            <v>De-N</v>
          </cell>
          <cell r="Q241" t="str">
            <v>sand</v>
          </cell>
          <cell r="R241" t="str">
            <v>mid</v>
          </cell>
          <cell r="S241">
            <v>0.32335935319764275</v>
          </cell>
          <cell r="T241">
            <v>2.5022532679202905</v>
          </cell>
        </row>
        <row r="242">
          <cell r="A242" t="str">
            <v>Potatoes MainCrop sand wet</v>
          </cell>
          <cell r="B242" t="str">
            <v>Potatoes MainCrop</v>
          </cell>
          <cell r="C242" t="str">
            <v>sand</v>
          </cell>
          <cell r="D242" t="str">
            <v>wet</v>
          </cell>
          <cell r="E242" t="str">
            <v>Incorporated</v>
          </cell>
          <cell r="F242" t="str">
            <v>Leach</v>
          </cell>
          <cell r="G242">
            <v>0.69316163051279067</v>
          </cell>
          <cell r="H242">
            <v>-6.7812690968846026</v>
          </cell>
          <cell r="I242" t="str">
            <v>De-N</v>
          </cell>
          <cell r="J242">
            <v>0.25961061376769978</v>
          </cell>
          <cell r="K242">
            <v>10.208663991570619</v>
          </cell>
          <cell r="L242" t="str">
            <v>Removed</v>
          </cell>
          <cell r="M242" t="str">
            <v>Leach</v>
          </cell>
          <cell r="N242">
            <v>0.70453057225027205</v>
          </cell>
          <cell r="O242">
            <v>-7.2607151279843727</v>
          </cell>
          <cell r="P242" t="str">
            <v>De-N</v>
          </cell>
          <cell r="Q242" t="str">
            <v>sand</v>
          </cell>
          <cell r="R242" t="str">
            <v>wet</v>
          </cell>
          <cell r="S242">
            <v>0.26523507102962179</v>
          </cell>
          <cell r="T242">
            <v>9.5043692267670501</v>
          </cell>
        </row>
        <row r="243">
          <cell r="A243" t="str">
            <v>Potatoes 1st Earlies clay dry</v>
          </cell>
          <cell r="B243" t="str">
            <v>Potatoes 1st Earlies</v>
          </cell>
          <cell r="C243" t="str">
            <v>clay</v>
          </cell>
          <cell r="D243" t="str">
            <v>dry</v>
          </cell>
          <cell r="E243" t="str">
            <v>Incorporated</v>
          </cell>
          <cell r="F243" t="str">
            <v>Leach</v>
          </cell>
          <cell r="G243">
            <v>0.20729323579507028</v>
          </cell>
          <cell r="H243">
            <v>27.789370016108272</v>
          </cell>
          <cell r="I243" t="str">
            <v>De-N</v>
          </cell>
          <cell r="J243">
            <v>0.25717408073529807</v>
          </cell>
          <cell r="K243">
            <v>18.078283090685474</v>
          </cell>
          <cell r="L243" t="str">
            <v>Removed</v>
          </cell>
          <cell r="M243" t="str">
            <v>Leach</v>
          </cell>
          <cell r="N243">
            <v>0.42477011634548528</v>
          </cell>
          <cell r="O243">
            <v>7.6725057194874635</v>
          </cell>
          <cell r="P243" t="str">
            <v>De-N</v>
          </cell>
          <cell r="Q243" t="str">
            <v>clay</v>
          </cell>
          <cell r="R243" t="str">
            <v>dry</v>
          </cell>
          <cell r="S243">
            <v>0.24427545929206582</v>
          </cell>
          <cell r="T243">
            <v>15.622665905035559</v>
          </cell>
        </row>
        <row r="244">
          <cell r="A244" t="str">
            <v>Potatoes 1st Earlies clay mid</v>
          </cell>
          <cell r="B244" t="str">
            <v>Potatoes 1st Earlies</v>
          </cell>
          <cell r="C244" t="str">
            <v>clay</v>
          </cell>
          <cell r="D244" t="str">
            <v>mid</v>
          </cell>
          <cell r="E244" t="str">
            <v>Incorporated</v>
          </cell>
          <cell r="F244" t="str">
            <v>Leach</v>
          </cell>
          <cell r="G244">
            <v>0.23264981581363034</v>
          </cell>
          <cell r="H244">
            <v>26.402590581557103</v>
          </cell>
          <cell r="I244" t="str">
            <v>De-N</v>
          </cell>
          <cell r="J244">
            <v>0.33366481259923186</v>
          </cell>
          <cell r="K244">
            <v>13.731741190947847</v>
          </cell>
          <cell r="L244" t="str">
            <v>Removed</v>
          </cell>
          <cell r="M244" t="str">
            <v>Leach</v>
          </cell>
          <cell r="N244">
            <v>0.53772356720208347</v>
          </cell>
          <cell r="O244">
            <v>1.3743524833398646</v>
          </cell>
          <cell r="P244" t="str">
            <v>De-N</v>
          </cell>
          <cell r="Q244" t="str">
            <v>clay</v>
          </cell>
          <cell r="R244" t="str">
            <v>mid</v>
          </cell>
          <cell r="S244">
            <v>0.43587330402630653</v>
          </cell>
          <cell r="T244">
            <v>0.353269082508127</v>
          </cell>
        </row>
        <row r="245">
          <cell r="A245" t="str">
            <v>Potatoes 1st Earlies clay wet</v>
          </cell>
          <cell r="B245" t="str">
            <v>Potatoes 1st Earlies</v>
          </cell>
          <cell r="C245" t="str">
            <v>clay</v>
          </cell>
          <cell r="D245" t="str">
            <v>wet</v>
          </cell>
          <cell r="E245" t="str">
            <v>Incorporated</v>
          </cell>
          <cell r="F245" t="str">
            <v>Leach</v>
          </cell>
          <cell r="G245">
            <v>0.47199089608281147</v>
          </cell>
          <cell r="H245">
            <v>7.918432428694258</v>
          </cell>
          <cell r="I245" t="str">
            <v>De-N</v>
          </cell>
          <cell r="J245">
            <v>0.31908861939383926</v>
          </cell>
          <cell r="K245">
            <v>14.007091456587188</v>
          </cell>
          <cell r="L245" t="str">
            <v>Removed</v>
          </cell>
          <cell r="M245" t="str">
            <v>Leach</v>
          </cell>
          <cell r="N245">
            <v>0.5120703438407791</v>
          </cell>
          <cell r="O245">
            <v>5.7457425671159745</v>
          </cell>
          <cell r="P245" t="str">
            <v>De-N</v>
          </cell>
          <cell r="Q245" t="str">
            <v>clay</v>
          </cell>
          <cell r="R245" t="str">
            <v>wet</v>
          </cell>
          <cell r="S245">
            <v>0.37308640410829574</v>
          </cell>
          <cell r="T245">
            <v>5.6541445531197869</v>
          </cell>
        </row>
        <row r="246">
          <cell r="A246" t="str">
            <v>Potatoes 1st Earlies loam dry</v>
          </cell>
          <cell r="B246" t="str">
            <v>Potatoes 1st Earlies</v>
          </cell>
          <cell r="C246" t="str">
            <v>loam</v>
          </cell>
          <cell r="D246" t="str">
            <v>dry</v>
          </cell>
          <cell r="E246" t="str">
            <v>Incorporated</v>
          </cell>
          <cell r="F246" t="str">
            <v>Leach</v>
          </cell>
          <cell r="G246">
            <v>0.34057212632502304</v>
          </cell>
          <cell r="H246">
            <v>22.352574300526641</v>
          </cell>
          <cell r="I246" t="str">
            <v>De-N</v>
          </cell>
          <cell r="J246">
            <v>0.31959977405287837</v>
          </cell>
          <cell r="K246">
            <v>8.241585778661749</v>
          </cell>
          <cell r="L246" t="str">
            <v>Removed</v>
          </cell>
          <cell r="M246" t="str">
            <v>Leach</v>
          </cell>
          <cell r="N246">
            <v>0.4435438108844138</v>
          </cell>
          <cell r="O246">
            <v>14.46540075861523</v>
          </cell>
          <cell r="P246" t="str">
            <v>De-N</v>
          </cell>
          <cell r="Q246" t="str">
            <v>loam</v>
          </cell>
          <cell r="R246" t="str">
            <v>dry</v>
          </cell>
          <cell r="S246">
            <v>0.21206134978768129</v>
          </cell>
          <cell r="T246">
            <v>13.935105696158946</v>
          </cell>
        </row>
        <row r="247">
          <cell r="A247" t="str">
            <v>Potatoes 1st Earlies loam mid</v>
          </cell>
          <cell r="B247" t="str">
            <v>Potatoes 1st Earlies</v>
          </cell>
          <cell r="C247" t="str">
            <v>loam</v>
          </cell>
          <cell r="D247" t="str">
            <v>mid</v>
          </cell>
          <cell r="E247" t="str">
            <v>Incorporated</v>
          </cell>
          <cell r="F247" t="str">
            <v>Leach</v>
          </cell>
          <cell r="G247">
            <v>0.37583278507343421</v>
          </cell>
          <cell r="H247">
            <v>21.615430770848484</v>
          </cell>
          <cell r="I247" t="str">
            <v>De-N</v>
          </cell>
          <cell r="J247">
            <v>0.40178151225131919</v>
          </cell>
          <cell r="K247">
            <v>3.0339388828581186</v>
          </cell>
          <cell r="L247" t="str">
            <v>Removed</v>
          </cell>
          <cell r="M247" t="str">
            <v>Leach</v>
          </cell>
          <cell r="N247">
            <v>0.51830709060091085</v>
          </cell>
          <cell r="O247">
            <v>9.1294771725493558</v>
          </cell>
          <cell r="P247" t="str">
            <v>De-N</v>
          </cell>
          <cell r="Q247" t="str">
            <v>loam</v>
          </cell>
          <cell r="R247" t="str">
            <v>mid</v>
          </cell>
          <cell r="S247">
            <v>0.28795547016332285</v>
          </cell>
          <cell r="T247">
            <v>10.236333820474924</v>
          </cell>
        </row>
        <row r="248">
          <cell r="A248" t="str">
            <v>Potatoes 1st Earlies loam wet</v>
          </cell>
          <cell r="B248" t="str">
            <v>Potatoes 1st Earlies</v>
          </cell>
          <cell r="C248" t="str">
            <v>loam</v>
          </cell>
          <cell r="D248" t="str">
            <v>wet</v>
          </cell>
          <cell r="E248" t="str">
            <v>Incorporated</v>
          </cell>
          <cell r="F248" t="str">
            <v>Leach</v>
          </cell>
          <cell r="G248">
            <v>0.46777019787777302</v>
          </cell>
          <cell r="H248">
            <v>10.897268763633688</v>
          </cell>
          <cell r="I248" t="str">
            <v>De-N</v>
          </cell>
          <cell r="J248">
            <v>0.32249260388292961</v>
          </cell>
          <cell r="K248">
            <v>12.386657798460908</v>
          </cell>
          <cell r="L248" t="str">
            <v>Removed</v>
          </cell>
          <cell r="M248" t="str">
            <v>Leach</v>
          </cell>
          <cell r="N248">
            <v>0.61359788827363748</v>
          </cell>
          <cell r="O248">
            <v>-2.8021143190989766</v>
          </cell>
          <cell r="P248" t="str">
            <v>De-N</v>
          </cell>
          <cell r="Q248" t="str">
            <v>loam</v>
          </cell>
          <cell r="R248" t="str">
            <v>wet</v>
          </cell>
          <cell r="S248">
            <v>0.27413820415747259</v>
          </cell>
          <cell r="T248">
            <v>13.860106426469134</v>
          </cell>
        </row>
        <row r="249">
          <cell r="A249" t="str">
            <v>Potatoes 1st Earlies sand dry</v>
          </cell>
          <cell r="B249" t="str">
            <v>Potatoes 1st Earlies</v>
          </cell>
          <cell r="C249" t="str">
            <v>sand</v>
          </cell>
          <cell r="D249" t="str">
            <v>dry</v>
          </cell>
          <cell r="E249" t="str">
            <v>Incorporated</v>
          </cell>
          <cell r="F249" t="str">
            <v>Leach</v>
          </cell>
          <cell r="G249">
            <v>0.58054637570380074</v>
          </cell>
          <cell r="H249">
            <v>9.7805023544700198</v>
          </cell>
          <cell r="I249" t="str">
            <v>De-N</v>
          </cell>
          <cell r="J249">
            <v>0.29179217405088265</v>
          </cell>
          <cell r="K249">
            <v>1.5030896129946396</v>
          </cell>
          <cell r="L249" t="str">
            <v>Removed</v>
          </cell>
          <cell r="M249" t="str">
            <v>Leach</v>
          </cell>
          <cell r="N249">
            <v>0.72275822012050406</v>
          </cell>
          <cell r="O249">
            <v>-2.1128619923888716</v>
          </cell>
          <cell r="P249" t="str">
            <v>De-N</v>
          </cell>
          <cell r="Q249" t="str">
            <v>sand</v>
          </cell>
          <cell r="R249" t="str">
            <v>dry</v>
          </cell>
          <cell r="S249">
            <v>0.2090019876395654</v>
          </cell>
          <cell r="T249">
            <v>7.2659892326152562</v>
          </cell>
        </row>
        <row r="250">
          <cell r="A250" t="str">
            <v>Potatoes 1st Earlies sand mid</v>
          </cell>
          <cell r="B250" t="str">
            <v>Potatoes 1st Earlies</v>
          </cell>
          <cell r="C250" t="str">
            <v>sand</v>
          </cell>
          <cell r="D250" t="str">
            <v>mid</v>
          </cell>
          <cell r="E250" t="str">
            <v>Incorporated</v>
          </cell>
          <cell r="F250" t="str">
            <v>Leach</v>
          </cell>
          <cell r="G250">
            <v>0.59683260573730201</v>
          </cell>
          <cell r="H250">
            <v>8.080631967253888</v>
          </cell>
          <cell r="I250" t="str">
            <v>De-N</v>
          </cell>
          <cell r="J250">
            <v>0.33289100750113121</v>
          </cell>
          <cell r="K250">
            <v>-1.9368833034389894</v>
          </cell>
          <cell r="L250" t="str">
            <v>Removed</v>
          </cell>
          <cell r="M250" t="str">
            <v>Leach</v>
          </cell>
          <cell r="N250">
            <v>0.64748682296525639</v>
          </cell>
          <cell r="O250">
            <v>4.7124985713082603</v>
          </cell>
          <cell r="P250" t="str">
            <v>De-N</v>
          </cell>
          <cell r="Q250" t="str">
            <v>sand</v>
          </cell>
          <cell r="R250" t="str">
            <v>mid</v>
          </cell>
          <cell r="S250">
            <v>0.31160041338998118</v>
          </cell>
          <cell r="T250">
            <v>-1.0651260385880525</v>
          </cell>
        </row>
        <row r="251">
          <cell r="A251" t="str">
            <v>Potatoes 1st Earlies sand wet</v>
          </cell>
          <cell r="B251" t="str">
            <v>Potatoes 1st Earlies</v>
          </cell>
          <cell r="C251" t="str">
            <v>sand</v>
          </cell>
          <cell r="D251" t="str">
            <v>wet</v>
          </cell>
          <cell r="E251" t="str">
            <v>Incorporated</v>
          </cell>
          <cell r="F251" t="str">
            <v>Leach</v>
          </cell>
          <cell r="G251">
            <v>0.73517337909924485</v>
          </cell>
          <cell r="H251">
            <v>-5.9019478278044994</v>
          </cell>
          <cell r="I251" t="str">
            <v>De-N</v>
          </cell>
          <cell r="J251">
            <v>0.2313652752197328</v>
          </cell>
          <cell r="K251">
            <v>8.6861530480463109</v>
          </cell>
          <cell r="L251" t="str">
            <v>Removed</v>
          </cell>
          <cell r="M251" t="str">
            <v>Leach</v>
          </cell>
          <cell r="N251">
            <v>0.74938914839855786</v>
          </cell>
          <cell r="O251">
            <v>-5.7496335450452793</v>
          </cell>
          <cell r="P251" t="str">
            <v>De-N</v>
          </cell>
          <cell r="Q251" t="str">
            <v>sand</v>
          </cell>
          <cell r="R251" t="str">
            <v>wet</v>
          </cell>
          <cell r="S251">
            <v>0.23996056696505219</v>
          </cell>
          <cell r="T251">
            <v>6.6880477651607455</v>
          </cell>
        </row>
        <row r="252">
          <cell r="A252" t="str">
            <v>Potatoes 2nd Earlies clay dry</v>
          </cell>
          <cell r="B252" t="str">
            <v>Potatoes 2nd Earlies</v>
          </cell>
          <cell r="C252" t="str">
            <v>clay</v>
          </cell>
          <cell r="D252" t="str">
            <v>dry</v>
          </cell>
          <cell r="E252" t="str">
            <v>Incorporated</v>
          </cell>
          <cell r="F252" t="str">
            <v>Leach</v>
          </cell>
          <cell r="G252">
            <v>0.20729323579507028</v>
          </cell>
          <cell r="H252">
            <v>27.789370016108272</v>
          </cell>
          <cell r="I252" t="str">
            <v>De-N</v>
          </cell>
          <cell r="J252">
            <v>0.25717408073529807</v>
          </cell>
          <cell r="K252">
            <v>18.078283090685474</v>
          </cell>
          <cell r="L252" t="str">
            <v>Removed</v>
          </cell>
          <cell r="M252" t="str">
            <v>Leach</v>
          </cell>
          <cell r="N252">
            <v>0.42477011634548528</v>
          </cell>
          <cell r="O252">
            <v>7.6725057194874635</v>
          </cell>
          <cell r="P252" t="str">
            <v>De-N</v>
          </cell>
          <cell r="Q252" t="str">
            <v>clay</v>
          </cell>
          <cell r="R252" t="str">
            <v>dry</v>
          </cell>
          <cell r="S252">
            <v>0.24427545929206582</v>
          </cell>
          <cell r="T252">
            <v>15.622665905035559</v>
          </cell>
        </row>
        <row r="253">
          <cell r="A253" t="str">
            <v>Potatoes 2nd Earlies clay mid</v>
          </cell>
          <cell r="B253" t="str">
            <v>Potatoes 2nd Earlies</v>
          </cell>
          <cell r="C253" t="str">
            <v>clay</v>
          </cell>
          <cell r="D253" t="str">
            <v>mid</v>
          </cell>
          <cell r="E253" t="str">
            <v>Incorporated</v>
          </cell>
          <cell r="F253" t="str">
            <v>Leach</v>
          </cell>
          <cell r="G253">
            <v>0.23264981581363034</v>
          </cell>
          <cell r="H253">
            <v>26.402590581557103</v>
          </cell>
          <cell r="I253" t="str">
            <v>De-N</v>
          </cell>
          <cell r="J253">
            <v>0.33366481259923186</v>
          </cell>
          <cell r="K253">
            <v>13.731741190947847</v>
          </cell>
          <cell r="L253" t="str">
            <v>Removed</v>
          </cell>
          <cell r="M253" t="str">
            <v>Leach</v>
          </cell>
          <cell r="N253">
            <v>0.53772356720208347</v>
          </cell>
          <cell r="O253">
            <v>1.3743524833398646</v>
          </cell>
          <cell r="P253" t="str">
            <v>De-N</v>
          </cell>
          <cell r="Q253" t="str">
            <v>clay</v>
          </cell>
          <cell r="R253" t="str">
            <v>mid</v>
          </cell>
          <cell r="S253">
            <v>0.43587330402630653</v>
          </cell>
          <cell r="T253">
            <v>0.353269082508127</v>
          </cell>
        </row>
        <row r="254">
          <cell r="A254" t="str">
            <v>Potatoes 2nd Earlies clay wet</v>
          </cell>
          <cell r="B254" t="str">
            <v>Potatoes 2nd Earlies</v>
          </cell>
          <cell r="C254" t="str">
            <v>clay</v>
          </cell>
          <cell r="D254" t="str">
            <v>wet</v>
          </cell>
          <cell r="E254" t="str">
            <v>Incorporated</v>
          </cell>
          <cell r="F254" t="str">
            <v>Leach</v>
          </cell>
          <cell r="G254">
            <v>0.47199089608281147</v>
          </cell>
          <cell r="H254">
            <v>7.918432428694258</v>
          </cell>
          <cell r="I254" t="str">
            <v>De-N</v>
          </cell>
          <cell r="J254">
            <v>0.31908861939383926</v>
          </cell>
          <cell r="K254">
            <v>14.007091456587188</v>
          </cell>
          <cell r="L254" t="str">
            <v>Removed</v>
          </cell>
          <cell r="M254" t="str">
            <v>Leach</v>
          </cell>
          <cell r="N254">
            <v>0.5120703438407791</v>
          </cell>
          <cell r="O254">
            <v>5.7457425671159745</v>
          </cell>
          <cell r="P254" t="str">
            <v>De-N</v>
          </cell>
          <cell r="Q254" t="str">
            <v>clay</v>
          </cell>
          <cell r="R254" t="str">
            <v>wet</v>
          </cell>
          <cell r="S254">
            <v>0.37308640410829574</v>
          </cell>
          <cell r="T254">
            <v>5.6541445531197869</v>
          </cell>
        </row>
        <row r="255">
          <cell r="A255" t="str">
            <v>Potatoes 2nd Earlies loam dry</v>
          </cell>
          <cell r="B255" t="str">
            <v>Potatoes 2nd Earlies</v>
          </cell>
          <cell r="C255" t="str">
            <v>loam</v>
          </cell>
          <cell r="D255" t="str">
            <v>dry</v>
          </cell>
          <cell r="E255" t="str">
            <v>Incorporated</v>
          </cell>
          <cell r="F255" t="str">
            <v>Leach</v>
          </cell>
          <cell r="G255">
            <v>0.34057212632502304</v>
          </cell>
          <cell r="H255">
            <v>22.352574300526641</v>
          </cell>
          <cell r="I255" t="str">
            <v>De-N</v>
          </cell>
          <cell r="J255">
            <v>0.31959977405287837</v>
          </cell>
          <cell r="K255">
            <v>8.241585778661749</v>
          </cell>
          <cell r="L255" t="str">
            <v>Removed</v>
          </cell>
          <cell r="M255" t="str">
            <v>Leach</v>
          </cell>
          <cell r="N255">
            <v>0.4435438108844138</v>
          </cell>
          <cell r="O255">
            <v>14.46540075861523</v>
          </cell>
          <cell r="P255" t="str">
            <v>De-N</v>
          </cell>
          <cell r="Q255" t="str">
            <v>loam</v>
          </cell>
          <cell r="R255" t="str">
            <v>dry</v>
          </cell>
          <cell r="S255">
            <v>0.21206134978768129</v>
          </cell>
          <cell r="T255">
            <v>13.935105696158946</v>
          </cell>
        </row>
        <row r="256">
          <cell r="A256" t="str">
            <v>Potatoes 2nd Earlies loam mid</v>
          </cell>
          <cell r="B256" t="str">
            <v>Potatoes 2nd Earlies</v>
          </cell>
          <cell r="C256" t="str">
            <v>loam</v>
          </cell>
          <cell r="D256" t="str">
            <v>mid</v>
          </cell>
          <cell r="E256" t="str">
            <v>Incorporated</v>
          </cell>
          <cell r="F256" t="str">
            <v>Leach</v>
          </cell>
          <cell r="G256">
            <v>0.37583278507343421</v>
          </cell>
          <cell r="H256">
            <v>21.615430770848484</v>
          </cell>
          <cell r="I256" t="str">
            <v>De-N</v>
          </cell>
          <cell r="J256">
            <v>0.40178151225131919</v>
          </cell>
          <cell r="K256">
            <v>3.0339388828581186</v>
          </cell>
          <cell r="L256" t="str">
            <v>Removed</v>
          </cell>
          <cell r="M256" t="str">
            <v>Leach</v>
          </cell>
          <cell r="N256">
            <v>0.51830709060091085</v>
          </cell>
          <cell r="O256">
            <v>9.1294771725493558</v>
          </cell>
          <cell r="P256" t="str">
            <v>De-N</v>
          </cell>
          <cell r="Q256" t="str">
            <v>loam</v>
          </cell>
          <cell r="R256" t="str">
            <v>mid</v>
          </cell>
          <cell r="S256">
            <v>0.28795547016332285</v>
          </cell>
          <cell r="T256">
            <v>10.236333820474924</v>
          </cell>
        </row>
        <row r="257">
          <cell r="A257" t="str">
            <v>Potatoes 2nd Earlies loam wet</v>
          </cell>
          <cell r="B257" t="str">
            <v>Potatoes 2nd Earlies</v>
          </cell>
          <cell r="C257" t="str">
            <v>loam</v>
          </cell>
          <cell r="D257" t="str">
            <v>wet</v>
          </cell>
          <cell r="E257" t="str">
            <v>Incorporated</v>
          </cell>
          <cell r="F257" t="str">
            <v>Leach</v>
          </cell>
          <cell r="G257">
            <v>0.46777019787777302</v>
          </cell>
          <cell r="H257">
            <v>10.897268763633688</v>
          </cell>
          <cell r="I257" t="str">
            <v>De-N</v>
          </cell>
          <cell r="J257">
            <v>0.32249260388292961</v>
          </cell>
          <cell r="K257">
            <v>12.386657798460908</v>
          </cell>
          <cell r="L257" t="str">
            <v>Removed</v>
          </cell>
          <cell r="M257" t="str">
            <v>Leach</v>
          </cell>
          <cell r="N257">
            <v>0.61359788827363748</v>
          </cell>
          <cell r="O257">
            <v>-2.8021143190989766</v>
          </cell>
          <cell r="P257" t="str">
            <v>De-N</v>
          </cell>
          <cell r="Q257" t="str">
            <v>loam</v>
          </cell>
          <cell r="R257" t="str">
            <v>wet</v>
          </cell>
          <cell r="S257">
            <v>0.27413820415747259</v>
          </cell>
          <cell r="T257">
            <v>13.860106426469134</v>
          </cell>
        </row>
        <row r="258">
          <cell r="A258" t="str">
            <v>Potatoes 2nd Earlies sand dry</v>
          </cell>
          <cell r="B258" t="str">
            <v>Potatoes 2nd Earlies</v>
          </cell>
          <cell r="C258" t="str">
            <v>sand</v>
          </cell>
          <cell r="D258" t="str">
            <v>dry</v>
          </cell>
          <cell r="E258" t="str">
            <v>Incorporated</v>
          </cell>
          <cell r="F258" t="str">
            <v>Leach</v>
          </cell>
          <cell r="G258">
            <v>0.58054637570380074</v>
          </cell>
          <cell r="H258">
            <v>9.7805023544700198</v>
          </cell>
          <cell r="I258" t="str">
            <v>De-N</v>
          </cell>
          <cell r="J258">
            <v>0.29179217405088265</v>
          </cell>
          <cell r="K258">
            <v>1.5030896129946396</v>
          </cell>
          <cell r="L258" t="str">
            <v>Removed</v>
          </cell>
          <cell r="M258" t="str">
            <v>Leach</v>
          </cell>
          <cell r="N258">
            <v>0.72275822012050406</v>
          </cell>
          <cell r="O258">
            <v>-2.1128619923888716</v>
          </cell>
          <cell r="P258" t="str">
            <v>De-N</v>
          </cell>
          <cell r="Q258" t="str">
            <v>sand</v>
          </cell>
          <cell r="R258" t="str">
            <v>dry</v>
          </cell>
          <cell r="S258">
            <v>0.2090019876395654</v>
          </cell>
          <cell r="T258">
            <v>7.2659892326152562</v>
          </cell>
        </row>
        <row r="259">
          <cell r="A259" t="str">
            <v>Potatoes 2nd Earlies sand mid</v>
          </cell>
          <cell r="B259" t="str">
            <v>Potatoes 2nd Earlies</v>
          </cell>
          <cell r="C259" t="str">
            <v>sand</v>
          </cell>
          <cell r="D259" t="str">
            <v>mid</v>
          </cell>
          <cell r="E259" t="str">
            <v>Incorporated</v>
          </cell>
          <cell r="F259" t="str">
            <v>Leach</v>
          </cell>
          <cell r="G259">
            <v>0.59683260573730201</v>
          </cell>
          <cell r="H259">
            <v>8.080631967253888</v>
          </cell>
          <cell r="I259" t="str">
            <v>De-N</v>
          </cell>
          <cell r="J259">
            <v>0.33289100750113121</v>
          </cell>
          <cell r="K259">
            <v>-1.9368833034389894</v>
          </cell>
          <cell r="L259" t="str">
            <v>Removed</v>
          </cell>
          <cell r="M259" t="str">
            <v>Leach</v>
          </cell>
          <cell r="N259">
            <v>0.64748682296525639</v>
          </cell>
          <cell r="O259">
            <v>4.7124985713082603</v>
          </cell>
          <cell r="P259" t="str">
            <v>De-N</v>
          </cell>
          <cell r="Q259" t="str">
            <v>sand</v>
          </cell>
          <cell r="R259" t="str">
            <v>mid</v>
          </cell>
          <cell r="S259">
            <v>0.31160041338998118</v>
          </cell>
          <cell r="T259">
            <v>-1.0651260385880525</v>
          </cell>
        </row>
        <row r="260">
          <cell r="A260" t="str">
            <v>Potatoes 2nd Earlies sand wet</v>
          </cell>
          <cell r="B260" t="str">
            <v>Potatoes 2nd Earlies</v>
          </cell>
          <cell r="C260" t="str">
            <v>sand</v>
          </cell>
          <cell r="D260" t="str">
            <v>wet</v>
          </cell>
          <cell r="E260" t="str">
            <v>Incorporated</v>
          </cell>
          <cell r="F260" t="str">
            <v>Leach</v>
          </cell>
          <cell r="G260">
            <v>0.73517337909924485</v>
          </cell>
          <cell r="H260">
            <v>-5.9019478278044994</v>
          </cell>
          <cell r="I260" t="str">
            <v>De-N</v>
          </cell>
          <cell r="J260">
            <v>0.2313652752197328</v>
          </cell>
          <cell r="K260">
            <v>8.6861530480463109</v>
          </cell>
          <cell r="L260" t="str">
            <v>Removed</v>
          </cell>
          <cell r="M260" t="str">
            <v>Leach</v>
          </cell>
          <cell r="N260">
            <v>0.74938914839855786</v>
          </cell>
          <cell r="O260">
            <v>-5.7496335450452793</v>
          </cell>
          <cell r="P260" t="str">
            <v>De-N</v>
          </cell>
          <cell r="Q260" t="str">
            <v>sand</v>
          </cell>
          <cell r="R260" t="str">
            <v>wet</v>
          </cell>
          <cell r="S260">
            <v>0.23996056696505219</v>
          </cell>
          <cell r="T260">
            <v>6.6880477651607455</v>
          </cell>
        </row>
        <row r="261">
          <cell r="A261" t="str">
            <v>Maize Grain clay dry</v>
          </cell>
          <cell r="B261" t="str">
            <v>Maize Grain</v>
          </cell>
          <cell r="C261" t="str">
            <v>clay</v>
          </cell>
          <cell r="D261" t="str">
            <v>dry</v>
          </cell>
          <cell r="E261" t="str">
            <v>Incorporated</v>
          </cell>
          <cell r="F261" t="str">
            <v>Leach</v>
          </cell>
          <cell r="G261">
            <v>0.67226311521706372</v>
          </cell>
          <cell r="H261">
            <v>-8.1700372557442638</v>
          </cell>
          <cell r="I261" t="str">
            <v>De-N</v>
          </cell>
          <cell r="J261">
            <v>0.17902399572413966</v>
          </cell>
          <cell r="K261">
            <v>14.117279518456371</v>
          </cell>
          <cell r="L261" t="str">
            <v>Removed</v>
          </cell>
          <cell r="M261" t="str">
            <v>Leach</v>
          </cell>
          <cell r="N261">
            <v>0.72192942264553595</v>
          </cell>
          <cell r="O261">
            <v>-9.3080557311255987</v>
          </cell>
          <cell r="P261" t="str">
            <v>De-N</v>
          </cell>
          <cell r="Q261" t="str">
            <v>clay</v>
          </cell>
          <cell r="R261" t="str">
            <v>dry</v>
          </cell>
          <cell r="S261">
            <v>0.1656292656939764</v>
          </cell>
          <cell r="T261">
            <v>12.979968236295845</v>
          </cell>
        </row>
        <row r="262">
          <cell r="A262" t="str">
            <v>Maize Grain clay mid</v>
          </cell>
          <cell r="B262" t="str">
            <v>Maize Grain</v>
          </cell>
          <cell r="C262" t="str">
            <v>clay</v>
          </cell>
          <cell r="D262" t="str">
            <v>mid</v>
          </cell>
          <cell r="E262" t="str">
            <v>Incorporated</v>
          </cell>
          <cell r="F262" t="str">
            <v>Leach</v>
          </cell>
          <cell r="G262">
            <v>0.59275175064805319</v>
          </cell>
          <cell r="H262">
            <v>-5.2057907578906164</v>
          </cell>
          <cell r="I262" t="str">
            <v>De-N</v>
          </cell>
          <cell r="J262">
            <v>0.22353261391443435</v>
          </cell>
          <cell r="K262">
            <v>12.9744898361845</v>
          </cell>
          <cell r="L262" t="str">
            <v>Removed</v>
          </cell>
          <cell r="M262" t="str">
            <v>Leach</v>
          </cell>
          <cell r="N262">
            <v>0.22985537924600513</v>
          </cell>
          <cell r="O262">
            <v>14.139537008942831</v>
          </cell>
          <cell r="P262" t="str">
            <v>De-N</v>
          </cell>
          <cell r="Q262" t="str">
            <v>clay</v>
          </cell>
          <cell r="R262" t="str">
            <v>mid</v>
          </cell>
          <cell r="S262">
            <v>0.7345288536577137</v>
          </cell>
          <cell r="T262">
            <v>-12.763364189589678</v>
          </cell>
        </row>
        <row r="263">
          <cell r="A263" t="str">
            <v>Maize Grain clay wet</v>
          </cell>
          <cell r="B263" t="str">
            <v>Maize Grain</v>
          </cell>
          <cell r="C263" t="str">
            <v>clay</v>
          </cell>
          <cell r="D263" t="str">
            <v>wet</v>
          </cell>
          <cell r="E263" t="str">
            <v>Incorporated</v>
          </cell>
          <cell r="F263" t="str">
            <v>Leach</v>
          </cell>
          <cell r="G263">
            <v>0.66740114012587892</v>
          </cell>
          <cell r="H263">
            <v>-10.750236395920846</v>
          </cell>
          <cell r="I263" t="str">
            <v>De-N</v>
          </cell>
          <cell r="J263">
            <v>0.2512031444437462</v>
          </cell>
          <cell r="K263">
            <v>15.278209127362828</v>
          </cell>
          <cell r="L263" t="str">
            <v>Removed</v>
          </cell>
          <cell r="M263" t="str">
            <v>Leach</v>
          </cell>
          <cell r="N263">
            <v>0.72453137443216409</v>
          </cell>
          <cell r="O263">
            <v>-12.467902463269048</v>
          </cell>
          <cell r="P263" t="str">
            <v>De-N</v>
          </cell>
          <cell r="Q263" t="str">
            <v>clay</v>
          </cell>
          <cell r="R263" t="str">
            <v>wet</v>
          </cell>
          <cell r="S263">
            <v>0.25539791515532184</v>
          </cell>
          <cell r="T263">
            <v>13.277939474749529</v>
          </cell>
        </row>
        <row r="264">
          <cell r="A264" t="str">
            <v>Maize Grain loam dry</v>
          </cell>
          <cell r="B264" t="str">
            <v>Maize Grain</v>
          </cell>
          <cell r="C264" t="str">
            <v>loam</v>
          </cell>
          <cell r="D264" t="str">
            <v>dry</v>
          </cell>
          <cell r="E264" t="str">
            <v>Incorporated</v>
          </cell>
          <cell r="F264" t="str">
            <v>Leach</v>
          </cell>
          <cell r="G264">
            <v>0.64778559953400361</v>
          </cell>
          <cell r="H264">
            <v>-7.489940189320226</v>
          </cell>
          <cell r="I264" t="str">
            <v>De-N</v>
          </cell>
          <cell r="J264">
            <v>0.22468462137233866</v>
          </cell>
          <cell r="K264">
            <v>15.000400056762521</v>
          </cell>
          <cell r="L264" t="str">
            <v>Removed</v>
          </cell>
          <cell r="M264" t="str">
            <v>Leach</v>
          </cell>
          <cell r="N264">
            <v>0.73773045202290666</v>
          </cell>
          <cell r="O264">
            <v>-11.128371183617219</v>
          </cell>
          <cell r="P264" t="str">
            <v>De-N</v>
          </cell>
          <cell r="Q264" t="str">
            <v>loam</v>
          </cell>
          <cell r="R264" t="str">
            <v>dry</v>
          </cell>
          <cell r="S264">
            <v>0.15210740522375618</v>
          </cell>
          <cell r="T264">
            <v>16.354718779391263</v>
          </cell>
        </row>
        <row r="265">
          <cell r="A265" t="str">
            <v>Maize Grain loam mid</v>
          </cell>
          <cell r="B265" t="str">
            <v>Maize Grain</v>
          </cell>
          <cell r="C265" t="str">
            <v>loam</v>
          </cell>
          <cell r="D265" t="str">
            <v>mid</v>
          </cell>
          <cell r="E265" t="str">
            <v>Incorporated</v>
          </cell>
          <cell r="F265" t="str">
            <v>Leach</v>
          </cell>
          <cell r="G265">
            <v>0.67679588043673877</v>
          </cell>
          <cell r="H265">
            <v>-10.192979534712769</v>
          </cell>
          <cell r="I265" t="str">
            <v>De-N</v>
          </cell>
          <cell r="J265">
            <v>0.25248479743420149</v>
          </cell>
          <cell r="K265">
            <v>14.706582020753297</v>
          </cell>
          <cell r="L265" t="str">
            <v>Removed</v>
          </cell>
          <cell r="M265" t="str">
            <v>Leach</v>
          </cell>
          <cell r="N265">
            <v>0.77493043514167748</v>
          </cell>
          <cell r="O265">
            <v>-13.662165290221031</v>
          </cell>
          <cell r="P265" t="str">
            <v>De-N</v>
          </cell>
          <cell r="Q265" t="str">
            <v>loam</v>
          </cell>
          <cell r="R265" t="str">
            <v>mid</v>
          </cell>
          <cell r="S265">
            <v>0.17805357801260682</v>
          </cell>
          <cell r="T265">
            <v>15.854605974251069</v>
          </cell>
        </row>
        <row r="266">
          <cell r="A266" t="str">
            <v>Maize Grain loam wet</v>
          </cell>
          <cell r="B266" t="str">
            <v>Maize Grain</v>
          </cell>
          <cell r="C266" t="str">
            <v>loam</v>
          </cell>
          <cell r="D266" t="str">
            <v>wet</v>
          </cell>
          <cell r="E266" t="str">
            <v>Incorporated</v>
          </cell>
          <cell r="F266" t="str">
            <v>Leach</v>
          </cell>
          <cell r="G266">
            <v>0.65483806525495458</v>
          </cell>
          <cell r="H266">
            <v>-8.6442677536055772</v>
          </cell>
          <cell r="I266" t="str">
            <v>De-N</v>
          </cell>
          <cell r="J266">
            <v>0.25370744404736845</v>
          </cell>
          <cell r="K266">
            <v>14.835231337513399</v>
          </cell>
          <cell r="L266" t="str">
            <v>Removed</v>
          </cell>
          <cell r="M266" t="str">
            <v>Leach</v>
          </cell>
          <cell r="N266">
            <v>0.76600463997001178</v>
          </cell>
          <cell r="O266">
            <v>-14.188106019483163</v>
          </cell>
          <cell r="P266" t="str">
            <v>De-N</v>
          </cell>
          <cell r="Q266" t="str">
            <v>loam</v>
          </cell>
          <cell r="R266" t="str">
            <v>wet</v>
          </cell>
          <cell r="S266">
            <v>0.20407883341139438</v>
          </cell>
          <cell r="T266">
            <v>15.528268913302664</v>
          </cell>
        </row>
        <row r="267">
          <cell r="A267" t="str">
            <v>Maize Grain sand dry</v>
          </cell>
          <cell r="B267" t="str">
            <v>Maize Grain</v>
          </cell>
          <cell r="C267" t="str">
            <v>sand</v>
          </cell>
          <cell r="D267" t="str">
            <v>dry</v>
          </cell>
          <cell r="E267" t="str">
            <v>Incorporated</v>
          </cell>
          <cell r="F267" t="str">
            <v>Leach</v>
          </cell>
          <cell r="G267">
            <v>0.72813034308468572</v>
          </cell>
          <cell r="H267">
            <v>-3.7388946809575074</v>
          </cell>
          <cell r="I267" t="str">
            <v>De-N</v>
          </cell>
          <cell r="J267">
            <v>0.21209058125213531</v>
          </cell>
          <cell r="K267">
            <v>7.373291214079627</v>
          </cell>
          <cell r="L267" t="str">
            <v>Removed</v>
          </cell>
          <cell r="M267" t="str">
            <v>Leach</v>
          </cell>
          <cell r="N267">
            <v>0.81339390478082552</v>
          </cell>
          <cell r="O267">
            <v>-8.1938148937858237</v>
          </cell>
          <cell r="P267" t="str">
            <v>De-N</v>
          </cell>
          <cell r="Q267" t="str">
            <v>sand</v>
          </cell>
          <cell r="R267" t="str">
            <v>dry</v>
          </cell>
          <cell r="S267">
            <v>0.17025994848914544</v>
          </cell>
          <cell r="T267">
            <v>8.5389402780073009</v>
          </cell>
        </row>
        <row r="268">
          <cell r="A268" t="str">
            <v>Maize Grain sand mid</v>
          </cell>
          <cell r="B268" t="str">
            <v>Maize Grain</v>
          </cell>
          <cell r="C268" t="str">
            <v>sand</v>
          </cell>
          <cell r="D268" t="str">
            <v>mid</v>
          </cell>
          <cell r="E268" t="str">
            <v>Incorporated</v>
          </cell>
          <cell r="F268" t="str">
            <v>Leach</v>
          </cell>
          <cell r="G268">
            <v>0.74706649808995806</v>
          </cell>
          <cell r="H268">
            <v>-6.4786545674025522</v>
          </cell>
          <cell r="I268" t="str">
            <v>De-N</v>
          </cell>
          <cell r="J268">
            <v>0.20232161296074949</v>
          </cell>
          <cell r="K268">
            <v>9.3081001900012783</v>
          </cell>
          <cell r="L268" t="str">
            <v>Removed</v>
          </cell>
          <cell r="M268" t="str">
            <v>Leach</v>
          </cell>
          <cell r="N268">
            <v>0.82496131256863414</v>
          </cell>
          <cell r="O268">
            <v>-10.304465711002015</v>
          </cell>
          <cell r="P268" t="str">
            <v>De-N</v>
          </cell>
          <cell r="Q268" t="str">
            <v>sand</v>
          </cell>
          <cell r="R268" t="str">
            <v>mid</v>
          </cell>
          <cell r="S268">
            <v>0.16239447295469076</v>
          </cell>
          <cell r="T268">
            <v>10.682988531030864</v>
          </cell>
        </row>
        <row r="269">
          <cell r="A269" t="str">
            <v>Maize Grain sand wet</v>
          </cell>
          <cell r="B269" t="str">
            <v>Maize Grain</v>
          </cell>
          <cell r="C269" t="str">
            <v>sand</v>
          </cell>
          <cell r="D269" t="str">
            <v>wet</v>
          </cell>
          <cell r="E269" t="str">
            <v>Incorporated</v>
          </cell>
          <cell r="F269" t="str">
            <v>Leach</v>
          </cell>
          <cell r="G269">
            <v>0.82077407590348839</v>
          </cell>
          <cell r="H269">
            <v>-11.859343459302105</v>
          </cell>
          <cell r="I269" t="str">
            <v>De-N</v>
          </cell>
          <cell r="J269">
            <v>0.16043370786503783</v>
          </cell>
          <cell r="K269">
            <v>12.579271904284408</v>
          </cell>
          <cell r="L269" t="str">
            <v>Removed</v>
          </cell>
          <cell r="M269" t="str">
            <v>Leach</v>
          </cell>
          <cell r="N269">
            <v>0.89982072227828647</v>
          </cell>
          <cell r="O269">
            <v>-16.095054167385204</v>
          </cell>
          <cell r="P269" t="str">
            <v>De-N</v>
          </cell>
          <cell r="Q269" t="str">
            <v>sand</v>
          </cell>
          <cell r="R269" t="str">
            <v>wet</v>
          </cell>
          <cell r="S269">
            <v>9.8700602974744756E-2</v>
          </cell>
          <cell r="T269">
            <v>16.008418940552623</v>
          </cell>
        </row>
        <row r="270">
          <cell r="A270" t="str">
            <v>Maize Silage clay dry</v>
          </cell>
          <cell r="B270" t="str">
            <v>Maize Silage</v>
          </cell>
          <cell r="C270" t="str">
            <v>clay</v>
          </cell>
          <cell r="D270" t="str">
            <v>dry</v>
          </cell>
          <cell r="E270" t="str">
            <v>Incorporated</v>
          </cell>
          <cell r="F270" t="str">
            <v>Leach</v>
          </cell>
          <cell r="G270">
            <v>0.67226311521706372</v>
          </cell>
          <cell r="H270">
            <v>-8.1700372557442638</v>
          </cell>
          <cell r="I270" t="str">
            <v>De-N</v>
          </cell>
          <cell r="J270">
            <v>0.17902399572413966</v>
          </cell>
          <cell r="K270">
            <v>14.117279518456371</v>
          </cell>
          <cell r="L270" t="str">
            <v>Removed</v>
          </cell>
          <cell r="M270" t="str">
            <v>Leach</v>
          </cell>
          <cell r="N270">
            <v>0.72192942264553595</v>
          </cell>
          <cell r="O270">
            <v>-9.3080557311255987</v>
          </cell>
          <cell r="P270" t="str">
            <v>De-N</v>
          </cell>
          <cell r="Q270" t="str">
            <v>clay</v>
          </cell>
          <cell r="R270" t="str">
            <v>dry</v>
          </cell>
          <cell r="S270">
            <v>0.1656292656939764</v>
          </cell>
          <cell r="T270">
            <v>12.979968236295845</v>
          </cell>
        </row>
        <row r="271">
          <cell r="A271" t="str">
            <v>Maize Silage clay mid</v>
          </cell>
          <cell r="B271" t="str">
            <v>Maize Silage</v>
          </cell>
          <cell r="C271" t="str">
            <v>clay</v>
          </cell>
          <cell r="D271" t="str">
            <v>mid</v>
          </cell>
          <cell r="E271" t="str">
            <v>Incorporated</v>
          </cell>
          <cell r="F271" t="str">
            <v>Leach</v>
          </cell>
          <cell r="G271">
            <v>0.59275175064805319</v>
          </cell>
          <cell r="H271">
            <v>-5.2057907578906164</v>
          </cell>
          <cell r="I271" t="str">
            <v>De-N</v>
          </cell>
          <cell r="J271">
            <v>0.22353261391443435</v>
          </cell>
          <cell r="K271">
            <v>12.9744898361845</v>
          </cell>
          <cell r="L271" t="str">
            <v>Removed</v>
          </cell>
          <cell r="M271" t="str">
            <v>Leach</v>
          </cell>
          <cell r="N271">
            <v>0.22985537924600513</v>
          </cell>
          <cell r="O271">
            <v>14.139537008942831</v>
          </cell>
          <cell r="P271" t="str">
            <v>De-N</v>
          </cell>
          <cell r="Q271" t="str">
            <v>clay</v>
          </cell>
          <cell r="R271" t="str">
            <v>mid</v>
          </cell>
          <cell r="S271">
            <v>0.7345288536577137</v>
          </cell>
          <cell r="T271">
            <v>-12.763364189589678</v>
          </cell>
        </row>
        <row r="272">
          <cell r="A272" t="str">
            <v>Maize Silage clay wet</v>
          </cell>
          <cell r="B272" t="str">
            <v>Maize Silage</v>
          </cell>
          <cell r="C272" t="str">
            <v>clay</v>
          </cell>
          <cell r="D272" t="str">
            <v>wet</v>
          </cell>
          <cell r="E272" t="str">
            <v>Incorporated</v>
          </cell>
          <cell r="F272" t="str">
            <v>Leach</v>
          </cell>
          <cell r="G272">
            <v>0.66740114012587892</v>
          </cell>
          <cell r="H272">
            <v>-10.750236395920846</v>
          </cell>
          <cell r="I272" t="str">
            <v>De-N</v>
          </cell>
          <cell r="J272">
            <v>0.2512031444437462</v>
          </cell>
          <cell r="K272">
            <v>15.278209127362828</v>
          </cell>
          <cell r="L272" t="str">
            <v>Removed</v>
          </cell>
          <cell r="M272" t="str">
            <v>Leach</v>
          </cell>
          <cell r="N272">
            <v>0.72453137443216409</v>
          </cell>
          <cell r="O272">
            <v>-12.467902463269048</v>
          </cell>
          <cell r="P272" t="str">
            <v>De-N</v>
          </cell>
          <cell r="Q272" t="str">
            <v>clay</v>
          </cell>
          <cell r="R272" t="str">
            <v>wet</v>
          </cell>
          <cell r="S272">
            <v>0.25539791515532184</v>
          </cell>
          <cell r="T272">
            <v>13.277939474749529</v>
          </cell>
        </row>
        <row r="273">
          <cell r="A273" t="str">
            <v>Maize Silage loam dry</v>
          </cell>
          <cell r="B273" t="str">
            <v>Maize Silage</v>
          </cell>
          <cell r="C273" t="str">
            <v>loam</v>
          </cell>
          <cell r="D273" t="str">
            <v>dry</v>
          </cell>
          <cell r="E273" t="str">
            <v>Incorporated</v>
          </cell>
          <cell r="F273" t="str">
            <v>Leach</v>
          </cell>
          <cell r="G273">
            <v>0.64778559953400361</v>
          </cell>
          <cell r="H273">
            <v>-7.489940189320226</v>
          </cell>
          <cell r="I273" t="str">
            <v>De-N</v>
          </cell>
          <cell r="J273">
            <v>0.22468462137233866</v>
          </cell>
          <cell r="K273">
            <v>15.000400056762521</v>
          </cell>
          <cell r="L273" t="str">
            <v>Removed</v>
          </cell>
          <cell r="M273" t="str">
            <v>Leach</v>
          </cell>
          <cell r="N273">
            <v>0.73773045202290666</v>
          </cell>
          <cell r="O273">
            <v>-11.128371183617219</v>
          </cell>
          <cell r="P273" t="str">
            <v>De-N</v>
          </cell>
          <cell r="Q273" t="str">
            <v>loam</v>
          </cell>
          <cell r="R273" t="str">
            <v>dry</v>
          </cell>
          <cell r="S273">
            <v>0.15210740522375618</v>
          </cell>
          <cell r="T273">
            <v>16.354718779391263</v>
          </cell>
        </row>
        <row r="274">
          <cell r="A274" t="str">
            <v>Maize Silage loam mid</v>
          </cell>
          <cell r="B274" t="str">
            <v>Maize Silage</v>
          </cell>
          <cell r="C274" t="str">
            <v>loam</v>
          </cell>
          <cell r="D274" t="str">
            <v>mid</v>
          </cell>
          <cell r="E274" t="str">
            <v>Incorporated</v>
          </cell>
          <cell r="F274" t="str">
            <v>Leach</v>
          </cell>
          <cell r="G274">
            <v>0.67679588043673877</v>
          </cell>
          <cell r="H274">
            <v>-10.192979534712769</v>
          </cell>
          <cell r="I274" t="str">
            <v>De-N</v>
          </cell>
          <cell r="J274">
            <v>0.25248479743420149</v>
          </cell>
          <cell r="K274">
            <v>14.706582020753297</v>
          </cell>
          <cell r="L274" t="str">
            <v>Removed</v>
          </cell>
          <cell r="M274" t="str">
            <v>Leach</v>
          </cell>
          <cell r="N274">
            <v>0.77493043514167748</v>
          </cell>
          <cell r="O274">
            <v>-13.662165290221031</v>
          </cell>
          <cell r="P274" t="str">
            <v>De-N</v>
          </cell>
          <cell r="Q274" t="str">
            <v>loam</v>
          </cell>
          <cell r="R274" t="str">
            <v>mid</v>
          </cell>
          <cell r="S274">
            <v>0.17805357801260682</v>
          </cell>
          <cell r="T274">
            <v>15.854605974251069</v>
          </cell>
        </row>
        <row r="275">
          <cell r="A275" t="str">
            <v>Maize Silage loam wet</v>
          </cell>
          <cell r="B275" t="str">
            <v>Maize Silage</v>
          </cell>
          <cell r="C275" t="str">
            <v>loam</v>
          </cell>
          <cell r="D275" t="str">
            <v>wet</v>
          </cell>
          <cell r="E275" t="str">
            <v>Incorporated</v>
          </cell>
          <cell r="F275" t="str">
            <v>Leach</v>
          </cell>
          <cell r="G275">
            <v>0.65483806525495458</v>
          </cell>
          <cell r="H275">
            <v>-8.6442677536055772</v>
          </cell>
          <cell r="I275" t="str">
            <v>De-N</v>
          </cell>
          <cell r="J275">
            <v>0.25370744404736845</v>
          </cell>
          <cell r="K275">
            <v>14.835231337513399</v>
          </cell>
          <cell r="L275" t="str">
            <v>Removed</v>
          </cell>
          <cell r="M275" t="str">
            <v>Leach</v>
          </cell>
          <cell r="N275">
            <v>0.76600463997001178</v>
          </cell>
          <cell r="O275">
            <v>-14.188106019483163</v>
          </cell>
          <cell r="P275" t="str">
            <v>De-N</v>
          </cell>
          <cell r="Q275" t="str">
            <v>loam</v>
          </cell>
          <cell r="R275" t="str">
            <v>wet</v>
          </cell>
          <cell r="S275">
            <v>0.20407883341139438</v>
          </cell>
          <cell r="T275">
            <v>15.528268913302664</v>
          </cell>
        </row>
        <row r="276">
          <cell r="A276" t="str">
            <v>Maize Silage sand dry</v>
          </cell>
          <cell r="B276" t="str">
            <v>Maize Silage</v>
          </cell>
          <cell r="C276" t="str">
            <v>sand</v>
          </cell>
          <cell r="D276" t="str">
            <v>dry</v>
          </cell>
          <cell r="E276" t="str">
            <v>Incorporated</v>
          </cell>
          <cell r="F276" t="str">
            <v>Leach</v>
          </cell>
          <cell r="G276">
            <v>0.72813034308468572</v>
          </cell>
          <cell r="H276">
            <v>-3.7388946809575074</v>
          </cell>
          <cell r="I276" t="str">
            <v>De-N</v>
          </cell>
          <cell r="J276">
            <v>0.21209058125213531</v>
          </cell>
          <cell r="K276">
            <v>7.373291214079627</v>
          </cell>
          <cell r="L276" t="str">
            <v>Removed</v>
          </cell>
          <cell r="M276" t="str">
            <v>Leach</v>
          </cell>
          <cell r="N276">
            <v>0.81339390478082552</v>
          </cell>
          <cell r="O276">
            <v>-8.1938148937858237</v>
          </cell>
          <cell r="P276" t="str">
            <v>De-N</v>
          </cell>
          <cell r="Q276" t="str">
            <v>sand</v>
          </cell>
          <cell r="R276" t="str">
            <v>dry</v>
          </cell>
          <cell r="S276">
            <v>0.17025994848914544</v>
          </cell>
          <cell r="T276">
            <v>8.5389402780073009</v>
          </cell>
        </row>
        <row r="277">
          <cell r="A277" t="str">
            <v>Maize Silage sand mid</v>
          </cell>
          <cell r="B277" t="str">
            <v>Maize Silage</v>
          </cell>
          <cell r="C277" t="str">
            <v>sand</v>
          </cell>
          <cell r="D277" t="str">
            <v>mid</v>
          </cell>
          <cell r="E277" t="str">
            <v>Incorporated</v>
          </cell>
          <cell r="F277" t="str">
            <v>Leach</v>
          </cell>
          <cell r="G277">
            <v>0.74706649808995806</v>
          </cell>
          <cell r="H277">
            <v>-6.4786545674025522</v>
          </cell>
          <cell r="I277" t="str">
            <v>De-N</v>
          </cell>
          <cell r="J277">
            <v>0.20232161296074949</v>
          </cell>
          <cell r="K277">
            <v>9.3081001900012783</v>
          </cell>
          <cell r="L277" t="str">
            <v>Removed</v>
          </cell>
          <cell r="M277" t="str">
            <v>Leach</v>
          </cell>
          <cell r="N277">
            <v>0.82496131256863414</v>
          </cell>
          <cell r="O277">
            <v>-10.304465711002015</v>
          </cell>
          <cell r="P277" t="str">
            <v>De-N</v>
          </cell>
          <cell r="Q277" t="str">
            <v>sand</v>
          </cell>
          <cell r="R277" t="str">
            <v>mid</v>
          </cell>
          <cell r="S277">
            <v>0.16239447295469076</v>
          </cell>
          <cell r="T277">
            <v>10.682988531030864</v>
          </cell>
        </row>
        <row r="278">
          <cell r="A278" t="str">
            <v>Maize Silage sand wet</v>
          </cell>
          <cell r="B278" t="str">
            <v>Maize Silage</v>
          </cell>
          <cell r="C278" t="str">
            <v>sand</v>
          </cell>
          <cell r="D278" t="str">
            <v>wet</v>
          </cell>
          <cell r="E278" t="str">
            <v>Incorporated</v>
          </cell>
          <cell r="F278" t="str">
            <v>Leach</v>
          </cell>
          <cell r="G278">
            <v>0.82077407590348839</v>
          </cell>
          <cell r="H278">
            <v>-11.859343459302105</v>
          </cell>
          <cell r="I278" t="str">
            <v>De-N</v>
          </cell>
          <cell r="J278">
            <v>0.16043370786503783</v>
          </cell>
          <cell r="K278">
            <v>12.579271904284408</v>
          </cell>
          <cell r="L278" t="str">
            <v>Removed</v>
          </cell>
          <cell r="M278" t="str">
            <v>Leach</v>
          </cell>
          <cell r="N278">
            <v>0.89982072227828647</v>
          </cell>
          <cell r="O278">
            <v>-16.095054167385204</v>
          </cell>
          <cell r="P278" t="str">
            <v>De-N</v>
          </cell>
          <cell r="Q278" t="str">
            <v>sand</v>
          </cell>
          <cell r="R278" t="str">
            <v>wet</v>
          </cell>
          <cell r="S278">
            <v>9.8700602974744756E-2</v>
          </cell>
          <cell r="T278">
            <v>16.008418940552623</v>
          </cell>
        </row>
        <row r="279">
          <cell r="A279" t="str">
            <v>Carrots clay dry</v>
          </cell>
          <cell r="B279" t="str">
            <v>Carrots</v>
          </cell>
          <cell r="C279" t="str">
            <v>clay</v>
          </cell>
          <cell r="D279" t="str">
            <v>dry</v>
          </cell>
          <cell r="E279" t="str">
            <v>Incorporated</v>
          </cell>
          <cell r="F279" t="str">
            <v>Leach</v>
          </cell>
          <cell r="G279">
            <v>0.2221560818415442</v>
          </cell>
          <cell r="H279">
            <v>11.949857168106655</v>
          </cell>
          <cell r="I279" t="str">
            <v>De-N</v>
          </cell>
          <cell r="J279">
            <v>0.30690862985392164</v>
          </cell>
          <cell r="K279">
            <v>19.357004285627966</v>
          </cell>
          <cell r="L279" t="str">
            <v>Removed</v>
          </cell>
          <cell r="M279" t="str">
            <v>Leach</v>
          </cell>
          <cell r="N279">
            <v>0.37712340377381859</v>
          </cell>
          <cell r="O279">
            <v>3.2336803967697789</v>
          </cell>
          <cell r="P279" t="str">
            <v>De-N</v>
          </cell>
          <cell r="Q279" t="str">
            <v>clay</v>
          </cell>
          <cell r="R279" t="str">
            <v>dry</v>
          </cell>
          <cell r="S279">
            <v>0.53462675461141485</v>
          </cell>
          <cell r="T279">
            <v>1.5719633524921093</v>
          </cell>
        </row>
        <row r="280">
          <cell r="A280" t="str">
            <v>Carrots clay mid</v>
          </cell>
          <cell r="B280" t="str">
            <v>Carrots</v>
          </cell>
          <cell r="C280" t="str">
            <v>clay</v>
          </cell>
          <cell r="D280" t="str">
            <v>mid</v>
          </cell>
          <cell r="E280" t="str">
            <v>Incorporated</v>
          </cell>
          <cell r="F280" t="str">
            <v>Leach</v>
          </cell>
          <cell r="G280">
            <v>0.24021375545615975</v>
          </cell>
          <cell r="H280">
            <v>14.703121619408709</v>
          </cell>
          <cell r="I280" t="str">
            <v>De-N</v>
          </cell>
          <cell r="J280">
            <v>0.44946028655707398</v>
          </cell>
          <cell r="K280">
            <v>9.2675096876354264</v>
          </cell>
          <cell r="L280" t="str">
            <v>Removed</v>
          </cell>
          <cell r="M280" t="str">
            <v>Leach</v>
          </cell>
          <cell r="N280">
            <v>0.49037424163491439</v>
          </cell>
          <cell r="O280">
            <v>0.25866356447977662</v>
          </cell>
          <cell r="P280" t="str">
            <v>De-N</v>
          </cell>
          <cell r="Q280" t="str">
            <v>clay</v>
          </cell>
          <cell r="R280" t="str">
            <v>mid</v>
          </cell>
          <cell r="S280">
            <v>0.49168097429186985</v>
          </cell>
          <cell r="T280">
            <v>0.58237218531438195</v>
          </cell>
        </row>
        <row r="281">
          <cell r="A281" t="str">
            <v>Carrots clay wet</v>
          </cell>
          <cell r="B281" t="str">
            <v>Carrots</v>
          </cell>
          <cell r="C281" t="str">
            <v>clay</v>
          </cell>
          <cell r="D281" t="str">
            <v>wet</v>
          </cell>
          <cell r="E281" t="str">
            <v>Incorporated</v>
          </cell>
          <cell r="F281" t="str">
            <v>Leach</v>
          </cell>
          <cell r="G281">
            <v>0.40565623299049491</v>
          </cell>
          <cell r="H281">
            <v>6.1965676816331579</v>
          </cell>
          <cell r="I281" t="str">
            <v>De-N</v>
          </cell>
          <cell r="J281">
            <v>0.37812344332903064</v>
          </cell>
          <cell r="K281">
            <v>13.387922692104942</v>
          </cell>
          <cell r="L281" t="str">
            <v>Removed</v>
          </cell>
          <cell r="M281" t="str">
            <v>Leach</v>
          </cell>
          <cell r="N281">
            <v>0.49572783327655734</v>
          </cell>
          <cell r="O281">
            <v>0.91512983456378461</v>
          </cell>
          <cell r="P281" t="str">
            <v>De-N</v>
          </cell>
          <cell r="Q281" t="str">
            <v>clay</v>
          </cell>
          <cell r="R281" t="str">
            <v>wet</v>
          </cell>
          <cell r="S281">
            <v>0.47523079188408734</v>
          </cell>
          <cell r="T281">
            <v>1.2295605909886667</v>
          </cell>
        </row>
        <row r="282">
          <cell r="A282" t="str">
            <v>Carrots loam dry</v>
          </cell>
          <cell r="B282" t="str">
            <v>Carrots</v>
          </cell>
          <cell r="C282" t="str">
            <v>loam</v>
          </cell>
          <cell r="D282" t="str">
            <v>dry</v>
          </cell>
          <cell r="E282" t="str">
            <v>Incorporated</v>
          </cell>
          <cell r="F282" t="str">
            <v>Leach</v>
          </cell>
          <cell r="G282">
            <v>0.30303449104901697</v>
          </cell>
          <cell r="H282">
            <v>12.597462658003844</v>
          </cell>
          <cell r="I282" t="str">
            <v>De-N</v>
          </cell>
          <cell r="J282">
            <v>0.35664090038816681</v>
          </cell>
          <cell r="K282">
            <v>11.018258069783338</v>
          </cell>
          <cell r="L282" t="str">
            <v>Removed</v>
          </cell>
          <cell r="M282" t="str">
            <v>Leach</v>
          </cell>
          <cell r="N282">
            <v>0.35196299890489602</v>
          </cell>
          <cell r="O282">
            <v>8.7202293760226919</v>
          </cell>
          <cell r="P282" t="str">
            <v>De-N</v>
          </cell>
          <cell r="Q282" t="str">
            <v>loam</v>
          </cell>
          <cell r="R282" t="str">
            <v>dry</v>
          </cell>
          <cell r="S282">
            <v>0.25176067046899936</v>
          </cell>
          <cell r="T282">
            <v>15.500472078947601</v>
          </cell>
        </row>
        <row r="283">
          <cell r="A283" t="str">
            <v>Carrots loam mid</v>
          </cell>
          <cell r="B283" t="str">
            <v>Carrots</v>
          </cell>
          <cell r="C283" t="str">
            <v>loam</v>
          </cell>
          <cell r="D283" t="str">
            <v>mid</v>
          </cell>
          <cell r="E283" t="str">
            <v>Incorporated</v>
          </cell>
          <cell r="F283" t="str">
            <v>Leach</v>
          </cell>
          <cell r="G283">
            <v>0.34641371593305353</v>
          </cell>
          <cell r="H283">
            <v>11.334157226606218</v>
          </cell>
          <cell r="I283" t="str">
            <v>De-N</v>
          </cell>
          <cell r="J283">
            <v>0.41250767842371511</v>
          </cell>
          <cell r="K283">
            <v>8.5591625497925516</v>
          </cell>
          <cell r="L283" t="str">
            <v>Removed</v>
          </cell>
          <cell r="M283" t="str">
            <v>Leach</v>
          </cell>
          <cell r="N283">
            <v>0.4868110306681927</v>
          </cell>
          <cell r="O283">
            <v>1.6986503318054591</v>
          </cell>
          <cell r="P283" t="str">
            <v>De-N</v>
          </cell>
          <cell r="Q283" t="str">
            <v>loam</v>
          </cell>
          <cell r="R283" t="str">
            <v>mid</v>
          </cell>
          <cell r="S283">
            <v>0.27615152156414352</v>
          </cell>
          <cell r="T283">
            <v>15.94977328431829</v>
          </cell>
        </row>
        <row r="284">
          <cell r="A284" t="str">
            <v>Carrots loam wet</v>
          </cell>
          <cell r="B284" t="str">
            <v>Carrots</v>
          </cell>
          <cell r="C284" t="str">
            <v>loam</v>
          </cell>
          <cell r="D284" t="str">
            <v>wet</v>
          </cell>
          <cell r="E284" t="str">
            <v>Incorporated</v>
          </cell>
          <cell r="F284" t="str">
            <v>Leach</v>
          </cell>
          <cell r="G284">
            <v>0.42952140238893627</v>
          </cell>
          <cell r="H284">
            <v>6.2161847419378153</v>
          </cell>
          <cell r="I284" t="str">
            <v>De-N</v>
          </cell>
          <cell r="J284">
            <v>0.35953301300005924</v>
          </cell>
          <cell r="K284">
            <v>14.319337358218815</v>
          </cell>
          <cell r="L284" t="str">
            <v>Removed</v>
          </cell>
          <cell r="M284" t="str">
            <v>Leach</v>
          </cell>
          <cell r="N284">
            <v>0.52647338933393006</v>
          </cell>
          <cell r="O284">
            <v>-1.3428384097464967</v>
          </cell>
          <cell r="P284" t="str">
            <v>De-N</v>
          </cell>
          <cell r="Q284" t="str">
            <v>loam</v>
          </cell>
          <cell r="R284" t="str">
            <v>wet</v>
          </cell>
          <cell r="S284">
            <v>0.32817342169078823</v>
          </cell>
          <cell r="T284">
            <v>13.944665540154666</v>
          </cell>
        </row>
        <row r="285">
          <cell r="A285" t="str">
            <v>Carrots sand dry</v>
          </cell>
          <cell r="B285" t="str">
            <v>Carrots</v>
          </cell>
          <cell r="C285" t="str">
            <v>sand</v>
          </cell>
          <cell r="D285" t="str">
            <v>dry</v>
          </cell>
          <cell r="E285" t="str">
            <v>Incorporated</v>
          </cell>
          <cell r="F285" t="str">
            <v>Leach</v>
          </cell>
          <cell r="G285">
            <v>0.53216585572446995</v>
          </cell>
          <cell r="H285">
            <v>9.667483939909129</v>
          </cell>
          <cell r="I285" t="str">
            <v>De-N</v>
          </cell>
          <cell r="J285">
            <v>0.29572393842443778</v>
          </cell>
          <cell r="K285">
            <v>3.4910486294294452</v>
          </cell>
          <cell r="L285" t="str">
            <v>Removed</v>
          </cell>
          <cell r="M285" t="str">
            <v>Leach</v>
          </cell>
          <cell r="N285">
            <v>0.65052268818200787</v>
          </cell>
          <cell r="O285">
            <v>0.72772947001270627</v>
          </cell>
          <cell r="P285" t="str">
            <v>De-N</v>
          </cell>
          <cell r="Q285" t="str">
            <v>sand</v>
          </cell>
          <cell r="R285" t="str">
            <v>dry</v>
          </cell>
          <cell r="S285">
            <v>0.22648388861866295</v>
          </cell>
          <cell r="T285">
            <v>7.4421844628158134</v>
          </cell>
        </row>
        <row r="286">
          <cell r="A286" t="str">
            <v>Carrots sand mid</v>
          </cell>
          <cell r="B286" t="str">
            <v>Carrots</v>
          </cell>
          <cell r="C286" t="str">
            <v>sand</v>
          </cell>
          <cell r="D286" t="str">
            <v>mid</v>
          </cell>
          <cell r="E286" t="str">
            <v>Incorporated</v>
          </cell>
          <cell r="F286" t="str">
            <v>Leach</v>
          </cell>
          <cell r="G286">
            <v>0.54211982610568732</v>
          </cell>
          <cell r="H286">
            <v>8.1021529455357957</v>
          </cell>
          <cell r="I286" t="str">
            <v>De-N</v>
          </cell>
          <cell r="J286">
            <v>0.35502711358279437</v>
          </cell>
          <cell r="K286">
            <v>0.51237125560149799</v>
          </cell>
          <cell r="L286" t="str">
            <v>Removed</v>
          </cell>
          <cell r="M286" t="str">
            <v>Leach</v>
          </cell>
          <cell r="N286">
            <v>0.59243243499633913</v>
          </cell>
          <cell r="O286">
            <v>3.8692118901366133</v>
          </cell>
          <cell r="P286" t="str">
            <v>De-N</v>
          </cell>
          <cell r="Q286" t="str">
            <v>sand</v>
          </cell>
          <cell r="R286" t="str">
            <v>mid</v>
          </cell>
          <cell r="S286">
            <v>0.32335935319764275</v>
          </cell>
          <cell r="T286">
            <v>2.5022532679202905</v>
          </cell>
        </row>
        <row r="287">
          <cell r="A287" t="str">
            <v>Carrots sand wet</v>
          </cell>
          <cell r="B287" t="str">
            <v>Carrots</v>
          </cell>
          <cell r="C287" t="str">
            <v>sand</v>
          </cell>
          <cell r="D287" t="str">
            <v>wet</v>
          </cell>
          <cell r="E287" t="str">
            <v>Incorporated</v>
          </cell>
          <cell r="F287" t="str">
            <v>Leach</v>
          </cell>
          <cell r="G287">
            <v>0.69316163051279067</v>
          </cell>
          <cell r="H287">
            <v>-6.7812690968846026</v>
          </cell>
          <cell r="I287" t="str">
            <v>De-N</v>
          </cell>
          <cell r="J287">
            <v>0.25961061376769978</v>
          </cell>
          <cell r="K287">
            <v>10.208663991570619</v>
          </cell>
          <cell r="L287" t="str">
            <v>Removed</v>
          </cell>
          <cell r="M287" t="str">
            <v>Leach</v>
          </cell>
          <cell r="N287">
            <v>0.70453057225027205</v>
          </cell>
          <cell r="O287">
            <v>-7.2607151279843727</v>
          </cell>
          <cell r="P287" t="str">
            <v>De-N</v>
          </cell>
          <cell r="Q287" t="str">
            <v>sand</v>
          </cell>
          <cell r="R287" t="str">
            <v>wet</v>
          </cell>
          <cell r="S287">
            <v>0.26523507102962179</v>
          </cell>
          <cell r="T287">
            <v>9.5043692267670501</v>
          </cell>
        </row>
        <row r="288">
          <cell r="A288" t="str">
            <v>Winter Cabbage clay dry</v>
          </cell>
          <cell r="B288" t="str">
            <v>Winter Cabbage</v>
          </cell>
          <cell r="C288" t="str">
            <v>clay</v>
          </cell>
          <cell r="D288" t="str">
            <v>dry</v>
          </cell>
          <cell r="E288" t="str">
            <v>Incorporated</v>
          </cell>
          <cell r="F288" t="str">
            <v>Leach</v>
          </cell>
          <cell r="G288">
            <v>0.29709049945099447</v>
          </cell>
          <cell r="H288">
            <v>-7.7384854723356487</v>
          </cell>
          <cell r="I288" t="str">
            <v>De-N</v>
          </cell>
          <cell r="J288">
            <v>0.58290307516087825</v>
          </cell>
          <cell r="K288">
            <v>15.799466695897687</v>
          </cell>
          <cell r="L288" t="str">
            <v>Removed</v>
          </cell>
          <cell r="M288" t="str">
            <v>Leach</v>
          </cell>
          <cell r="N288">
            <v>0.25652330176538518</v>
          </cell>
          <cell r="O288">
            <v>-0.68333444311159541</v>
          </cell>
          <cell r="P288" t="str">
            <v>De-N</v>
          </cell>
          <cell r="Q288" t="str">
            <v>clay</v>
          </cell>
          <cell r="R288" t="str">
            <v>dry</v>
          </cell>
          <cell r="S288">
            <v>0.62244518813090033</v>
          </cell>
          <cell r="T288">
            <v>8.428778093167228</v>
          </cell>
        </row>
        <row r="289">
          <cell r="A289" t="str">
            <v>Winter Cabbage clay mid</v>
          </cell>
          <cell r="B289" t="str">
            <v>Winter Cabbage</v>
          </cell>
          <cell r="C289" t="str">
            <v>clay</v>
          </cell>
          <cell r="D289" t="str">
            <v>mid</v>
          </cell>
          <cell r="E289" t="str">
            <v>Incorporated</v>
          </cell>
          <cell r="F289" t="str">
            <v>Leach</v>
          </cell>
          <cell r="G289">
            <v>0.29415501370273339</v>
          </cell>
          <cell r="H289">
            <v>-3.381126298139431</v>
          </cell>
          <cell r="I289" t="str">
            <v>De-N</v>
          </cell>
          <cell r="J289">
            <v>0.61675734375989699</v>
          </cell>
          <cell r="K289">
            <v>10.362679664577936</v>
          </cell>
          <cell r="L289" t="str">
            <v>Removed</v>
          </cell>
          <cell r="M289" t="str">
            <v>Leach</v>
          </cell>
          <cell r="N289">
            <v>0.28753624632296232</v>
          </cell>
          <cell r="O289">
            <v>1.1975539324306652</v>
          </cell>
          <cell r="P289" t="str">
            <v>De-N</v>
          </cell>
          <cell r="Q289" t="str">
            <v>clay</v>
          </cell>
          <cell r="R289" t="str">
            <v>mid</v>
          </cell>
          <cell r="S289">
            <v>0.5726991283200995</v>
          </cell>
          <cell r="T289">
            <v>9.7479468653792001</v>
          </cell>
        </row>
        <row r="290">
          <cell r="A290" t="str">
            <v>Winter Cabbage clay wet</v>
          </cell>
          <cell r="B290" t="str">
            <v>Winter Cabbage</v>
          </cell>
          <cell r="C290" t="str">
            <v>clay</v>
          </cell>
          <cell r="D290" t="str">
            <v>wet</v>
          </cell>
          <cell r="E290" t="str">
            <v>Incorporated</v>
          </cell>
          <cell r="F290" t="str">
            <v>Leach</v>
          </cell>
          <cell r="G290">
            <v>0.3071568618245592</v>
          </cell>
          <cell r="H290">
            <v>0.79924729428240893</v>
          </cell>
          <cell r="I290" t="str">
            <v>De-N</v>
          </cell>
          <cell r="J290">
            <v>0.60170390748530456</v>
          </cell>
          <cell r="K290">
            <v>6.8662866277543229</v>
          </cell>
          <cell r="L290" t="str">
            <v>Removed</v>
          </cell>
          <cell r="M290" t="str">
            <v>Leach</v>
          </cell>
          <cell r="N290">
            <v>0.32172918850317195</v>
          </cell>
          <cell r="O290">
            <v>4.7139070681677957</v>
          </cell>
          <cell r="P290" t="str">
            <v>De-N</v>
          </cell>
          <cell r="Q290" t="str">
            <v>clay</v>
          </cell>
          <cell r="R290" t="str">
            <v>wet</v>
          </cell>
          <cell r="S290">
            <v>0.44906493522367291</v>
          </cell>
          <cell r="T290">
            <v>16.059244703723422</v>
          </cell>
        </row>
        <row r="291">
          <cell r="A291" t="str">
            <v>Winter Cabbage loam dry</v>
          </cell>
          <cell r="B291" t="str">
            <v>Winter Cabbage</v>
          </cell>
          <cell r="C291" t="str">
            <v>loam</v>
          </cell>
          <cell r="D291" t="str">
            <v>dry</v>
          </cell>
          <cell r="E291" t="str">
            <v>Incorporated</v>
          </cell>
          <cell r="F291" t="str">
            <v>Leach</v>
          </cell>
          <cell r="G291">
            <v>0.35378668804178409</v>
          </cell>
          <cell r="H291">
            <v>-7.5152156314218805</v>
          </cell>
          <cell r="I291" t="str">
            <v>De-N</v>
          </cell>
          <cell r="J291">
            <v>0.53778196865271699</v>
          </cell>
          <cell r="K291">
            <v>16.608038188816536</v>
          </cell>
          <cell r="L291" t="str">
            <v>Removed</v>
          </cell>
          <cell r="M291" t="str">
            <v>Leach</v>
          </cell>
          <cell r="N291">
            <v>0.37086080559043028</v>
          </cell>
          <cell r="O291">
            <v>-9.1984977068811666</v>
          </cell>
          <cell r="P291" t="str">
            <v>De-N</v>
          </cell>
          <cell r="Q291" t="str">
            <v>loam</v>
          </cell>
          <cell r="R291" t="str">
            <v>dry</v>
          </cell>
          <cell r="S291">
            <v>0.51060570233419345</v>
          </cell>
          <cell r="T291">
            <v>17.980241805763381</v>
          </cell>
        </row>
        <row r="292">
          <cell r="A292" t="str">
            <v>Winter Cabbage loam mid</v>
          </cell>
          <cell r="B292" t="str">
            <v>Winter Cabbage</v>
          </cell>
          <cell r="C292" t="str">
            <v>loam</v>
          </cell>
          <cell r="D292" t="str">
            <v>mid</v>
          </cell>
          <cell r="E292" t="str">
            <v>Incorporated</v>
          </cell>
          <cell r="F292" t="str">
            <v>Leach</v>
          </cell>
          <cell r="G292">
            <v>0.32046703735919196</v>
          </cell>
          <cell r="H292">
            <v>-4.1544395845919473</v>
          </cell>
          <cell r="I292" t="str">
            <v>De-N</v>
          </cell>
          <cell r="J292">
            <v>0.62298615588175732</v>
          </cell>
          <cell r="K292">
            <v>8.1409491798293612</v>
          </cell>
          <cell r="L292" t="str">
            <v>Removed</v>
          </cell>
          <cell r="M292" t="str">
            <v>Leach</v>
          </cell>
          <cell r="N292">
            <v>0.3449660005779781</v>
          </cell>
          <cell r="O292">
            <v>-2.8565160245964218</v>
          </cell>
          <cell r="P292" t="str">
            <v>De-N</v>
          </cell>
          <cell r="Q292" t="str">
            <v>loam</v>
          </cell>
          <cell r="R292" t="str">
            <v>mid</v>
          </cell>
          <cell r="S292">
            <v>0.58499322025427003</v>
          </cell>
          <cell r="T292">
            <v>7.636660396335949</v>
          </cell>
        </row>
        <row r="293">
          <cell r="A293" t="str">
            <v>Winter Cabbage loam wet</v>
          </cell>
          <cell r="B293" t="str">
            <v>Winter Cabbage</v>
          </cell>
          <cell r="C293" t="str">
            <v>loam</v>
          </cell>
          <cell r="D293" t="str">
            <v>wet</v>
          </cell>
          <cell r="E293" t="str">
            <v>Incorporated</v>
          </cell>
          <cell r="F293" t="str">
            <v>Leach</v>
          </cell>
          <cell r="G293">
            <v>0.34127377172237777</v>
          </cell>
          <cell r="H293">
            <v>-2.837738119793225</v>
          </cell>
          <cell r="I293" t="str">
            <v>De-N</v>
          </cell>
          <cell r="J293">
            <v>0.62380144323693532</v>
          </cell>
          <cell r="K293">
            <v>4.7489398795766995</v>
          </cell>
          <cell r="L293" t="str">
            <v>Removed</v>
          </cell>
          <cell r="M293" t="str">
            <v>Leach</v>
          </cell>
          <cell r="N293">
            <v>0.37948574897498688</v>
          </cell>
          <cell r="O293">
            <v>-0.26237332648813677</v>
          </cell>
          <cell r="P293" t="str">
            <v>De-N</v>
          </cell>
          <cell r="Q293" t="str">
            <v>loam</v>
          </cell>
          <cell r="R293" t="str">
            <v>wet</v>
          </cell>
          <cell r="S293">
            <v>0.57010401853580406</v>
          </cell>
          <cell r="T293">
            <v>3.6799297863059377</v>
          </cell>
        </row>
        <row r="294">
          <cell r="A294" t="str">
            <v>Winter Cabbage sand dry</v>
          </cell>
          <cell r="B294" t="str">
            <v>Winter Cabbage</v>
          </cell>
          <cell r="C294" t="str">
            <v>sand</v>
          </cell>
          <cell r="D294" t="str">
            <v>dry</v>
          </cell>
          <cell r="E294" t="str">
            <v>Incorporated</v>
          </cell>
          <cell r="F294" t="str">
            <v>Leach</v>
          </cell>
          <cell r="G294">
            <v>0.4183625619275399</v>
          </cell>
          <cell r="H294">
            <v>-2.1214394236454046</v>
          </cell>
          <cell r="I294" t="str">
            <v>De-N</v>
          </cell>
          <cell r="J294">
            <v>0.5364976637273795</v>
          </cell>
          <cell r="K294">
            <v>5.8838057096049026</v>
          </cell>
          <cell r="L294" t="str">
            <v>Removed</v>
          </cell>
          <cell r="M294" t="str">
            <v>Leach</v>
          </cell>
          <cell r="N294">
            <v>0.44040781462777084</v>
          </cell>
          <cell r="O294">
            <v>-4.4735561514225965</v>
          </cell>
          <cell r="P294" t="str">
            <v>De-N</v>
          </cell>
          <cell r="Q294" t="str">
            <v>sand</v>
          </cell>
          <cell r="R294" t="str">
            <v>dry</v>
          </cell>
          <cell r="S294">
            <v>0.51803150372151396</v>
          </cell>
          <cell r="T294">
            <v>7.0728487084554716</v>
          </cell>
        </row>
        <row r="295">
          <cell r="A295" t="str">
            <v>Winter Cabbage sand mid</v>
          </cell>
          <cell r="B295" t="str">
            <v>Winter Cabbage</v>
          </cell>
          <cell r="C295" t="str">
            <v>sand</v>
          </cell>
          <cell r="D295" t="str">
            <v>mid</v>
          </cell>
          <cell r="E295" t="str">
            <v>Incorporated</v>
          </cell>
          <cell r="F295" t="str">
            <v>Leach</v>
          </cell>
          <cell r="G295">
            <v>0.40575702085835325</v>
          </cell>
          <cell r="H295">
            <v>-2.1930742647543369</v>
          </cell>
          <cell r="I295" t="str">
            <v>De-N</v>
          </cell>
          <cell r="J295">
            <v>0.56842245246858636</v>
          </cell>
          <cell r="K295">
            <v>3.5527253967764993</v>
          </cell>
          <cell r="L295" t="str">
            <v>Removed</v>
          </cell>
          <cell r="M295" t="str">
            <v>Leach</v>
          </cell>
          <cell r="N295">
            <v>0.42398704073128141</v>
          </cell>
          <cell r="O295">
            <v>0.13414560492374444</v>
          </cell>
          <cell r="P295" t="str">
            <v>De-N</v>
          </cell>
          <cell r="Q295" t="str">
            <v>sand</v>
          </cell>
          <cell r="R295" t="str">
            <v>mid</v>
          </cell>
          <cell r="S295">
            <v>0.54616277088127374</v>
          </cell>
          <cell r="T295">
            <v>1.3674061187361342</v>
          </cell>
        </row>
        <row r="296">
          <cell r="A296" t="str">
            <v>Winter Cabbage sand wet</v>
          </cell>
          <cell r="B296" t="str">
            <v>Winter Cabbage</v>
          </cell>
          <cell r="C296" t="str">
            <v>sand</v>
          </cell>
          <cell r="D296" t="str">
            <v>wet</v>
          </cell>
          <cell r="E296" t="str">
            <v>Incorporated</v>
          </cell>
          <cell r="F296" t="str">
            <v>Leach</v>
          </cell>
          <cell r="G296">
            <v>0.5099482975042039</v>
          </cell>
          <cell r="H296">
            <v>-4.4706394226644095</v>
          </cell>
          <cell r="I296" t="str">
            <v>De-N</v>
          </cell>
          <cell r="J296">
            <v>0.47250157533566095</v>
          </cell>
          <cell r="K296">
            <v>4.5649395440279141</v>
          </cell>
          <cell r="L296" t="str">
            <v>Removed</v>
          </cell>
          <cell r="M296" t="str">
            <v>Leach</v>
          </cell>
          <cell r="N296">
            <v>0.53989231814707539</v>
          </cell>
          <cell r="O296">
            <v>-2.9588117506956015</v>
          </cell>
          <cell r="P296" t="str">
            <v>De-N</v>
          </cell>
          <cell r="Q296" t="str">
            <v>sand</v>
          </cell>
          <cell r="R296" t="str">
            <v>wet</v>
          </cell>
          <cell r="S296">
            <v>0.43455867563331557</v>
          </cell>
          <cell r="T296">
            <v>4.1136168633559835</v>
          </cell>
        </row>
        <row r="297">
          <cell r="A297" t="str">
            <v>Dry Bulb Onions clay dry</v>
          </cell>
          <cell r="B297" t="str">
            <v>Dry Bulb Onions</v>
          </cell>
          <cell r="C297" t="str">
            <v>clay</v>
          </cell>
          <cell r="D297" t="str">
            <v>dry</v>
          </cell>
          <cell r="E297" t="str">
            <v>Incorporated</v>
          </cell>
          <cell r="F297" t="str">
            <v>Leach</v>
          </cell>
          <cell r="G297">
            <v>0.2221560818415442</v>
          </cell>
          <cell r="H297">
            <v>11.949857168106655</v>
          </cell>
          <cell r="I297" t="str">
            <v>De-N</v>
          </cell>
          <cell r="J297">
            <v>0.30690862985392164</v>
          </cell>
          <cell r="K297">
            <v>19.357004285627966</v>
          </cell>
          <cell r="L297" t="str">
            <v>Removed</v>
          </cell>
          <cell r="M297" t="str">
            <v>Leach</v>
          </cell>
          <cell r="N297">
            <v>0.37712340377381859</v>
          </cell>
          <cell r="O297">
            <v>3.2336803967697789</v>
          </cell>
          <cell r="P297" t="str">
            <v>De-N</v>
          </cell>
          <cell r="Q297" t="str">
            <v>clay</v>
          </cell>
          <cell r="R297" t="str">
            <v>dry</v>
          </cell>
          <cell r="S297">
            <v>0.53462675461141485</v>
          </cell>
          <cell r="T297">
            <v>1.5719633524921093</v>
          </cell>
        </row>
        <row r="298">
          <cell r="A298" t="str">
            <v>Dry Bulb Onions clay mid</v>
          </cell>
          <cell r="B298" t="str">
            <v>Dry Bulb Onions</v>
          </cell>
          <cell r="C298" t="str">
            <v>clay</v>
          </cell>
          <cell r="D298" t="str">
            <v>mid</v>
          </cell>
          <cell r="E298" t="str">
            <v>Incorporated</v>
          </cell>
          <cell r="F298" t="str">
            <v>Leach</v>
          </cell>
          <cell r="G298">
            <v>0.24021375545615975</v>
          </cell>
          <cell r="H298">
            <v>14.703121619408709</v>
          </cell>
          <cell r="I298" t="str">
            <v>De-N</v>
          </cell>
          <cell r="J298">
            <v>0.44946028655707398</v>
          </cell>
          <cell r="K298">
            <v>9.2675096876354264</v>
          </cell>
          <cell r="L298" t="str">
            <v>Removed</v>
          </cell>
          <cell r="M298" t="str">
            <v>Leach</v>
          </cell>
          <cell r="N298">
            <v>0.49037424163491439</v>
          </cell>
          <cell r="O298">
            <v>0.25866356447977662</v>
          </cell>
          <cell r="P298" t="str">
            <v>De-N</v>
          </cell>
          <cell r="Q298" t="str">
            <v>clay</v>
          </cell>
          <cell r="R298" t="str">
            <v>mid</v>
          </cell>
          <cell r="S298">
            <v>0.49168097429186985</v>
          </cell>
          <cell r="T298">
            <v>0.58237218531438195</v>
          </cell>
        </row>
        <row r="299">
          <cell r="A299" t="str">
            <v>Dry Bulb Onions clay wet</v>
          </cell>
          <cell r="B299" t="str">
            <v>Dry Bulb Onions</v>
          </cell>
          <cell r="C299" t="str">
            <v>clay</v>
          </cell>
          <cell r="D299" t="str">
            <v>wet</v>
          </cell>
          <cell r="E299" t="str">
            <v>Incorporated</v>
          </cell>
          <cell r="F299" t="str">
            <v>Leach</v>
          </cell>
          <cell r="G299">
            <v>0.40565623299049491</v>
          </cell>
          <cell r="H299">
            <v>6.1965676816331579</v>
          </cell>
          <cell r="I299" t="str">
            <v>De-N</v>
          </cell>
          <cell r="J299">
            <v>0.37812344332903064</v>
          </cell>
          <cell r="K299">
            <v>13.387922692104942</v>
          </cell>
          <cell r="L299" t="str">
            <v>Removed</v>
          </cell>
          <cell r="M299" t="str">
            <v>Leach</v>
          </cell>
          <cell r="N299">
            <v>0.49572783327655734</v>
          </cell>
          <cell r="O299">
            <v>0.91512983456378461</v>
          </cell>
          <cell r="P299" t="str">
            <v>De-N</v>
          </cell>
          <cell r="Q299" t="str">
            <v>clay</v>
          </cell>
          <cell r="R299" t="str">
            <v>wet</v>
          </cell>
          <cell r="S299">
            <v>0.47523079188408734</v>
          </cell>
          <cell r="T299">
            <v>1.2295605909886667</v>
          </cell>
        </row>
        <row r="300">
          <cell r="A300" t="str">
            <v>Dry Bulb Onions loam dry</v>
          </cell>
          <cell r="B300" t="str">
            <v>Dry Bulb Onions</v>
          </cell>
          <cell r="C300" t="str">
            <v>loam</v>
          </cell>
          <cell r="D300" t="str">
            <v>dry</v>
          </cell>
          <cell r="E300" t="str">
            <v>Incorporated</v>
          </cell>
          <cell r="F300" t="str">
            <v>Leach</v>
          </cell>
          <cell r="G300">
            <v>0.30303449104901697</v>
          </cell>
          <cell r="H300">
            <v>12.597462658003844</v>
          </cell>
          <cell r="I300" t="str">
            <v>De-N</v>
          </cell>
          <cell r="J300">
            <v>0.35664090038816681</v>
          </cell>
          <cell r="K300">
            <v>11.018258069783338</v>
          </cell>
          <cell r="L300" t="str">
            <v>Removed</v>
          </cell>
          <cell r="M300" t="str">
            <v>Leach</v>
          </cell>
          <cell r="N300">
            <v>0.35196299890489602</v>
          </cell>
          <cell r="O300">
            <v>8.7202293760226919</v>
          </cell>
          <cell r="P300" t="str">
            <v>De-N</v>
          </cell>
          <cell r="Q300" t="str">
            <v>loam</v>
          </cell>
          <cell r="R300" t="str">
            <v>dry</v>
          </cell>
          <cell r="S300">
            <v>0.25176067046899936</v>
          </cell>
          <cell r="T300">
            <v>15.500472078947601</v>
          </cell>
        </row>
        <row r="301">
          <cell r="A301" t="str">
            <v>Dry Bulb Onions loam mid</v>
          </cell>
          <cell r="B301" t="str">
            <v>Dry Bulb Onions</v>
          </cell>
          <cell r="C301" t="str">
            <v>loam</v>
          </cell>
          <cell r="D301" t="str">
            <v>mid</v>
          </cell>
          <cell r="E301" t="str">
            <v>Incorporated</v>
          </cell>
          <cell r="F301" t="str">
            <v>Leach</v>
          </cell>
          <cell r="G301">
            <v>0.34641371593305353</v>
          </cell>
          <cell r="H301">
            <v>11.334157226606218</v>
          </cell>
          <cell r="I301" t="str">
            <v>De-N</v>
          </cell>
          <cell r="J301">
            <v>0.41250767842371511</v>
          </cell>
          <cell r="K301">
            <v>8.5591625497925516</v>
          </cell>
          <cell r="L301" t="str">
            <v>Removed</v>
          </cell>
          <cell r="M301" t="str">
            <v>Leach</v>
          </cell>
          <cell r="N301">
            <v>0.4868110306681927</v>
          </cell>
          <cell r="O301">
            <v>1.6986503318054591</v>
          </cell>
          <cell r="P301" t="str">
            <v>De-N</v>
          </cell>
          <cell r="Q301" t="str">
            <v>loam</v>
          </cell>
          <cell r="R301" t="str">
            <v>mid</v>
          </cell>
          <cell r="S301">
            <v>0.27615152156414352</v>
          </cell>
          <cell r="T301">
            <v>15.94977328431829</v>
          </cell>
        </row>
        <row r="302">
          <cell r="A302" t="str">
            <v>Dry Bulb Onions loam wet</v>
          </cell>
          <cell r="B302" t="str">
            <v>Dry Bulb Onions</v>
          </cell>
          <cell r="C302" t="str">
            <v>loam</v>
          </cell>
          <cell r="D302" t="str">
            <v>wet</v>
          </cell>
          <cell r="E302" t="str">
            <v>Incorporated</v>
          </cell>
          <cell r="F302" t="str">
            <v>Leach</v>
          </cell>
          <cell r="G302">
            <v>0.42952140238893627</v>
          </cell>
          <cell r="H302">
            <v>6.2161847419378153</v>
          </cell>
          <cell r="I302" t="str">
            <v>De-N</v>
          </cell>
          <cell r="J302">
            <v>0.35953301300005924</v>
          </cell>
          <cell r="K302">
            <v>14.319337358218815</v>
          </cell>
          <cell r="L302" t="str">
            <v>Removed</v>
          </cell>
          <cell r="M302" t="str">
            <v>Leach</v>
          </cell>
          <cell r="N302">
            <v>0.52647338933393006</v>
          </cell>
          <cell r="O302">
            <v>-1.3428384097464967</v>
          </cell>
          <cell r="P302" t="str">
            <v>De-N</v>
          </cell>
          <cell r="Q302" t="str">
            <v>loam</v>
          </cell>
          <cell r="R302" t="str">
            <v>wet</v>
          </cell>
          <cell r="S302">
            <v>0.32817342169078823</v>
          </cell>
          <cell r="T302">
            <v>13.944665540154666</v>
          </cell>
        </row>
        <row r="303">
          <cell r="A303" t="str">
            <v>Dry Bulb Onions sand dry</v>
          </cell>
          <cell r="B303" t="str">
            <v>Dry Bulb Onions</v>
          </cell>
          <cell r="C303" t="str">
            <v>sand</v>
          </cell>
          <cell r="D303" t="str">
            <v>dry</v>
          </cell>
          <cell r="E303" t="str">
            <v>Incorporated</v>
          </cell>
          <cell r="F303" t="str">
            <v>Leach</v>
          </cell>
          <cell r="G303">
            <v>0.53216585572446995</v>
          </cell>
          <cell r="H303">
            <v>9.667483939909129</v>
          </cell>
          <cell r="I303" t="str">
            <v>De-N</v>
          </cell>
          <cell r="J303">
            <v>0.29572393842443778</v>
          </cell>
          <cell r="K303">
            <v>3.4910486294294452</v>
          </cell>
          <cell r="L303" t="str">
            <v>Removed</v>
          </cell>
          <cell r="M303" t="str">
            <v>Leach</v>
          </cell>
          <cell r="N303">
            <v>0.65052268818200787</v>
          </cell>
          <cell r="O303">
            <v>0.72772947001270627</v>
          </cell>
          <cell r="P303" t="str">
            <v>De-N</v>
          </cell>
          <cell r="Q303" t="str">
            <v>sand</v>
          </cell>
          <cell r="R303" t="str">
            <v>dry</v>
          </cell>
          <cell r="S303">
            <v>0.22648388861866295</v>
          </cell>
          <cell r="T303">
            <v>7.4421844628158134</v>
          </cell>
        </row>
        <row r="304">
          <cell r="A304" t="str">
            <v>Dry Bulb Onions sand mid</v>
          </cell>
          <cell r="B304" t="str">
            <v>Dry Bulb Onions</v>
          </cell>
          <cell r="C304" t="str">
            <v>sand</v>
          </cell>
          <cell r="D304" t="str">
            <v>mid</v>
          </cell>
          <cell r="E304" t="str">
            <v>Incorporated</v>
          </cell>
          <cell r="F304" t="str">
            <v>Leach</v>
          </cell>
          <cell r="G304">
            <v>0.54211982610568732</v>
          </cell>
          <cell r="H304">
            <v>8.1021529455357957</v>
          </cell>
          <cell r="I304" t="str">
            <v>De-N</v>
          </cell>
          <cell r="J304">
            <v>0.35502711358279437</v>
          </cell>
          <cell r="K304">
            <v>0.51237125560149799</v>
          </cell>
          <cell r="L304" t="str">
            <v>Removed</v>
          </cell>
          <cell r="M304" t="str">
            <v>Leach</v>
          </cell>
          <cell r="N304">
            <v>0.59243243499633913</v>
          </cell>
          <cell r="O304">
            <v>3.8692118901366133</v>
          </cell>
          <cell r="P304" t="str">
            <v>De-N</v>
          </cell>
          <cell r="Q304" t="str">
            <v>sand</v>
          </cell>
          <cell r="R304" t="str">
            <v>mid</v>
          </cell>
          <cell r="S304">
            <v>0.32335935319764275</v>
          </cell>
          <cell r="T304">
            <v>2.5022532679202905</v>
          </cell>
        </row>
        <row r="305">
          <cell r="A305" t="str">
            <v>Dry Bulb Onions sand wet</v>
          </cell>
          <cell r="B305" t="str">
            <v>Dry Bulb Onions</v>
          </cell>
          <cell r="C305" t="str">
            <v>sand</v>
          </cell>
          <cell r="D305" t="str">
            <v>wet</v>
          </cell>
          <cell r="E305" t="str">
            <v>Incorporated</v>
          </cell>
          <cell r="F305" t="str">
            <v>Leach</v>
          </cell>
          <cell r="G305">
            <v>0.69316163051279067</v>
          </cell>
          <cell r="H305">
            <v>-6.7812690968846026</v>
          </cell>
          <cell r="I305" t="str">
            <v>De-N</v>
          </cell>
          <cell r="J305">
            <v>0.25961061376769978</v>
          </cell>
          <cell r="K305">
            <v>10.208663991570619</v>
          </cell>
          <cell r="L305" t="str">
            <v>Removed</v>
          </cell>
          <cell r="M305" t="str">
            <v>Leach</v>
          </cell>
          <cell r="N305">
            <v>0.70453057225027205</v>
          </cell>
          <cell r="O305">
            <v>-7.2607151279843727</v>
          </cell>
          <cell r="P305" t="str">
            <v>De-N</v>
          </cell>
          <cell r="Q305" t="str">
            <v>sand</v>
          </cell>
          <cell r="R305" t="str">
            <v>wet</v>
          </cell>
          <cell r="S305">
            <v>0.26523507102962179</v>
          </cell>
          <cell r="T305">
            <v>9.5043692267670501</v>
          </cell>
        </row>
        <row r="306">
          <cell r="A306" t="str">
            <v>Sunflower clay dry</v>
          </cell>
          <cell r="B306" t="str">
            <v>Sunflower</v>
          </cell>
          <cell r="C306" t="str">
            <v>clay</v>
          </cell>
          <cell r="D306" t="str">
            <v>dry</v>
          </cell>
          <cell r="E306" t="str">
            <v>Incorporated</v>
          </cell>
          <cell r="F306" t="str">
            <v>Leach</v>
          </cell>
          <cell r="G306">
            <v>0.29709049945099447</v>
          </cell>
          <cell r="H306">
            <v>-7.7384854723356487</v>
          </cell>
          <cell r="I306" t="str">
            <v>De-N</v>
          </cell>
          <cell r="J306">
            <v>0.58290307516087825</v>
          </cell>
          <cell r="K306">
            <v>15.799466695897687</v>
          </cell>
          <cell r="L306" t="str">
            <v>Removed</v>
          </cell>
          <cell r="M306" t="str">
            <v>Leach</v>
          </cell>
          <cell r="N306">
            <v>0.25652330176538518</v>
          </cell>
          <cell r="O306">
            <v>-0.68333444311159541</v>
          </cell>
          <cell r="P306" t="str">
            <v>De-N</v>
          </cell>
          <cell r="Q306" t="str">
            <v>clay</v>
          </cell>
          <cell r="R306" t="str">
            <v>dry</v>
          </cell>
          <cell r="S306">
            <v>0.62244518813090033</v>
          </cell>
          <cell r="T306">
            <v>8.428778093167228</v>
          </cell>
        </row>
        <row r="307">
          <cell r="A307" t="str">
            <v>Sunflower clay mid</v>
          </cell>
          <cell r="B307" t="str">
            <v>Sunflower</v>
          </cell>
          <cell r="C307" t="str">
            <v>clay</v>
          </cell>
          <cell r="D307" t="str">
            <v>mid</v>
          </cell>
          <cell r="E307" t="str">
            <v>Incorporated</v>
          </cell>
          <cell r="F307" t="str">
            <v>Leach</v>
          </cell>
          <cell r="G307">
            <v>0.29415501370273339</v>
          </cell>
          <cell r="H307">
            <v>-3.381126298139431</v>
          </cell>
          <cell r="I307" t="str">
            <v>De-N</v>
          </cell>
          <cell r="J307">
            <v>0.61675734375989699</v>
          </cell>
          <cell r="K307">
            <v>10.362679664577936</v>
          </cell>
          <cell r="L307" t="str">
            <v>Removed</v>
          </cell>
          <cell r="M307" t="str">
            <v>Leach</v>
          </cell>
          <cell r="N307">
            <v>0.28753624632296232</v>
          </cell>
          <cell r="O307">
            <v>1.1975539324306652</v>
          </cell>
          <cell r="P307" t="str">
            <v>De-N</v>
          </cell>
          <cell r="Q307" t="str">
            <v>clay</v>
          </cell>
          <cell r="R307" t="str">
            <v>mid</v>
          </cell>
          <cell r="S307">
            <v>0.5726991283200995</v>
          </cell>
          <cell r="T307">
            <v>9.7479468653792001</v>
          </cell>
        </row>
        <row r="308">
          <cell r="A308" t="str">
            <v>Sunflower clay wet</v>
          </cell>
          <cell r="B308" t="str">
            <v>Sunflower</v>
          </cell>
          <cell r="C308" t="str">
            <v>clay</v>
          </cell>
          <cell r="D308" t="str">
            <v>wet</v>
          </cell>
          <cell r="E308" t="str">
            <v>Incorporated</v>
          </cell>
          <cell r="F308" t="str">
            <v>Leach</v>
          </cell>
          <cell r="G308">
            <v>0.3071568618245592</v>
          </cell>
          <cell r="H308">
            <v>0.79924729428240893</v>
          </cell>
          <cell r="I308" t="str">
            <v>De-N</v>
          </cell>
          <cell r="J308">
            <v>0.60170390748530456</v>
          </cell>
          <cell r="K308">
            <v>6.8662866277543229</v>
          </cell>
          <cell r="L308" t="str">
            <v>Removed</v>
          </cell>
          <cell r="M308" t="str">
            <v>Leach</v>
          </cell>
          <cell r="N308">
            <v>0.32172918850317195</v>
          </cell>
          <cell r="O308">
            <v>4.7139070681677957</v>
          </cell>
          <cell r="P308" t="str">
            <v>De-N</v>
          </cell>
          <cell r="Q308" t="str">
            <v>clay</v>
          </cell>
          <cell r="R308" t="str">
            <v>wet</v>
          </cell>
          <cell r="S308">
            <v>0.44906493522367291</v>
          </cell>
          <cell r="T308">
            <v>16.059244703723422</v>
          </cell>
        </row>
        <row r="309">
          <cell r="A309" t="str">
            <v>Sunflower loam dry</v>
          </cell>
          <cell r="B309" t="str">
            <v>Sunflower</v>
          </cell>
          <cell r="C309" t="str">
            <v>loam</v>
          </cell>
          <cell r="D309" t="str">
            <v>dry</v>
          </cell>
          <cell r="E309" t="str">
            <v>Incorporated</v>
          </cell>
          <cell r="F309" t="str">
            <v>Leach</v>
          </cell>
          <cell r="G309">
            <v>0.35378668804178409</v>
          </cell>
          <cell r="H309">
            <v>-7.5152156314218805</v>
          </cell>
          <cell r="I309" t="str">
            <v>De-N</v>
          </cell>
          <cell r="J309">
            <v>0.53778196865271699</v>
          </cell>
          <cell r="K309">
            <v>16.608038188816536</v>
          </cell>
          <cell r="L309" t="str">
            <v>Removed</v>
          </cell>
          <cell r="M309" t="str">
            <v>Leach</v>
          </cell>
          <cell r="N309">
            <v>0.37086080559043028</v>
          </cell>
          <cell r="O309">
            <v>-9.1984977068811666</v>
          </cell>
          <cell r="P309" t="str">
            <v>De-N</v>
          </cell>
          <cell r="Q309" t="str">
            <v>loam</v>
          </cell>
          <cell r="R309" t="str">
            <v>dry</v>
          </cell>
          <cell r="S309">
            <v>0.51060570233419345</v>
          </cell>
          <cell r="T309">
            <v>17.980241805763381</v>
          </cell>
        </row>
        <row r="310">
          <cell r="A310" t="str">
            <v>Sunflower loam mid</v>
          </cell>
          <cell r="B310" t="str">
            <v>Sunflower</v>
          </cell>
          <cell r="C310" t="str">
            <v>loam</v>
          </cell>
          <cell r="D310" t="str">
            <v>mid</v>
          </cell>
          <cell r="E310" t="str">
            <v>Incorporated</v>
          </cell>
          <cell r="F310" t="str">
            <v>Leach</v>
          </cell>
          <cell r="G310">
            <v>0.32046703735919196</v>
          </cell>
          <cell r="H310">
            <v>-4.1544395845919473</v>
          </cell>
          <cell r="I310" t="str">
            <v>De-N</v>
          </cell>
          <cell r="J310">
            <v>0.62298615588175732</v>
          </cell>
          <cell r="K310">
            <v>8.1409491798293612</v>
          </cell>
          <cell r="L310" t="str">
            <v>Removed</v>
          </cell>
          <cell r="M310" t="str">
            <v>Leach</v>
          </cell>
          <cell r="N310">
            <v>0.3449660005779781</v>
          </cell>
          <cell r="O310">
            <v>-2.8565160245964218</v>
          </cell>
          <cell r="P310" t="str">
            <v>De-N</v>
          </cell>
          <cell r="Q310" t="str">
            <v>loam</v>
          </cell>
          <cell r="R310" t="str">
            <v>mid</v>
          </cell>
          <cell r="S310">
            <v>0.58499322025427003</v>
          </cell>
          <cell r="T310">
            <v>7.636660396335949</v>
          </cell>
        </row>
        <row r="311">
          <cell r="A311" t="str">
            <v>Sunflower loam wet</v>
          </cell>
          <cell r="B311" t="str">
            <v>Sunflower</v>
          </cell>
          <cell r="C311" t="str">
            <v>loam</v>
          </cell>
          <cell r="D311" t="str">
            <v>wet</v>
          </cell>
          <cell r="E311" t="str">
            <v>Incorporated</v>
          </cell>
          <cell r="F311" t="str">
            <v>Leach</v>
          </cell>
          <cell r="G311">
            <v>0.34127377172237777</v>
          </cell>
          <cell r="H311">
            <v>-2.837738119793225</v>
          </cell>
          <cell r="I311" t="str">
            <v>De-N</v>
          </cell>
          <cell r="J311">
            <v>0.62380144323693532</v>
          </cell>
          <cell r="K311">
            <v>4.7489398795766995</v>
          </cell>
          <cell r="L311" t="str">
            <v>Removed</v>
          </cell>
          <cell r="M311" t="str">
            <v>Leach</v>
          </cell>
          <cell r="N311">
            <v>0.37948574897498688</v>
          </cell>
          <cell r="O311">
            <v>-0.26237332648813677</v>
          </cell>
          <cell r="P311" t="str">
            <v>De-N</v>
          </cell>
          <cell r="Q311" t="str">
            <v>loam</v>
          </cell>
          <cell r="R311" t="str">
            <v>wet</v>
          </cell>
          <cell r="S311">
            <v>0.57010401853580406</v>
          </cell>
          <cell r="T311">
            <v>3.6799297863059377</v>
          </cell>
        </row>
        <row r="312">
          <cell r="A312" t="str">
            <v>Sunflower sand dry</v>
          </cell>
          <cell r="B312" t="str">
            <v>Sunflower</v>
          </cell>
          <cell r="C312" t="str">
            <v>sand</v>
          </cell>
          <cell r="D312" t="str">
            <v>dry</v>
          </cell>
          <cell r="E312" t="str">
            <v>Incorporated</v>
          </cell>
          <cell r="F312" t="str">
            <v>Leach</v>
          </cell>
          <cell r="G312">
            <v>0.4183625619275399</v>
          </cell>
          <cell r="H312">
            <v>-2.1214394236454046</v>
          </cell>
          <cell r="I312" t="str">
            <v>De-N</v>
          </cell>
          <cell r="J312">
            <v>0.5364976637273795</v>
          </cell>
          <cell r="K312">
            <v>5.8838057096049026</v>
          </cell>
          <cell r="L312" t="str">
            <v>Removed</v>
          </cell>
          <cell r="M312" t="str">
            <v>Leach</v>
          </cell>
          <cell r="N312">
            <v>0.44040781462777084</v>
          </cell>
          <cell r="O312">
            <v>-4.4735561514225965</v>
          </cell>
          <cell r="P312" t="str">
            <v>De-N</v>
          </cell>
          <cell r="Q312" t="str">
            <v>sand</v>
          </cell>
          <cell r="R312" t="str">
            <v>dry</v>
          </cell>
          <cell r="S312">
            <v>0.51803150372151396</v>
          </cell>
          <cell r="T312">
            <v>7.0728487084554716</v>
          </cell>
        </row>
        <row r="313">
          <cell r="A313" t="str">
            <v>Sunflower sand mid</v>
          </cell>
          <cell r="B313" t="str">
            <v>Sunflower</v>
          </cell>
          <cell r="C313" t="str">
            <v>sand</v>
          </cell>
          <cell r="D313" t="str">
            <v>mid</v>
          </cell>
          <cell r="E313" t="str">
            <v>Incorporated</v>
          </cell>
          <cell r="F313" t="str">
            <v>Leach</v>
          </cell>
          <cell r="G313">
            <v>0.40575702085835325</v>
          </cell>
          <cell r="H313">
            <v>-2.1930742647543369</v>
          </cell>
          <cell r="I313" t="str">
            <v>De-N</v>
          </cell>
          <cell r="J313">
            <v>0.56842245246858636</v>
          </cell>
          <cell r="K313">
            <v>3.5527253967764993</v>
          </cell>
          <cell r="L313" t="str">
            <v>Removed</v>
          </cell>
          <cell r="M313" t="str">
            <v>Leach</v>
          </cell>
          <cell r="N313">
            <v>0.42398704073128141</v>
          </cell>
          <cell r="O313">
            <v>0.13414560492374444</v>
          </cell>
          <cell r="P313" t="str">
            <v>De-N</v>
          </cell>
          <cell r="Q313" t="str">
            <v>sand</v>
          </cell>
          <cell r="R313" t="str">
            <v>mid</v>
          </cell>
          <cell r="S313">
            <v>0.54616277088127374</v>
          </cell>
          <cell r="T313">
            <v>1.3674061187361342</v>
          </cell>
        </row>
        <row r="314">
          <cell r="A314" t="str">
            <v>Sunflower sand wet</v>
          </cell>
          <cell r="B314" t="str">
            <v>Sunflower</v>
          </cell>
          <cell r="C314" t="str">
            <v>sand</v>
          </cell>
          <cell r="D314" t="str">
            <v>wet</v>
          </cell>
          <cell r="E314" t="str">
            <v>Incorporated</v>
          </cell>
          <cell r="F314" t="str">
            <v>Leach</v>
          </cell>
          <cell r="G314">
            <v>0.5099482975042039</v>
          </cell>
          <cell r="H314">
            <v>-4.4706394226644095</v>
          </cell>
          <cell r="I314" t="str">
            <v>De-N</v>
          </cell>
          <cell r="J314">
            <v>0.47250157533566095</v>
          </cell>
          <cell r="K314">
            <v>4.5649395440279141</v>
          </cell>
          <cell r="L314" t="str">
            <v>Removed</v>
          </cell>
          <cell r="M314" t="str">
            <v>Leach</v>
          </cell>
          <cell r="N314">
            <v>0.53989231814707539</v>
          </cell>
          <cell r="O314">
            <v>-2.9588117506956015</v>
          </cell>
          <cell r="P314" t="str">
            <v>De-N</v>
          </cell>
          <cell r="Q314" t="str">
            <v>sand</v>
          </cell>
          <cell r="R314" t="str">
            <v>wet</v>
          </cell>
          <cell r="S314">
            <v>0.43455867563331557</v>
          </cell>
          <cell r="T314">
            <v>4.1136168633559835</v>
          </cell>
        </row>
        <row r="315">
          <cell r="A315" t="str">
            <v>Palm Fruit clay dry</v>
          </cell>
          <cell r="B315" t="str">
            <v>Palm Fruit</v>
          </cell>
          <cell r="C315" t="str">
            <v>clay</v>
          </cell>
          <cell r="D315" t="str">
            <v>dry</v>
          </cell>
          <cell r="E315" t="str">
            <v>Incorporated</v>
          </cell>
          <cell r="F315" t="str">
            <v>Leach</v>
          </cell>
          <cell r="G315">
            <v>0.37203736304097323</v>
          </cell>
          <cell r="H315">
            <v>-6.7042990231997885</v>
          </cell>
          <cell r="I315" t="str">
            <v>De-N</v>
          </cell>
          <cell r="J315">
            <v>0.61841817591895532</v>
          </cell>
          <cell r="K315">
            <v>4.6493572034587594</v>
          </cell>
          <cell r="L315" t="str">
            <v>Removed</v>
          </cell>
          <cell r="M315" t="str">
            <v>Leach</v>
          </cell>
          <cell r="N315">
            <v>0.40224230319414617</v>
          </cell>
          <cell r="O315">
            <v>-1.6881498234655805</v>
          </cell>
          <cell r="P315" t="str">
            <v>De-N</v>
          </cell>
          <cell r="Q315" t="str">
            <v>clay</v>
          </cell>
          <cell r="R315" t="str">
            <v>dry</v>
          </cell>
          <cell r="S315">
            <v>0.54406304347648393</v>
          </cell>
          <cell r="T315">
            <v>3.1326006913748259</v>
          </cell>
        </row>
        <row r="316">
          <cell r="A316" t="str">
            <v>Palm Fruit clay mid</v>
          </cell>
          <cell r="B316" t="str">
            <v>Palm Fruit</v>
          </cell>
          <cell r="C316" t="str">
            <v>clay</v>
          </cell>
          <cell r="D316" t="str">
            <v>mid</v>
          </cell>
          <cell r="E316" t="str">
            <v>Incorporated</v>
          </cell>
          <cell r="F316" t="str">
            <v>Leach</v>
          </cell>
          <cell r="G316">
            <v>0.31233793207304467</v>
          </cell>
          <cell r="H316">
            <v>1.0190277657052167</v>
          </cell>
          <cell r="I316" t="str">
            <v>De-N</v>
          </cell>
          <cell r="J316">
            <v>0.69299240212057511</v>
          </cell>
          <cell r="K316">
            <v>-3.9287638900826929</v>
          </cell>
          <cell r="L316" t="str">
            <v>Removed</v>
          </cell>
          <cell r="M316" t="str">
            <v>Leach</v>
          </cell>
          <cell r="N316">
            <v>0.41086903210580161</v>
          </cell>
          <cell r="O316">
            <v>1.8294526311520591</v>
          </cell>
          <cell r="P316" t="str">
            <v>De-N</v>
          </cell>
          <cell r="Q316" t="str">
            <v>clay</v>
          </cell>
          <cell r="R316" t="str">
            <v>mid</v>
          </cell>
          <cell r="S316">
            <v>0.59124617649218858</v>
          </cell>
          <cell r="T316">
            <v>-3.5359115476405729</v>
          </cell>
        </row>
        <row r="317">
          <cell r="A317" t="str">
            <v>Palm Fruit clay wet</v>
          </cell>
          <cell r="B317" t="str">
            <v>Palm Fruit</v>
          </cell>
          <cell r="C317" t="str">
            <v>clay</v>
          </cell>
          <cell r="D317" t="str">
            <v>wet</v>
          </cell>
          <cell r="E317" t="str">
            <v>Incorporated</v>
          </cell>
          <cell r="F317" t="str">
            <v>Leach</v>
          </cell>
          <cell r="G317">
            <v>0.34576388334920888</v>
          </cell>
          <cell r="H317">
            <v>1.2586070029485827</v>
          </cell>
          <cell r="I317" t="str">
            <v>De-N</v>
          </cell>
          <cell r="J317">
            <v>0.64973695430782119</v>
          </cell>
          <cell r="K317">
            <v>-3.1397284663881431</v>
          </cell>
          <cell r="L317" t="str">
            <v>Removed</v>
          </cell>
          <cell r="M317" t="str">
            <v>Leach</v>
          </cell>
          <cell r="N317">
            <v>0.43893010011492878</v>
          </cell>
          <cell r="O317">
            <v>2.3956924020958716</v>
          </cell>
          <cell r="P317" t="str">
            <v>De-N</v>
          </cell>
          <cell r="Q317" t="str">
            <v>clay</v>
          </cell>
          <cell r="R317" t="str">
            <v>wet</v>
          </cell>
          <cell r="S317">
            <v>0.56829577287645172</v>
          </cell>
          <cell r="T317">
            <v>-4.1787276928164259</v>
          </cell>
        </row>
        <row r="318">
          <cell r="A318" t="str">
            <v>Palm Fruit loam dry</v>
          </cell>
          <cell r="B318" t="str">
            <v>Palm Fruit</v>
          </cell>
          <cell r="C318" t="str">
            <v>loam</v>
          </cell>
          <cell r="D318" t="str">
            <v>dry</v>
          </cell>
          <cell r="E318" t="str">
            <v>Incorporated</v>
          </cell>
          <cell r="F318" t="str">
            <v>Leach</v>
          </cell>
          <cell r="G318">
            <v>0.43161690822261661</v>
          </cell>
          <cell r="H318">
            <v>-10.280285623784456</v>
          </cell>
          <cell r="I318" t="str">
            <v>De-N</v>
          </cell>
          <cell r="J318">
            <v>0.53527364142976985</v>
          </cell>
          <cell r="K318">
            <v>10.934888668908423</v>
          </cell>
          <cell r="L318" t="str">
            <v>Removed</v>
          </cell>
          <cell r="M318" t="str">
            <v>Leach</v>
          </cell>
          <cell r="N318">
            <v>0.44677704101259547</v>
          </cell>
          <cell r="O318">
            <v>-4.0285259685276005</v>
          </cell>
          <cell r="P318" t="str">
            <v>De-N</v>
          </cell>
          <cell r="Q318" t="str">
            <v>loam</v>
          </cell>
          <cell r="R318" t="str">
            <v>dry</v>
          </cell>
          <cell r="S318">
            <v>0.4841795713458496</v>
          </cell>
          <cell r="T318">
            <v>6.1388327113048593</v>
          </cell>
        </row>
        <row r="319">
          <cell r="A319" t="str">
            <v>Palm Fruit loam mid</v>
          </cell>
          <cell r="B319" t="str">
            <v>Palm Fruit</v>
          </cell>
          <cell r="C319" t="str">
            <v>loam</v>
          </cell>
          <cell r="D319" t="str">
            <v>mid</v>
          </cell>
          <cell r="E319" t="str">
            <v>Incorporated</v>
          </cell>
          <cell r="F319" t="str">
            <v>Leach</v>
          </cell>
          <cell r="G319">
            <v>0.3428914807759067</v>
          </cell>
          <cell r="H319">
            <v>-0.27867150802551055</v>
          </cell>
          <cell r="I319" t="str">
            <v>De-N</v>
          </cell>
          <cell r="J319">
            <v>0.6245554275134908</v>
          </cell>
          <cell r="K319">
            <v>1.0842805294955256</v>
          </cell>
          <cell r="L319" t="str">
            <v>Removed</v>
          </cell>
          <cell r="M319" t="str">
            <v>Leach</v>
          </cell>
          <cell r="N319">
            <v>0.39862982154582904</v>
          </cell>
          <cell r="O319">
            <v>2.6800942259492246</v>
          </cell>
          <cell r="P319" t="str">
            <v>De-N</v>
          </cell>
          <cell r="Q319" t="str">
            <v>loam</v>
          </cell>
          <cell r="R319" t="str">
            <v>mid</v>
          </cell>
          <cell r="S319">
            <v>0.57994248514094571</v>
          </cell>
          <cell r="T319">
            <v>-2.8671806388531027</v>
          </cell>
        </row>
        <row r="320">
          <cell r="A320" t="str">
            <v>Palm Fruit loam wet</v>
          </cell>
          <cell r="B320" t="str">
            <v>Palm Fruit</v>
          </cell>
          <cell r="C320" t="str">
            <v>loam</v>
          </cell>
          <cell r="D320" t="str">
            <v>wet</v>
          </cell>
          <cell r="E320" t="str">
            <v>Incorporated</v>
          </cell>
          <cell r="F320" t="str">
            <v>Leach</v>
          </cell>
          <cell r="G320">
            <v>0.33276214521654274</v>
          </cell>
          <cell r="H320">
            <v>2.7918116796933776</v>
          </cell>
          <cell r="I320" t="str">
            <v>De-N</v>
          </cell>
          <cell r="J320">
            <v>0.62419041104927575</v>
          </cell>
          <cell r="K320">
            <v>-1.2363474705116428</v>
          </cell>
          <cell r="L320" t="str">
            <v>Removed</v>
          </cell>
          <cell r="M320" t="str">
            <v>Leach</v>
          </cell>
          <cell r="N320">
            <v>0.4839571303205229</v>
          </cell>
          <cell r="O320">
            <v>-0.6710518075604065</v>
          </cell>
          <cell r="P320" t="str">
            <v>De-N</v>
          </cell>
          <cell r="Q320" t="str">
            <v>loam</v>
          </cell>
          <cell r="R320" t="str">
            <v>wet</v>
          </cell>
          <cell r="S320">
            <v>0.52111016091408102</v>
          </cell>
          <cell r="T320">
            <v>-1.1224181272722347</v>
          </cell>
        </row>
        <row r="321">
          <cell r="A321" t="str">
            <v>Palm Fruit sand dry</v>
          </cell>
          <cell r="B321" t="str">
            <v>Palm Fruit</v>
          </cell>
          <cell r="C321" t="str">
            <v>sand</v>
          </cell>
          <cell r="D321" t="str">
            <v>dry</v>
          </cell>
          <cell r="E321" t="str">
            <v>Incorporated</v>
          </cell>
          <cell r="F321" t="str">
            <v>Leach</v>
          </cell>
          <cell r="G321">
            <v>0.47825176740432573</v>
          </cell>
          <cell r="H321">
            <v>1.0074848218980947</v>
          </cell>
          <cell r="I321" t="str">
            <v>De-N</v>
          </cell>
          <cell r="J321">
            <v>0.46273079766382802</v>
          </cell>
          <cell r="K321">
            <v>1.5876768736161608</v>
          </cell>
          <cell r="L321" t="str">
            <v>Removed</v>
          </cell>
          <cell r="M321" t="str">
            <v>Leach</v>
          </cell>
          <cell r="N321">
            <v>0.50141855696783999</v>
          </cell>
          <cell r="O321">
            <v>5.2598925174054605</v>
          </cell>
          <cell r="P321" t="str">
            <v>De-N</v>
          </cell>
          <cell r="Q321" t="str">
            <v>sand</v>
          </cell>
          <cell r="R321" t="str">
            <v>dry</v>
          </cell>
          <cell r="S321">
            <v>0.40048906599105921</v>
          </cell>
          <cell r="T321">
            <v>-1.0725513820986141</v>
          </cell>
        </row>
        <row r="322">
          <cell r="A322" t="str">
            <v>Palm Fruit sand mid</v>
          </cell>
          <cell r="B322" t="str">
            <v>Palm Fruit</v>
          </cell>
          <cell r="C322" t="str">
            <v>sand</v>
          </cell>
          <cell r="D322" t="str">
            <v>mid</v>
          </cell>
          <cell r="E322" t="str">
            <v>Incorporated</v>
          </cell>
          <cell r="F322" t="str">
            <v>Leach</v>
          </cell>
          <cell r="G322">
            <v>0.45484272524465197</v>
          </cell>
          <cell r="H322">
            <v>2.3972723816706205</v>
          </cell>
          <cell r="I322" t="str">
            <v>De-N</v>
          </cell>
          <cell r="J322">
            <v>0.48502935866776642</v>
          </cell>
          <cell r="K322">
            <v>0.56721328995971665</v>
          </cell>
          <cell r="L322" t="str">
            <v>Removed</v>
          </cell>
          <cell r="M322" t="str">
            <v>Leach</v>
          </cell>
          <cell r="N322">
            <v>0.60326604665151884</v>
          </cell>
          <cell r="O322">
            <v>-0.12977669644662393</v>
          </cell>
          <cell r="P322" t="str">
            <v>De-N</v>
          </cell>
          <cell r="Q322" t="str">
            <v>sand</v>
          </cell>
          <cell r="R322" t="str">
            <v>mid</v>
          </cell>
          <cell r="S322">
            <v>0.38702855802964115</v>
          </cell>
          <cell r="T322">
            <v>-0.43742200208758913</v>
          </cell>
        </row>
        <row r="323">
          <cell r="A323" t="str">
            <v>Palm Fruit sand wet</v>
          </cell>
          <cell r="B323" t="str">
            <v>Palm Fruit</v>
          </cell>
          <cell r="C323" t="str">
            <v>sand</v>
          </cell>
          <cell r="D323" t="str">
            <v>wet</v>
          </cell>
          <cell r="E323" t="str">
            <v>Incorporated</v>
          </cell>
          <cell r="F323" t="str">
            <v>Leach</v>
          </cell>
          <cell r="G323">
            <v>0.49194880582380673</v>
          </cell>
          <cell r="H323">
            <v>0.69972014991104159</v>
          </cell>
          <cell r="I323" t="str">
            <v>De-N</v>
          </cell>
          <cell r="J323">
            <v>0.46190170537616071</v>
          </cell>
          <cell r="K323">
            <v>1.1449855632197963</v>
          </cell>
          <cell r="L323" t="str">
            <v>Removed</v>
          </cell>
          <cell r="M323" t="str">
            <v>Leach</v>
          </cell>
          <cell r="N323">
            <v>0.67891951682158513</v>
          </cell>
          <cell r="O323">
            <v>-4.9684874730778343</v>
          </cell>
          <cell r="P323" t="str">
            <v>De-N</v>
          </cell>
          <cell r="Q323" t="str">
            <v>sand</v>
          </cell>
          <cell r="R323" t="str">
            <v>wet</v>
          </cell>
          <cell r="S323">
            <v>0.3204724898942472</v>
          </cell>
          <cell r="T323">
            <v>3.7734666266146961</v>
          </cell>
        </row>
        <row r="324">
          <cell r="A324" t="str">
            <v>Oats clay dry</v>
          </cell>
          <cell r="B324" t="str">
            <v>Oats</v>
          </cell>
          <cell r="C324" t="str">
            <v>clay</v>
          </cell>
          <cell r="D324" t="str">
            <v>dry</v>
          </cell>
          <cell r="E324" t="str">
            <v>Incorporated</v>
          </cell>
          <cell r="F324" t="str">
            <v>Leach</v>
          </cell>
          <cell r="G324">
            <v>0.23939927974295461</v>
          </cell>
          <cell r="H324">
            <v>-1.418600203240785</v>
          </cell>
          <cell r="I324" t="str">
            <v>De-N</v>
          </cell>
          <cell r="J324">
            <v>0.56202705842221456</v>
          </cell>
          <cell r="K324">
            <v>12.500301259466246</v>
          </cell>
          <cell r="L324" t="str">
            <v>Removed</v>
          </cell>
          <cell r="M324" t="str">
            <v>Leach</v>
          </cell>
          <cell r="N324">
            <v>0.22159779345665137</v>
          </cell>
          <cell r="O324">
            <v>1.7221472950202876</v>
          </cell>
          <cell r="P324" t="str">
            <v>De-N</v>
          </cell>
          <cell r="Q324" t="str">
            <v>clay</v>
          </cell>
          <cell r="R324" t="str">
            <v>dry</v>
          </cell>
          <cell r="S324">
            <v>0.55106361769963574</v>
          </cell>
          <cell r="T324">
            <v>10.363226514050401</v>
          </cell>
        </row>
        <row r="325">
          <cell r="A325" t="str">
            <v>Oats clay mid</v>
          </cell>
          <cell r="B325" t="str">
            <v>Oats</v>
          </cell>
          <cell r="C325" t="str">
            <v>clay</v>
          </cell>
          <cell r="D325" t="str">
            <v>mid</v>
          </cell>
          <cell r="E325" t="str">
            <v>Incorporated</v>
          </cell>
          <cell r="F325" t="str">
            <v>Leach</v>
          </cell>
          <cell r="G325">
            <v>0.27095124927867853</v>
          </cell>
          <cell r="H325">
            <v>-0.63882206863966373</v>
          </cell>
          <cell r="I325" t="str">
            <v>De-N</v>
          </cell>
          <cell r="J325">
            <v>0.57179573920365123</v>
          </cell>
          <cell r="K325">
            <v>10.588201110645556</v>
          </cell>
          <cell r="L325" t="str">
            <v>Removed</v>
          </cell>
          <cell r="M325" t="str">
            <v>Leach</v>
          </cell>
          <cell r="N325">
            <v>0.2540742874598958</v>
          </cell>
          <cell r="O325">
            <v>3.1005505397023851</v>
          </cell>
          <cell r="P325" t="str">
            <v>De-N</v>
          </cell>
          <cell r="Q325" t="str">
            <v>clay</v>
          </cell>
          <cell r="R325" t="str">
            <v>mid</v>
          </cell>
          <cell r="S325">
            <v>0.52970240588383188</v>
          </cell>
          <cell r="T325">
            <v>9.690680663765777</v>
          </cell>
        </row>
        <row r="326">
          <cell r="A326" t="str">
            <v>Oats clay wet</v>
          </cell>
          <cell r="B326" t="str">
            <v>Oats</v>
          </cell>
          <cell r="C326" t="str">
            <v>clay</v>
          </cell>
          <cell r="D326" t="str">
            <v>wet</v>
          </cell>
          <cell r="E326" t="str">
            <v>Incorporated</v>
          </cell>
          <cell r="F326" t="str">
            <v>Leach</v>
          </cell>
          <cell r="G326">
            <v>0.28473943130660645</v>
          </cell>
          <cell r="H326">
            <v>2.2895526866459064</v>
          </cell>
          <cell r="I326" t="str">
            <v>De-N</v>
          </cell>
          <cell r="J326">
            <v>0.5606956627478985</v>
          </cell>
          <cell r="K326">
            <v>7.9811993085329158</v>
          </cell>
          <cell r="L326" t="str">
            <v>Removed</v>
          </cell>
          <cell r="M326" t="str">
            <v>Leach</v>
          </cell>
          <cell r="N326">
            <v>0.30147106674906893</v>
          </cell>
          <cell r="O326">
            <v>4.7380068992305979</v>
          </cell>
          <cell r="P326" t="str">
            <v>De-N</v>
          </cell>
          <cell r="Q326" t="str">
            <v>clay</v>
          </cell>
          <cell r="R326" t="str">
            <v>wet</v>
          </cell>
          <cell r="S326">
            <v>0.47539486877473563</v>
          </cell>
          <cell r="T326">
            <v>9.3584575844931663</v>
          </cell>
        </row>
        <row r="327">
          <cell r="A327" t="str">
            <v>Oats loam dry</v>
          </cell>
          <cell r="B327" t="str">
            <v>Oats</v>
          </cell>
          <cell r="C327" t="str">
            <v>loam</v>
          </cell>
          <cell r="D327" t="str">
            <v>dry</v>
          </cell>
          <cell r="E327" t="str">
            <v>Incorporated</v>
          </cell>
          <cell r="F327" t="str">
            <v>Leach</v>
          </cell>
          <cell r="G327">
            <v>0.27703464876474954</v>
          </cell>
          <cell r="H327">
            <v>0.93463069505197627</v>
          </cell>
          <cell r="I327" t="str">
            <v>De-N</v>
          </cell>
          <cell r="J327">
            <v>0.50861273881165758</v>
          </cell>
          <cell r="K327">
            <v>15.273141212867527</v>
          </cell>
          <cell r="L327" t="str">
            <v>Removed</v>
          </cell>
          <cell r="M327" t="str">
            <v>Leach</v>
          </cell>
          <cell r="N327">
            <v>0.31385974302445646</v>
          </cell>
          <cell r="O327">
            <v>-2.496432697773622</v>
          </cell>
          <cell r="P327" t="str">
            <v>De-N</v>
          </cell>
          <cell r="Q327" t="str">
            <v>loam</v>
          </cell>
          <cell r="R327" t="str">
            <v>dry</v>
          </cell>
          <cell r="S327">
            <v>0.47511042376251211</v>
          </cell>
          <cell r="T327">
            <v>16.554652498246273</v>
          </cell>
        </row>
        <row r="328">
          <cell r="A328" t="str">
            <v>Oats loam mid</v>
          </cell>
          <cell r="B328" t="str">
            <v>Oats</v>
          </cell>
          <cell r="C328" t="str">
            <v>loam</v>
          </cell>
          <cell r="D328" t="str">
            <v>mid</v>
          </cell>
          <cell r="E328" t="str">
            <v>Incorporated</v>
          </cell>
          <cell r="F328" t="str">
            <v>Leach</v>
          </cell>
          <cell r="G328">
            <v>0.29608168241892874</v>
          </cell>
          <cell r="H328">
            <v>-0.94508351990457151</v>
          </cell>
          <cell r="I328" t="str">
            <v>De-N</v>
          </cell>
          <cell r="J328">
            <v>0.57235497870798202</v>
          </cell>
          <cell r="K328">
            <v>10.913098459033106</v>
          </cell>
          <cell r="L328" t="str">
            <v>Removed</v>
          </cell>
          <cell r="M328" t="str">
            <v>Leach</v>
          </cell>
          <cell r="N328">
            <v>0.31941491104052538</v>
          </cell>
          <cell r="O328">
            <v>-8.4438630782725736E-3</v>
          </cell>
          <cell r="P328" t="str">
            <v>De-N</v>
          </cell>
          <cell r="Q328" t="str">
            <v>loam</v>
          </cell>
          <cell r="R328" t="str">
            <v>mid</v>
          </cell>
          <cell r="S328">
            <v>0.52163187134357059</v>
          </cell>
          <cell r="T328">
            <v>11.245304579772341</v>
          </cell>
        </row>
        <row r="329">
          <cell r="A329" t="str">
            <v>Oats loam wet</v>
          </cell>
          <cell r="B329" t="str">
            <v>Oats</v>
          </cell>
          <cell r="C329" t="str">
            <v>loam</v>
          </cell>
          <cell r="D329" t="str">
            <v>wet</v>
          </cell>
          <cell r="E329" t="str">
            <v>Incorporated</v>
          </cell>
          <cell r="F329" t="str">
            <v>Leach</v>
          </cell>
          <cell r="G329">
            <v>0.3272430192364793</v>
          </cell>
          <cell r="H329">
            <v>-0.80169943434232271</v>
          </cell>
          <cell r="I329" t="str">
            <v>De-N</v>
          </cell>
          <cell r="J329">
            <v>0.57442872186670701</v>
          </cell>
          <cell r="K329">
            <v>8.4900416756772845</v>
          </cell>
          <cell r="L329" t="str">
            <v>Removed</v>
          </cell>
          <cell r="M329" t="str">
            <v>Leach</v>
          </cell>
          <cell r="N329">
            <v>0.3546460009051085</v>
          </cell>
          <cell r="O329">
            <v>2.0818597791125208</v>
          </cell>
          <cell r="P329" t="str">
            <v>De-N</v>
          </cell>
          <cell r="Q329" t="str">
            <v>loam</v>
          </cell>
          <cell r="R329" t="str">
            <v>wet</v>
          </cell>
          <cell r="S329">
            <v>0.51670776373412886</v>
          </cell>
          <cell r="T329">
            <v>7.7375570534263494</v>
          </cell>
        </row>
        <row r="330">
          <cell r="A330" t="str">
            <v>Oats sand dry</v>
          </cell>
          <cell r="B330" t="str">
            <v>Oats</v>
          </cell>
          <cell r="C330" t="str">
            <v>sand</v>
          </cell>
          <cell r="D330" t="str">
            <v>dry</v>
          </cell>
          <cell r="E330" t="str">
            <v>Incorporated</v>
          </cell>
          <cell r="F330" t="str">
            <v>Leach</v>
          </cell>
          <cell r="G330">
            <v>0.43157753492043716</v>
          </cell>
          <cell r="H330">
            <v>-2.5149358320481436</v>
          </cell>
          <cell r="I330" t="str">
            <v>De-N</v>
          </cell>
          <cell r="J330">
            <v>0.46341032518350905</v>
          </cell>
          <cell r="K330">
            <v>10.24815412870111</v>
          </cell>
          <cell r="L330" t="str">
            <v>Removed</v>
          </cell>
          <cell r="M330" t="str">
            <v>Leach</v>
          </cell>
          <cell r="N330">
            <v>0.42782899433385524</v>
          </cell>
          <cell r="O330">
            <v>-1.7136987682109861</v>
          </cell>
          <cell r="P330" t="str">
            <v>De-N</v>
          </cell>
          <cell r="Q330" t="str">
            <v>sand</v>
          </cell>
          <cell r="R330" t="str">
            <v>dry</v>
          </cell>
          <cell r="S330">
            <v>0.4414936980261801</v>
          </cell>
          <cell r="T330">
            <v>10.871796735073749</v>
          </cell>
        </row>
        <row r="331">
          <cell r="A331" t="str">
            <v>Oats sand mid</v>
          </cell>
          <cell r="B331" t="str">
            <v>Oats</v>
          </cell>
          <cell r="C331" t="str">
            <v>sand</v>
          </cell>
          <cell r="D331" t="str">
            <v>mid</v>
          </cell>
          <cell r="E331" t="str">
            <v>Incorporated</v>
          </cell>
          <cell r="F331" t="str">
            <v>Leach</v>
          </cell>
          <cell r="G331">
            <v>0.40223953597015627</v>
          </cell>
          <cell r="H331">
            <v>-1.0349788048727722</v>
          </cell>
          <cell r="I331" t="str">
            <v>De-N</v>
          </cell>
          <cell r="J331">
            <v>0.51651264457219681</v>
          </cell>
          <cell r="K331">
            <v>7.0951331239851765</v>
          </cell>
          <cell r="L331" t="str">
            <v>Removed</v>
          </cell>
          <cell r="M331" t="str">
            <v>Leach</v>
          </cell>
          <cell r="N331">
            <v>0.41720068065528171</v>
          </cell>
          <cell r="O331">
            <v>0.68020293534743792</v>
          </cell>
          <cell r="P331" t="str">
            <v>De-N</v>
          </cell>
          <cell r="Q331" t="str">
            <v>sand</v>
          </cell>
          <cell r="R331" t="str">
            <v>mid</v>
          </cell>
          <cell r="S331">
            <v>0.47949743542901019</v>
          </cell>
          <cell r="T331">
            <v>6.7968647833428788</v>
          </cell>
        </row>
        <row r="332">
          <cell r="A332" t="str">
            <v>Oats sand wet</v>
          </cell>
          <cell r="B332" t="str">
            <v>Oats</v>
          </cell>
          <cell r="C332" t="str">
            <v>sand</v>
          </cell>
          <cell r="D332" t="str">
            <v>wet</v>
          </cell>
          <cell r="E332" t="str">
            <v>Incorporated</v>
          </cell>
          <cell r="F332" t="str">
            <v>Leach</v>
          </cell>
          <cell r="G332">
            <v>0.47347955905546452</v>
          </cell>
          <cell r="H332">
            <v>0.7449187524528732</v>
          </cell>
          <cell r="I332" t="str">
            <v>De-N</v>
          </cell>
          <cell r="J332">
            <v>0.46410068488841827</v>
          </cell>
          <cell r="K332">
            <v>3.6495722790955574</v>
          </cell>
          <cell r="L332" t="str">
            <v>Removed</v>
          </cell>
          <cell r="M332" t="str">
            <v>Leach</v>
          </cell>
          <cell r="N332">
            <v>0.49119978651021284</v>
          </cell>
          <cell r="O332">
            <v>2.6364742332825992</v>
          </cell>
          <cell r="P332" t="str">
            <v>De-N</v>
          </cell>
          <cell r="Q332" t="str">
            <v>sand</v>
          </cell>
          <cell r="R332" t="str">
            <v>wet</v>
          </cell>
          <cell r="S332">
            <v>0.41704858249540933</v>
          </cell>
          <cell r="T332">
            <v>4.1638753150559467</v>
          </cell>
        </row>
        <row r="333">
          <cell r="A333" t="str">
            <v>Vining Peas clay dry</v>
          </cell>
          <cell r="B333" t="str">
            <v>Vining Peas</v>
          </cell>
          <cell r="C333" t="str">
            <v>clay</v>
          </cell>
          <cell r="D333" t="str">
            <v>dry</v>
          </cell>
          <cell r="E333" t="str">
            <v>Mean</v>
          </cell>
          <cell r="F333" t="str">
            <v>Leach</v>
          </cell>
          <cell r="G333">
            <v>0</v>
          </cell>
          <cell r="H333">
            <v>18.304590525733555</v>
          </cell>
          <cell r="I333">
            <v>0</v>
          </cell>
          <cell r="J333">
            <v>0</v>
          </cell>
          <cell r="K333">
            <v>38.221637507191119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</row>
        <row r="334">
          <cell r="A334" t="str">
            <v>Vining Peas clay mid</v>
          </cell>
          <cell r="B334" t="str">
            <v>Vining Peas</v>
          </cell>
          <cell r="C334" t="str">
            <v>clay</v>
          </cell>
          <cell r="D334" t="str">
            <v>mid</v>
          </cell>
          <cell r="E334">
            <v>0</v>
          </cell>
          <cell r="F334" t="str">
            <v>Leach</v>
          </cell>
          <cell r="G334">
            <v>0</v>
          </cell>
          <cell r="H334">
            <v>30.196298979127949</v>
          </cell>
          <cell r="I334">
            <v>0</v>
          </cell>
          <cell r="J334">
            <v>0</v>
          </cell>
          <cell r="K334">
            <v>46.512565172589895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</row>
        <row r="335">
          <cell r="A335" t="str">
            <v>Vining Peas clay wet</v>
          </cell>
          <cell r="B335" t="str">
            <v>Vining Peas</v>
          </cell>
          <cell r="C335" t="str">
            <v>clay</v>
          </cell>
          <cell r="D335" t="str">
            <v>wet</v>
          </cell>
          <cell r="E335">
            <v>0</v>
          </cell>
          <cell r="F335" t="str">
            <v>Leach</v>
          </cell>
          <cell r="G335">
            <v>0</v>
          </cell>
          <cell r="H335">
            <v>39.742899949620778</v>
          </cell>
          <cell r="I335">
            <v>0</v>
          </cell>
          <cell r="J335">
            <v>0</v>
          </cell>
          <cell r="K335">
            <v>51.73260909290093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</row>
        <row r="336">
          <cell r="A336" t="str">
            <v>Vining Peas loam dry</v>
          </cell>
          <cell r="B336" t="str">
            <v>Vining Peas</v>
          </cell>
          <cell r="C336" t="str">
            <v>loam</v>
          </cell>
          <cell r="D336" t="str">
            <v>dry</v>
          </cell>
          <cell r="E336">
            <v>0</v>
          </cell>
          <cell r="F336" t="str">
            <v>Leach</v>
          </cell>
          <cell r="G336">
            <v>0</v>
          </cell>
          <cell r="H336">
            <v>14.257321000652544</v>
          </cell>
          <cell r="I336">
            <v>0</v>
          </cell>
          <cell r="J336">
            <v>0</v>
          </cell>
          <cell r="K336">
            <v>30.443486770815053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</row>
        <row r="337">
          <cell r="A337" t="str">
            <v>Vining Peas loam mid</v>
          </cell>
          <cell r="B337" t="str">
            <v>Vining Peas</v>
          </cell>
          <cell r="C337" t="str">
            <v>loam</v>
          </cell>
          <cell r="D337" t="str">
            <v>mid</v>
          </cell>
          <cell r="E337">
            <v>0</v>
          </cell>
          <cell r="F337" t="str">
            <v>Leach</v>
          </cell>
          <cell r="G337">
            <v>0</v>
          </cell>
          <cell r="H337">
            <v>25.123333104020457</v>
          </cell>
          <cell r="I337">
            <v>0</v>
          </cell>
          <cell r="J337">
            <v>0</v>
          </cell>
          <cell r="K337">
            <v>38.912365945210297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</row>
        <row r="338">
          <cell r="A338" t="str">
            <v>Vining Peas loam wet</v>
          </cell>
          <cell r="B338" t="str">
            <v>Vining Peas</v>
          </cell>
          <cell r="C338" t="str">
            <v>loam</v>
          </cell>
          <cell r="D338" t="str">
            <v>wet</v>
          </cell>
          <cell r="E338">
            <v>0</v>
          </cell>
          <cell r="F338" t="str">
            <v>Leach</v>
          </cell>
          <cell r="G338">
            <v>0</v>
          </cell>
          <cell r="H338">
            <v>34.156568199285623</v>
          </cell>
          <cell r="I338">
            <v>0</v>
          </cell>
          <cell r="J338">
            <v>0</v>
          </cell>
          <cell r="K338">
            <v>44.755222083572221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</row>
        <row r="339">
          <cell r="A339" t="str">
            <v>Vining Peas sand dry</v>
          </cell>
          <cell r="B339" t="str">
            <v>Vining Peas</v>
          </cell>
          <cell r="C339" t="str">
            <v>sand</v>
          </cell>
          <cell r="D339" t="str">
            <v>dry</v>
          </cell>
          <cell r="E339">
            <v>0</v>
          </cell>
          <cell r="F339" t="str">
            <v>Leach</v>
          </cell>
          <cell r="G339">
            <v>0</v>
          </cell>
          <cell r="H339">
            <v>38.371936344219854</v>
          </cell>
          <cell r="I339">
            <v>0</v>
          </cell>
          <cell r="J339">
            <v>0</v>
          </cell>
          <cell r="K339">
            <v>30.037779338058339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</row>
        <row r="340">
          <cell r="A340" t="str">
            <v>Vining Peas sand mid</v>
          </cell>
          <cell r="B340" t="str">
            <v>Vining Peas</v>
          </cell>
          <cell r="C340" t="str">
            <v>sand</v>
          </cell>
          <cell r="D340" t="str">
            <v>mid</v>
          </cell>
          <cell r="E340">
            <v>0</v>
          </cell>
          <cell r="F340" t="str">
            <v>Leach</v>
          </cell>
          <cell r="G340">
            <v>0</v>
          </cell>
          <cell r="H340">
            <v>42.486079541647293</v>
          </cell>
          <cell r="I340">
            <v>0</v>
          </cell>
          <cell r="J340">
            <v>0</v>
          </cell>
          <cell r="K340">
            <v>33.098668609348969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</row>
        <row r="341">
          <cell r="A341" t="str">
            <v>Vining Peas sand wet</v>
          </cell>
          <cell r="B341" t="str">
            <v>Vining Peas</v>
          </cell>
          <cell r="C341" t="str">
            <v>sand</v>
          </cell>
          <cell r="D341" t="str">
            <v>wet</v>
          </cell>
          <cell r="E341">
            <v>0</v>
          </cell>
          <cell r="F341" t="str">
            <v>Leach</v>
          </cell>
          <cell r="G341">
            <v>0</v>
          </cell>
          <cell r="H341">
            <v>46.905341171534786</v>
          </cell>
          <cell r="I341">
            <v>0</v>
          </cell>
          <cell r="J341">
            <v>0</v>
          </cell>
          <cell r="K341">
            <v>33.901199464509297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</row>
        <row r="342">
          <cell r="A342" t="str">
            <v>Sugar Beet clay dry</v>
          </cell>
          <cell r="B342" t="str">
            <v>Sugar Beet</v>
          </cell>
          <cell r="C342" t="str">
            <v>clay</v>
          </cell>
          <cell r="D342" t="str">
            <v>dry</v>
          </cell>
          <cell r="E342" t="str">
            <v>Incorporated</v>
          </cell>
          <cell r="F342" t="str">
            <v>Leach</v>
          </cell>
          <cell r="G342">
            <v>0.2221560818415442</v>
          </cell>
          <cell r="H342">
            <v>11.949857168106655</v>
          </cell>
          <cell r="I342" t="str">
            <v>De-N</v>
          </cell>
          <cell r="J342">
            <v>0.30690862985392164</v>
          </cell>
          <cell r="K342">
            <v>19.357004285627966</v>
          </cell>
          <cell r="L342" t="str">
            <v>Removed</v>
          </cell>
          <cell r="M342" t="str">
            <v>Leach</v>
          </cell>
          <cell r="N342">
            <v>0.37712340377381859</v>
          </cell>
          <cell r="O342">
            <v>3.2336803967697789</v>
          </cell>
          <cell r="P342" t="str">
            <v>De-N</v>
          </cell>
          <cell r="Q342" t="str">
            <v>clay</v>
          </cell>
          <cell r="R342" t="str">
            <v>dry</v>
          </cell>
          <cell r="S342">
            <v>0.53462675461141485</v>
          </cell>
          <cell r="T342">
            <v>1.5719633524921093</v>
          </cell>
        </row>
        <row r="343">
          <cell r="A343" t="str">
            <v>Sugar Beet clay mid</v>
          </cell>
          <cell r="B343" t="str">
            <v>Sugar Beet</v>
          </cell>
          <cell r="C343" t="str">
            <v>clay</v>
          </cell>
          <cell r="D343" t="str">
            <v>mid</v>
          </cell>
          <cell r="E343" t="str">
            <v>Incorporated</v>
          </cell>
          <cell r="F343" t="str">
            <v>Leach</v>
          </cell>
          <cell r="G343">
            <v>0.24021375545615975</v>
          </cell>
          <cell r="H343">
            <v>14.703121619408709</v>
          </cell>
          <cell r="I343" t="str">
            <v>De-N</v>
          </cell>
          <cell r="J343">
            <v>0.44946028655707398</v>
          </cell>
          <cell r="K343">
            <v>9.2675096876354264</v>
          </cell>
          <cell r="L343" t="str">
            <v>Removed</v>
          </cell>
          <cell r="M343" t="str">
            <v>Leach</v>
          </cell>
          <cell r="N343">
            <v>0.49037424163491439</v>
          </cell>
          <cell r="O343">
            <v>0.25866356447977662</v>
          </cell>
          <cell r="P343" t="str">
            <v>De-N</v>
          </cell>
          <cell r="Q343" t="str">
            <v>clay</v>
          </cell>
          <cell r="R343" t="str">
            <v>mid</v>
          </cell>
          <cell r="S343">
            <v>0.49168097429186985</v>
          </cell>
          <cell r="T343">
            <v>0.58237218531438195</v>
          </cell>
        </row>
        <row r="344">
          <cell r="A344" t="str">
            <v>Sugar Beet clay wet</v>
          </cell>
          <cell r="B344" t="str">
            <v>Sugar Beet</v>
          </cell>
          <cell r="C344" t="str">
            <v>clay</v>
          </cell>
          <cell r="D344" t="str">
            <v>wet</v>
          </cell>
          <cell r="E344" t="str">
            <v>Incorporated</v>
          </cell>
          <cell r="F344" t="str">
            <v>Leach</v>
          </cell>
          <cell r="G344">
            <v>0.40565623299049491</v>
          </cell>
          <cell r="H344">
            <v>6.1965676816331579</v>
          </cell>
          <cell r="I344" t="str">
            <v>De-N</v>
          </cell>
          <cell r="J344">
            <v>0.37812344332903064</v>
          </cell>
          <cell r="K344">
            <v>13.387922692104942</v>
          </cell>
          <cell r="L344" t="str">
            <v>Removed</v>
          </cell>
          <cell r="M344" t="str">
            <v>Leach</v>
          </cell>
          <cell r="N344">
            <v>0.49572783327655734</v>
          </cell>
          <cell r="O344">
            <v>0.91512983456378461</v>
          </cell>
          <cell r="P344" t="str">
            <v>De-N</v>
          </cell>
          <cell r="Q344" t="str">
            <v>clay</v>
          </cell>
          <cell r="R344" t="str">
            <v>wet</v>
          </cell>
          <cell r="S344">
            <v>0.47523079188408734</v>
          </cell>
          <cell r="T344">
            <v>1.2295605909886667</v>
          </cell>
        </row>
        <row r="345">
          <cell r="A345" t="str">
            <v>Sugar Beet loam dry</v>
          </cell>
          <cell r="B345" t="str">
            <v>Sugar Beet</v>
          </cell>
          <cell r="C345" t="str">
            <v>loam</v>
          </cell>
          <cell r="D345" t="str">
            <v>dry</v>
          </cell>
          <cell r="E345" t="str">
            <v>Incorporated</v>
          </cell>
          <cell r="F345" t="str">
            <v>Leach</v>
          </cell>
          <cell r="G345">
            <v>0.30303449104901697</v>
          </cell>
          <cell r="H345">
            <v>12.597462658003844</v>
          </cell>
          <cell r="I345" t="str">
            <v>De-N</v>
          </cell>
          <cell r="J345">
            <v>0.35664090038816681</v>
          </cell>
          <cell r="K345">
            <v>11.018258069783338</v>
          </cell>
          <cell r="L345" t="str">
            <v>Removed</v>
          </cell>
          <cell r="M345" t="str">
            <v>Leach</v>
          </cell>
          <cell r="N345">
            <v>0.35196299890489602</v>
          </cell>
          <cell r="O345">
            <v>8.7202293760226919</v>
          </cell>
          <cell r="P345" t="str">
            <v>De-N</v>
          </cell>
          <cell r="Q345" t="str">
            <v>loam</v>
          </cell>
          <cell r="R345" t="str">
            <v>dry</v>
          </cell>
          <cell r="S345">
            <v>0.25176067046899936</v>
          </cell>
          <cell r="T345">
            <v>15.500472078947601</v>
          </cell>
        </row>
        <row r="346">
          <cell r="A346" t="str">
            <v>Sugar Beet loam mid</v>
          </cell>
          <cell r="B346" t="str">
            <v>Sugar Beet</v>
          </cell>
          <cell r="C346" t="str">
            <v>loam</v>
          </cell>
          <cell r="D346" t="str">
            <v>mid</v>
          </cell>
          <cell r="E346" t="str">
            <v>Incorporated</v>
          </cell>
          <cell r="F346" t="str">
            <v>Leach</v>
          </cell>
          <cell r="G346">
            <v>0.34641371593305353</v>
          </cell>
          <cell r="H346">
            <v>11.334157226606218</v>
          </cell>
          <cell r="I346" t="str">
            <v>De-N</v>
          </cell>
          <cell r="J346">
            <v>0.41250767842371511</v>
          </cell>
          <cell r="K346">
            <v>8.5591625497925516</v>
          </cell>
          <cell r="L346" t="str">
            <v>Removed</v>
          </cell>
          <cell r="M346" t="str">
            <v>Leach</v>
          </cell>
          <cell r="N346">
            <v>0.4868110306681927</v>
          </cell>
          <cell r="O346">
            <v>1.6986503318054591</v>
          </cell>
          <cell r="P346" t="str">
            <v>De-N</v>
          </cell>
          <cell r="Q346" t="str">
            <v>loam</v>
          </cell>
          <cell r="R346" t="str">
            <v>mid</v>
          </cell>
          <cell r="S346">
            <v>0.27615152156414352</v>
          </cell>
          <cell r="T346">
            <v>15.94977328431829</v>
          </cell>
        </row>
        <row r="347">
          <cell r="A347" t="str">
            <v>Sugar Beet loam wet</v>
          </cell>
          <cell r="B347" t="str">
            <v>Sugar Beet</v>
          </cell>
          <cell r="C347" t="str">
            <v>loam</v>
          </cell>
          <cell r="D347" t="str">
            <v>wet</v>
          </cell>
          <cell r="E347" t="str">
            <v>Incorporated</v>
          </cell>
          <cell r="F347" t="str">
            <v>Leach</v>
          </cell>
          <cell r="G347">
            <v>0.42952140238893627</v>
          </cell>
          <cell r="H347">
            <v>6.2161847419378153</v>
          </cell>
          <cell r="I347" t="str">
            <v>De-N</v>
          </cell>
          <cell r="J347">
            <v>0.35953301300005924</v>
          </cell>
          <cell r="K347">
            <v>14.319337358218815</v>
          </cell>
          <cell r="L347" t="str">
            <v>Removed</v>
          </cell>
          <cell r="M347" t="str">
            <v>Leach</v>
          </cell>
          <cell r="N347">
            <v>0.52647338933393006</v>
          </cell>
          <cell r="O347">
            <v>-1.3428384097464967</v>
          </cell>
          <cell r="P347" t="str">
            <v>De-N</v>
          </cell>
          <cell r="Q347" t="str">
            <v>loam</v>
          </cell>
          <cell r="R347" t="str">
            <v>wet</v>
          </cell>
          <cell r="S347">
            <v>0.32817342169078823</v>
          </cell>
          <cell r="T347">
            <v>13.944665540154666</v>
          </cell>
        </row>
        <row r="348">
          <cell r="A348" t="str">
            <v>Sugar Beet sand dry</v>
          </cell>
          <cell r="B348" t="str">
            <v>Sugar Beet</v>
          </cell>
          <cell r="C348" t="str">
            <v>sand</v>
          </cell>
          <cell r="D348" t="str">
            <v>dry</v>
          </cell>
          <cell r="E348" t="str">
            <v>Incorporated</v>
          </cell>
          <cell r="F348" t="str">
            <v>Leach</v>
          </cell>
          <cell r="G348">
            <v>0.53216585572446995</v>
          </cell>
          <cell r="H348">
            <v>9.667483939909129</v>
          </cell>
          <cell r="I348" t="str">
            <v>De-N</v>
          </cell>
          <cell r="J348">
            <v>0.29572393842443778</v>
          </cell>
          <cell r="K348">
            <v>3.4910486294294452</v>
          </cell>
          <cell r="L348" t="str">
            <v>Removed</v>
          </cell>
          <cell r="M348" t="str">
            <v>Leach</v>
          </cell>
          <cell r="N348">
            <v>0.65052268818200787</v>
          </cell>
          <cell r="O348">
            <v>0.72772947001270627</v>
          </cell>
          <cell r="P348" t="str">
            <v>De-N</v>
          </cell>
          <cell r="Q348" t="str">
            <v>sand</v>
          </cell>
          <cell r="R348" t="str">
            <v>dry</v>
          </cell>
          <cell r="S348">
            <v>0.22648388861866295</v>
          </cell>
          <cell r="T348">
            <v>7.4421844628158134</v>
          </cell>
        </row>
        <row r="349">
          <cell r="A349" t="str">
            <v>Sugar Beet sand mid</v>
          </cell>
          <cell r="B349" t="str">
            <v>Sugar Beet</v>
          </cell>
          <cell r="C349" t="str">
            <v>sand</v>
          </cell>
          <cell r="D349" t="str">
            <v>mid</v>
          </cell>
          <cell r="E349" t="str">
            <v>Incorporated</v>
          </cell>
          <cell r="F349" t="str">
            <v>Leach</v>
          </cell>
          <cell r="G349">
            <v>0.54211982610568732</v>
          </cell>
          <cell r="H349">
            <v>8.1021529455357957</v>
          </cell>
          <cell r="I349" t="str">
            <v>De-N</v>
          </cell>
          <cell r="J349">
            <v>0.35502711358279437</v>
          </cell>
          <cell r="K349">
            <v>0.51237125560149799</v>
          </cell>
          <cell r="L349" t="str">
            <v>Removed</v>
          </cell>
          <cell r="M349" t="str">
            <v>Leach</v>
          </cell>
          <cell r="N349">
            <v>0.59243243499633913</v>
          </cell>
          <cell r="O349">
            <v>3.8692118901366133</v>
          </cell>
          <cell r="P349" t="str">
            <v>De-N</v>
          </cell>
          <cell r="Q349" t="str">
            <v>sand</v>
          </cell>
          <cell r="R349" t="str">
            <v>mid</v>
          </cell>
          <cell r="S349">
            <v>0.32335935319764275</v>
          </cell>
          <cell r="T349">
            <v>2.5022532679202905</v>
          </cell>
        </row>
        <row r="350">
          <cell r="A350" t="str">
            <v>Sugar Beet sand wet</v>
          </cell>
          <cell r="B350" t="str">
            <v>Sugar Beet</v>
          </cell>
          <cell r="C350" t="str">
            <v>sand</v>
          </cell>
          <cell r="D350" t="str">
            <v>wet</v>
          </cell>
          <cell r="E350" t="str">
            <v>Incorporated</v>
          </cell>
          <cell r="F350" t="str">
            <v>Leach</v>
          </cell>
          <cell r="G350">
            <v>0.69316163051279067</v>
          </cell>
          <cell r="H350">
            <v>-6.7812690968846026</v>
          </cell>
          <cell r="I350" t="str">
            <v>De-N</v>
          </cell>
          <cell r="J350">
            <v>0.25961061376769978</v>
          </cell>
          <cell r="K350">
            <v>10.208663991570619</v>
          </cell>
          <cell r="L350" t="str">
            <v>Removed</v>
          </cell>
          <cell r="M350" t="str">
            <v>Leach</v>
          </cell>
          <cell r="N350">
            <v>0.70453057225027205</v>
          </cell>
          <cell r="O350">
            <v>-7.2607151279843727</v>
          </cell>
          <cell r="P350" t="str">
            <v>De-N</v>
          </cell>
          <cell r="Q350" t="str">
            <v>sand</v>
          </cell>
          <cell r="R350" t="str">
            <v>wet</v>
          </cell>
          <cell r="S350">
            <v>0.26523507102962179</v>
          </cell>
          <cell r="T350">
            <v>9.5043692267670501</v>
          </cell>
        </row>
        <row r="351">
          <cell r="A351" t="str">
            <v>Triticale clay mid</v>
          </cell>
          <cell r="B351" t="str">
            <v>Triticale</v>
          </cell>
          <cell r="C351" t="str">
            <v>clay</v>
          </cell>
          <cell r="D351" t="str">
            <v>mid</v>
          </cell>
          <cell r="E351" t="str">
            <v>Incorporated</v>
          </cell>
          <cell r="F351" t="str">
            <v>Leach</v>
          </cell>
          <cell r="G351">
            <v>0.27095124927867853</v>
          </cell>
          <cell r="H351">
            <v>-0.63882206863966373</v>
          </cell>
          <cell r="I351" t="str">
            <v>De-N</v>
          </cell>
          <cell r="J351">
            <v>0.57179573920365123</v>
          </cell>
          <cell r="K351">
            <v>10.588201110645556</v>
          </cell>
          <cell r="L351" t="str">
            <v>Removed</v>
          </cell>
          <cell r="M351" t="str">
            <v>Leach</v>
          </cell>
          <cell r="N351">
            <v>0.2540742874598958</v>
          </cell>
          <cell r="O351">
            <v>3.1005505397023851</v>
          </cell>
          <cell r="P351" t="str">
            <v>De-N</v>
          </cell>
          <cell r="Q351" t="str">
            <v>clay</v>
          </cell>
          <cell r="R351" t="str">
            <v>mid</v>
          </cell>
          <cell r="S351">
            <v>0.52970240588383188</v>
          </cell>
          <cell r="T351">
            <v>9.690680663765777</v>
          </cell>
        </row>
        <row r="352">
          <cell r="A352" t="str">
            <v>Triticale clay wet</v>
          </cell>
          <cell r="B352" t="str">
            <v>Triticale</v>
          </cell>
          <cell r="C352" t="str">
            <v>clay</v>
          </cell>
          <cell r="D352" t="str">
            <v>wet</v>
          </cell>
          <cell r="E352" t="str">
            <v>Incorporated</v>
          </cell>
          <cell r="F352" t="str">
            <v>Leach</v>
          </cell>
          <cell r="G352">
            <v>0.28473943130660645</v>
          </cell>
          <cell r="H352">
            <v>2.2895526866459064</v>
          </cell>
          <cell r="I352" t="str">
            <v>De-N</v>
          </cell>
          <cell r="J352">
            <v>0.5606956627478985</v>
          </cell>
          <cell r="K352">
            <v>7.9811993085329158</v>
          </cell>
          <cell r="L352" t="str">
            <v>Removed</v>
          </cell>
          <cell r="M352" t="str">
            <v>Leach</v>
          </cell>
          <cell r="N352">
            <v>0.30147106674906893</v>
          </cell>
          <cell r="O352">
            <v>4.7380068992305979</v>
          </cell>
          <cell r="P352" t="str">
            <v>De-N</v>
          </cell>
          <cell r="Q352" t="str">
            <v>clay</v>
          </cell>
          <cell r="R352" t="str">
            <v>wet</v>
          </cell>
          <cell r="S352">
            <v>0.47539486877473563</v>
          </cell>
          <cell r="T352">
            <v>9.3584575844931663</v>
          </cell>
        </row>
        <row r="353">
          <cell r="A353" t="str">
            <v>Triticale loam dry</v>
          </cell>
          <cell r="B353" t="str">
            <v>Triticale</v>
          </cell>
          <cell r="C353" t="str">
            <v>loam</v>
          </cell>
          <cell r="D353" t="str">
            <v>dry</v>
          </cell>
          <cell r="E353" t="str">
            <v>Incorporated</v>
          </cell>
          <cell r="F353" t="str">
            <v>Leach</v>
          </cell>
          <cell r="G353">
            <v>0.27703464876474954</v>
          </cell>
          <cell r="H353">
            <v>0.93463069505197627</v>
          </cell>
          <cell r="I353" t="str">
            <v>De-N</v>
          </cell>
          <cell r="J353">
            <v>0.50861273881165758</v>
          </cell>
          <cell r="K353">
            <v>15.273141212867527</v>
          </cell>
          <cell r="L353" t="str">
            <v>Removed</v>
          </cell>
          <cell r="M353" t="str">
            <v>Leach</v>
          </cell>
          <cell r="N353">
            <v>0.31385974302445646</v>
          </cell>
          <cell r="O353">
            <v>-2.496432697773622</v>
          </cell>
          <cell r="P353" t="str">
            <v>De-N</v>
          </cell>
          <cell r="Q353" t="str">
            <v>loam</v>
          </cell>
          <cell r="R353" t="str">
            <v>dry</v>
          </cell>
          <cell r="S353">
            <v>0.47511042376251211</v>
          </cell>
          <cell r="T353">
            <v>16.554652498246273</v>
          </cell>
        </row>
        <row r="354">
          <cell r="A354" t="str">
            <v>Triticale loam mid</v>
          </cell>
          <cell r="B354" t="str">
            <v>Triticale</v>
          </cell>
          <cell r="C354" t="str">
            <v>loam</v>
          </cell>
          <cell r="D354" t="str">
            <v>mid</v>
          </cell>
          <cell r="E354" t="str">
            <v>Incorporated</v>
          </cell>
          <cell r="F354" t="str">
            <v>Leach</v>
          </cell>
          <cell r="G354">
            <v>0.29608168241892874</v>
          </cell>
          <cell r="H354">
            <v>-0.94508351990457151</v>
          </cell>
          <cell r="I354" t="str">
            <v>De-N</v>
          </cell>
          <cell r="J354">
            <v>0.57235497870798202</v>
          </cell>
          <cell r="K354">
            <v>10.913098459033106</v>
          </cell>
          <cell r="L354" t="str">
            <v>Removed</v>
          </cell>
          <cell r="M354" t="str">
            <v>Leach</v>
          </cell>
          <cell r="N354">
            <v>0.31941491104052538</v>
          </cell>
          <cell r="O354">
            <v>-8.4438630782725736E-3</v>
          </cell>
          <cell r="P354" t="str">
            <v>De-N</v>
          </cell>
          <cell r="Q354" t="str">
            <v>loam</v>
          </cell>
          <cell r="R354" t="str">
            <v>mid</v>
          </cell>
          <cell r="S354">
            <v>0.52163187134357059</v>
          </cell>
          <cell r="T354">
            <v>11.245304579772341</v>
          </cell>
        </row>
        <row r="355">
          <cell r="A355" t="str">
            <v>Triticale loam wet</v>
          </cell>
          <cell r="B355" t="str">
            <v>Triticale</v>
          </cell>
          <cell r="C355" t="str">
            <v>loam</v>
          </cell>
          <cell r="D355" t="str">
            <v>wet</v>
          </cell>
          <cell r="E355" t="str">
            <v>Incorporated</v>
          </cell>
          <cell r="F355" t="str">
            <v>Leach</v>
          </cell>
          <cell r="G355">
            <v>0.3272430192364793</v>
          </cell>
          <cell r="H355">
            <v>-0.80169943434232271</v>
          </cell>
          <cell r="I355" t="str">
            <v>De-N</v>
          </cell>
          <cell r="J355">
            <v>0.57442872186670701</v>
          </cell>
          <cell r="K355">
            <v>8.4900416756772845</v>
          </cell>
          <cell r="L355" t="str">
            <v>Removed</v>
          </cell>
          <cell r="M355" t="str">
            <v>Leach</v>
          </cell>
          <cell r="N355">
            <v>0.3546460009051085</v>
          </cell>
          <cell r="O355">
            <v>2.0818597791125208</v>
          </cell>
          <cell r="P355" t="str">
            <v>De-N</v>
          </cell>
          <cell r="Q355" t="str">
            <v>loam</v>
          </cell>
          <cell r="R355" t="str">
            <v>wet</v>
          </cell>
          <cell r="S355">
            <v>0.51670776373412886</v>
          </cell>
          <cell r="T355">
            <v>7.7375570534263494</v>
          </cell>
        </row>
        <row r="356">
          <cell r="A356" t="str">
            <v>Triticale sand dry</v>
          </cell>
          <cell r="B356" t="str">
            <v>Triticale</v>
          </cell>
          <cell r="C356" t="str">
            <v>sand</v>
          </cell>
          <cell r="D356" t="str">
            <v>dry</v>
          </cell>
          <cell r="E356" t="str">
            <v>Incorporated</v>
          </cell>
          <cell r="F356" t="str">
            <v>Leach</v>
          </cell>
          <cell r="G356">
            <v>0.43157753492043716</v>
          </cell>
          <cell r="H356">
            <v>-2.5149358320481436</v>
          </cell>
          <cell r="I356" t="str">
            <v>De-N</v>
          </cell>
          <cell r="J356">
            <v>0.46341032518350905</v>
          </cell>
          <cell r="K356">
            <v>10.24815412870111</v>
          </cell>
          <cell r="L356" t="str">
            <v>Removed</v>
          </cell>
          <cell r="M356" t="str">
            <v>Leach</v>
          </cell>
          <cell r="N356">
            <v>0.42782899433385524</v>
          </cell>
          <cell r="O356">
            <v>-1.7136987682109861</v>
          </cell>
          <cell r="P356" t="str">
            <v>De-N</v>
          </cell>
          <cell r="Q356" t="str">
            <v>sand</v>
          </cell>
          <cell r="R356" t="str">
            <v>dry</v>
          </cell>
          <cell r="S356">
            <v>0.4414936980261801</v>
          </cell>
          <cell r="T356">
            <v>10.871796735073749</v>
          </cell>
        </row>
        <row r="357">
          <cell r="A357" t="str">
            <v>Triticale sand mid</v>
          </cell>
          <cell r="B357" t="str">
            <v>Triticale</v>
          </cell>
          <cell r="C357" t="str">
            <v>sand</v>
          </cell>
          <cell r="D357" t="str">
            <v>mid</v>
          </cell>
          <cell r="E357" t="str">
            <v>Incorporated</v>
          </cell>
          <cell r="F357" t="str">
            <v>Leach</v>
          </cell>
          <cell r="G357">
            <v>0.40223953597015627</v>
          </cell>
          <cell r="H357">
            <v>-1.0349788048727722</v>
          </cell>
          <cell r="I357" t="str">
            <v>De-N</v>
          </cell>
          <cell r="J357">
            <v>0.51651264457219681</v>
          </cell>
          <cell r="K357">
            <v>7.0951331239851765</v>
          </cell>
          <cell r="L357" t="str">
            <v>Removed</v>
          </cell>
          <cell r="M357" t="str">
            <v>Leach</v>
          </cell>
          <cell r="N357">
            <v>0.41720068065528171</v>
          </cell>
          <cell r="O357">
            <v>0.68020293534743792</v>
          </cell>
          <cell r="P357" t="str">
            <v>De-N</v>
          </cell>
          <cell r="Q357" t="str">
            <v>sand</v>
          </cell>
          <cell r="R357" t="str">
            <v>mid</v>
          </cell>
          <cell r="S357">
            <v>0.47949743542901019</v>
          </cell>
          <cell r="T357">
            <v>6.7968647833428788</v>
          </cell>
        </row>
        <row r="358">
          <cell r="A358" t="str">
            <v>Triticale sand wet</v>
          </cell>
          <cell r="B358" t="str">
            <v>Triticale</v>
          </cell>
          <cell r="C358" t="str">
            <v>sand</v>
          </cell>
          <cell r="D358" t="str">
            <v>wet</v>
          </cell>
          <cell r="E358" t="str">
            <v>Incorporated</v>
          </cell>
          <cell r="F358" t="str">
            <v>Leach</v>
          </cell>
          <cell r="G358">
            <v>0.47347955905546452</v>
          </cell>
          <cell r="H358">
            <v>0.7449187524528732</v>
          </cell>
          <cell r="I358" t="str">
            <v>De-N</v>
          </cell>
          <cell r="J358">
            <v>0.46410068488841827</v>
          </cell>
          <cell r="K358">
            <v>3.6495722790955574</v>
          </cell>
          <cell r="L358" t="str">
            <v>Removed</v>
          </cell>
          <cell r="M358" t="str">
            <v>Leach</v>
          </cell>
          <cell r="N358">
            <v>0.49119978651021284</v>
          </cell>
          <cell r="O358">
            <v>2.6364742332825992</v>
          </cell>
          <cell r="P358" t="str">
            <v>De-N</v>
          </cell>
          <cell r="Q358" t="str">
            <v>sand</v>
          </cell>
          <cell r="R358" t="str">
            <v>wet</v>
          </cell>
          <cell r="S358">
            <v>0.41704858249540933</v>
          </cell>
          <cell r="T358">
            <v>4.1638753150559467</v>
          </cell>
        </row>
        <row r="359">
          <cell r="A359">
            <v>0</v>
          </cell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</row>
        <row r="360">
          <cell r="A360">
            <v>0</v>
          </cell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</row>
        <row r="361">
          <cell r="A361">
            <v>0</v>
          </cell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</row>
        <row r="362">
          <cell r="A362">
            <v>0</v>
          </cell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</row>
        <row r="363">
          <cell r="A363">
            <v>0</v>
          </cell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</row>
        <row r="364">
          <cell r="A364">
            <v>0</v>
          </cell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</row>
        <row r="365">
          <cell r="A365">
            <v>0</v>
          </cell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</row>
        <row r="366">
          <cell r="A366">
            <v>0</v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</row>
        <row r="367">
          <cell r="A367">
            <v>0</v>
          </cell>
          <cell r="B367">
            <v>0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</row>
        <row r="368">
          <cell r="A368">
            <v>0</v>
          </cell>
          <cell r="B368">
            <v>0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</row>
        <row r="369">
          <cell r="A369">
            <v>0</v>
          </cell>
          <cell r="B369">
            <v>0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</row>
        <row r="370">
          <cell r="A370">
            <v>0</v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</row>
        <row r="371">
          <cell r="A371">
            <v>0</v>
          </cell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</row>
        <row r="372">
          <cell r="A372">
            <v>0</v>
          </cell>
          <cell r="B372">
            <v>0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</row>
        <row r="373">
          <cell r="A373">
            <v>0</v>
          </cell>
          <cell r="B373">
            <v>0</v>
          </cell>
          <cell r="C373">
            <v>0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</row>
        <row r="374">
          <cell r="A374">
            <v>0</v>
          </cell>
          <cell r="B374">
            <v>0</v>
          </cell>
          <cell r="C374">
            <v>0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</row>
        <row r="375">
          <cell r="A375">
            <v>0</v>
          </cell>
          <cell r="B375">
            <v>0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</row>
        <row r="376">
          <cell r="A376">
            <v>0</v>
          </cell>
          <cell r="B376">
            <v>0</v>
          </cell>
          <cell r="C376">
            <v>0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</row>
        <row r="377">
          <cell r="A377">
            <v>0</v>
          </cell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</row>
        <row r="378">
          <cell r="A378">
            <v>0</v>
          </cell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</row>
        <row r="379">
          <cell r="A379">
            <v>0</v>
          </cell>
          <cell r="B379">
            <v>0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</row>
        <row r="380">
          <cell r="A380">
            <v>0</v>
          </cell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</row>
        <row r="381">
          <cell r="A381">
            <v>0</v>
          </cell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</row>
        <row r="382">
          <cell r="A382">
            <v>0</v>
          </cell>
          <cell r="B382">
            <v>0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</row>
        <row r="383">
          <cell r="A383">
            <v>0</v>
          </cell>
          <cell r="B383">
            <v>0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</row>
        <row r="384">
          <cell r="A384">
            <v>0</v>
          </cell>
          <cell r="B384">
            <v>0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</row>
        <row r="385">
          <cell r="A385">
            <v>0</v>
          </cell>
          <cell r="B385">
            <v>0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</row>
        <row r="386">
          <cell r="A386">
            <v>0</v>
          </cell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</row>
        <row r="387">
          <cell r="A387">
            <v>0</v>
          </cell>
          <cell r="B387">
            <v>0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</row>
        <row r="388">
          <cell r="A388">
            <v>0</v>
          </cell>
          <cell r="B388">
            <v>0</v>
          </cell>
          <cell r="C388">
            <v>0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</row>
        <row r="389">
          <cell r="A389">
            <v>0</v>
          </cell>
          <cell r="B389">
            <v>0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</row>
        <row r="390">
          <cell r="A390">
            <v>0</v>
          </cell>
          <cell r="B390">
            <v>0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</row>
        <row r="391">
          <cell r="A391">
            <v>0</v>
          </cell>
          <cell r="B391">
            <v>0</v>
          </cell>
          <cell r="C391">
            <v>0</v>
          </cell>
          <cell r="D391">
            <v>0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</row>
        <row r="392">
          <cell r="A392">
            <v>0</v>
          </cell>
          <cell r="B392">
            <v>0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</row>
        <row r="393">
          <cell r="A393">
            <v>0</v>
          </cell>
          <cell r="B393">
            <v>0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</row>
        <row r="394">
          <cell r="A394">
            <v>0</v>
          </cell>
          <cell r="B394">
            <v>0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</row>
        <row r="395">
          <cell r="A395">
            <v>0</v>
          </cell>
          <cell r="B395">
            <v>0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</row>
        <row r="396">
          <cell r="A396">
            <v>0</v>
          </cell>
          <cell r="B396">
            <v>0</v>
          </cell>
          <cell r="C396">
            <v>0</v>
          </cell>
          <cell r="D396">
            <v>0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</row>
        <row r="397">
          <cell r="A397">
            <v>0</v>
          </cell>
          <cell r="B397">
            <v>0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</row>
        <row r="398">
          <cell r="A398">
            <v>0</v>
          </cell>
          <cell r="B398">
            <v>0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</row>
        <row r="399">
          <cell r="A399">
            <v>0</v>
          </cell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</row>
        <row r="400">
          <cell r="A400">
            <v>0</v>
          </cell>
          <cell r="B400">
            <v>0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</row>
        <row r="401">
          <cell r="A401">
            <v>0</v>
          </cell>
          <cell r="B401">
            <v>0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</row>
        <row r="402">
          <cell r="A402">
            <v>0</v>
          </cell>
          <cell r="B402">
            <v>0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</row>
        <row r="403">
          <cell r="A403">
            <v>0</v>
          </cell>
          <cell r="B403">
            <v>0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</row>
        <row r="404">
          <cell r="A404">
            <v>0</v>
          </cell>
          <cell r="B404">
            <v>0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</row>
        <row r="405">
          <cell r="A405">
            <v>0</v>
          </cell>
          <cell r="B405">
            <v>0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</row>
        <row r="406">
          <cell r="A406">
            <v>0</v>
          </cell>
          <cell r="B406">
            <v>0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</row>
        <row r="407">
          <cell r="A407">
            <v>0</v>
          </cell>
          <cell r="B407">
            <v>0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</row>
        <row r="408">
          <cell r="A408">
            <v>0</v>
          </cell>
          <cell r="B408">
            <v>0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</row>
        <row r="409">
          <cell r="A409">
            <v>0</v>
          </cell>
          <cell r="B409">
            <v>0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</row>
        <row r="410">
          <cell r="A410">
            <v>0</v>
          </cell>
          <cell r="B410">
            <v>0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</row>
        <row r="411">
          <cell r="A411">
            <v>0</v>
          </cell>
          <cell r="B411">
            <v>0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</row>
        <row r="412">
          <cell r="A412">
            <v>0</v>
          </cell>
          <cell r="B412">
            <v>0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</row>
        <row r="413">
          <cell r="A413">
            <v>0</v>
          </cell>
          <cell r="B413">
            <v>0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</row>
        <row r="414">
          <cell r="A414">
            <v>0</v>
          </cell>
          <cell r="B414">
            <v>0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</row>
        <row r="415">
          <cell r="A415">
            <v>0</v>
          </cell>
          <cell r="B415">
            <v>0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</row>
        <row r="416">
          <cell r="A416">
            <v>0</v>
          </cell>
          <cell r="B416">
            <v>0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</row>
        <row r="417">
          <cell r="A417">
            <v>0</v>
          </cell>
          <cell r="B417">
            <v>0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</row>
        <row r="418">
          <cell r="A418">
            <v>0</v>
          </cell>
          <cell r="B418">
            <v>0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</row>
        <row r="419">
          <cell r="A419">
            <v>0</v>
          </cell>
          <cell r="B419">
            <v>0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</row>
        <row r="420">
          <cell r="A420">
            <v>0</v>
          </cell>
          <cell r="B420">
            <v>0</v>
          </cell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</row>
        <row r="421">
          <cell r="A421">
            <v>0</v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</row>
        <row r="422">
          <cell r="A422">
            <v>0</v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</row>
        <row r="423">
          <cell r="A423">
            <v>0</v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</row>
        <row r="424">
          <cell r="A424">
            <v>0</v>
          </cell>
          <cell r="B424">
            <v>0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</row>
        <row r="425">
          <cell r="A425">
            <v>0</v>
          </cell>
          <cell r="B425">
            <v>0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</row>
        <row r="426">
          <cell r="A426">
            <v>0</v>
          </cell>
          <cell r="B426">
            <v>0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</row>
        <row r="427">
          <cell r="A427">
            <v>0</v>
          </cell>
          <cell r="B427">
            <v>0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</row>
        <row r="428">
          <cell r="A428">
            <v>0</v>
          </cell>
          <cell r="B428">
            <v>0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</row>
        <row r="429">
          <cell r="A429">
            <v>0</v>
          </cell>
          <cell r="B429">
            <v>0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</row>
        <row r="430">
          <cell r="A430">
            <v>0</v>
          </cell>
          <cell r="B430">
            <v>0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</row>
        <row r="431">
          <cell r="A431">
            <v>0</v>
          </cell>
          <cell r="B431">
            <v>0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</row>
        <row r="432">
          <cell r="A432">
            <v>0</v>
          </cell>
          <cell r="B432">
            <v>0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</row>
        <row r="433">
          <cell r="A433">
            <v>0</v>
          </cell>
          <cell r="B433">
            <v>0</v>
          </cell>
          <cell r="C433">
            <v>0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</row>
        <row r="434">
          <cell r="A434">
            <v>0</v>
          </cell>
          <cell r="B434">
            <v>0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</row>
        <row r="435">
          <cell r="A435">
            <v>0</v>
          </cell>
          <cell r="B435">
            <v>0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</row>
        <row r="436">
          <cell r="A436">
            <v>0</v>
          </cell>
          <cell r="B436">
            <v>0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</row>
        <row r="437">
          <cell r="A437">
            <v>0</v>
          </cell>
          <cell r="B437">
            <v>0</v>
          </cell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</row>
        <row r="438">
          <cell r="A438">
            <v>0</v>
          </cell>
          <cell r="B438">
            <v>0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</row>
        <row r="439">
          <cell r="A439">
            <v>0</v>
          </cell>
          <cell r="B439">
            <v>0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</row>
        <row r="440">
          <cell r="A440">
            <v>0</v>
          </cell>
          <cell r="B440">
            <v>0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</row>
        <row r="441">
          <cell r="A441">
            <v>0</v>
          </cell>
          <cell r="B441">
            <v>0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</row>
        <row r="442">
          <cell r="A442">
            <v>0</v>
          </cell>
          <cell r="B442">
            <v>0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</row>
        <row r="443">
          <cell r="A443">
            <v>0</v>
          </cell>
          <cell r="B443">
            <v>0</v>
          </cell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</row>
        <row r="444">
          <cell r="A444">
            <v>0</v>
          </cell>
          <cell r="B444">
            <v>0</v>
          </cell>
          <cell r="C444">
            <v>0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</row>
      </sheetData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>
        <row r="103">
          <cell r="A103">
            <v>0</v>
          </cell>
          <cell r="B103">
            <v>1</v>
          </cell>
          <cell r="C103" t="str">
            <v>Bread Wheat</v>
          </cell>
          <cell r="D103" t="str">
            <v>Feed Wheat</v>
          </cell>
          <cell r="E103" t="str">
            <v>Winter Barley</v>
          </cell>
          <cell r="F103" t="str">
            <v>Spring Barley</v>
          </cell>
          <cell r="G103" t="str">
            <v>Potatoes MainCrop</v>
          </cell>
          <cell r="H103" t="str">
            <v>Potatoes 1st Earlies</v>
          </cell>
          <cell r="I103" t="str">
            <v>Potatoes 2nd Earlies</v>
          </cell>
          <cell r="J103" t="str">
            <v>Oilseed Rape</v>
          </cell>
          <cell r="K103" t="str">
            <v>Field Beans</v>
          </cell>
          <cell r="L103" t="str">
            <v>Maize Silage</v>
          </cell>
          <cell r="M103" t="str">
            <v>Maize Grain</v>
          </cell>
          <cell r="N103" t="str">
            <v>Soya Beans</v>
          </cell>
          <cell r="O103" t="str">
            <v>Sugar Beet</v>
          </cell>
          <cell r="P103" t="str">
            <v>Oats</v>
          </cell>
          <cell r="Q103" t="str">
            <v>Vining Peas</v>
          </cell>
          <cell r="R103" t="str">
            <v>Sunflower</v>
          </cell>
          <cell r="S103" t="str">
            <v>Palm Fruit</v>
          </cell>
          <cell r="T103" t="str">
            <v>Carrots</v>
          </cell>
          <cell r="U103" t="str">
            <v>Dry Bulb Onions</v>
          </cell>
          <cell r="V103" t="str">
            <v>Winter Cabbage</v>
          </cell>
          <cell r="W103" t="str">
            <v>Triticale</v>
          </cell>
          <cell r="X103" t="str">
            <v>Other crop 9</v>
          </cell>
          <cell r="Y103" t="str">
            <v>Other crop 10</v>
          </cell>
        </row>
        <row r="104">
          <cell r="A104" t="str">
            <v>dry</v>
          </cell>
          <cell r="B104">
            <v>2</v>
          </cell>
          <cell r="C104">
            <v>0.4</v>
          </cell>
          <cell r="D104">
            <v>0.4</v>
          </cell>
          <cell r="E104">
            <v>0.4</v>
          </cell>
          <cell r="F104">
            <v>0.4</v>
          </cell>
          <cell r="G104">
            <v>0.4</v>
          </cell>
          <cell r="H104">
            <v>0.4</v>
          </cell>
          <cell r="I104">
            <v>0.4</v>
          </cell>
          <cell r="J104">
            <v>0.4</v>
          </cell>
          <cell r="K104">
            <v>0.4</v>
          </cell>
          <cell r="L104">
            <v>0.4</v>
          </cell>
          <cell r="M104">
            <v>0.6</v>
          </cell>
          <cell r="N104">
            <v>0.6</v>
          </cell>
          <cell r="O104">
            <v>0.4</v>
          </cell>
          <cell r="P104">
            <v>0.4</v>
          </cell>
          <cell r="Q104">
            <v>0.6</v>
          </cell>
          <cell r="R104">
            <v>0.6</v>
          </cell>
          <cell r="S104">
            <v>0.4</v>
          </cell>
          <cell r="T104">
            <v>0.4</v>
          </cell>
          <cell r="U104">
            <v>0.4</v>
          </cell>
          <cell r="V104">
            <v>0.4</v>
          </cell>
          <cell r="W104">
            <v>0.4</v>
          </cell>
          <cell r="X104">
            <v>0</v>
          </cell>
          <cell r="Y104">
            <v>0</v>
          </cell>
        </row>
        <row r="105">
          <cell r="A105" t="str">
            <v>mid</v>
          </cell>
          <cell r="B105">
            <v>3</v>
          </cell>
          <cell r="C105">
            <v>0.35</v>
          </cell>
          <cell r="D105">
            <v>0.35</v>
          </cell>
          <cell r="E105">
            <v>0.35</v>
          </cell>
          <cell r="F105">
            <v>0.35</v>
          </cell>
          <cell r="G105">
            <v>0.35</v>
          </cell>
          <cell r="H105">
            <v>0.35</v>
          </cell>
          <cell r="I105">
            <v>0.35</v>
          </cell>
          <cell r="J105">
            <v>0.35</v>
          </cell>
          <cell r="K105">
            <v>0.35</v>
          </cell>
          <cell r="L105">
            <v>0.35</v>
          </cell>
          <cell r="M105">
            <v>0.25</v>
          </cell>
          <cell r="N105">
            <v>0.25</v>
          </cell>
          <cell r="O105">
            <v>0.35</v>
          </cell>
          <cell r="P105">
            <v>0.35</v>
          </cell>
          <cell r="Q105">
            <v>0.3</v>
          </cell>
          <cell r="R105">
            <v>0.25</v>
          </cell>
          <cell r="S105">
            <v>0.35</v>
          </cell>
          <cell r="T105">
            <v>0.35</v>
          </cell>
          <cell r="U105">
            <v>0.35</v>
          </cell>
          <cell r="V105">
            <v>0.35</v>
          </cell>
          <cell r="W105">
            <v>0.35</v>
          </cell>
          <cell r="X105">
            <v>0</v>
          </cell>
          <cell r="Y105">
            <v>0</v>
          </cell>
        </row>
        <row r="106">
          <cell r="A106" t="str">
            <v>wet</v>
          </cell>
          <cell r="B106">
            <v>4</v>
          </cell>
          <cell r="C106">
            <v>0.25</v>
          </cell>
          <cell r="D106">
            <v>0.25</v>
          </cell>
          <cell r="E106">
            <v>0.25</v>
          </cell>
          <cell r="F106">
            <v>0.25</v>
          </cell>
          <cell r="G106">
            <v>0.25</v>
          </cell>
          <cell r="H106">
            <v>0.25</v>
          </cell>
          <cell r="I106">
            <v>0.25</v>
          </cell>
          <cell r="J106">
            <v>0.25</v>
          </cell>
          <cell r="K106">
            <v>0.25</v>
          </cell>
          <cell r="L106">
            <v>0.25</v>
          </cell>
          <cell r="M106">
            <v>0.15</v>
          </cell>
          <cell r="N106">
            <v>0.15</v>
          </cell>
          <cell r="O106">
            <v>0.25</v>
          </cell>
          <cell r="P106">
            <v>0.25</v>
          </cell>
          <cell r="Q106">
            <v>0.1</v>
          </cell>
          <cell r="R106">
            <v>0.15</v>
          </cell>
          <cell r="S106">
            <v>0.25</v>
          </cell>
          <cell r="T106">
            <v>0.25</v>
          </cell>
          <cell r="U106">
            <v>0.25</v>
          </cell>
          <cell r="V106">
            <v>0.25</v>
          </cell>
          <cell r="W106">
            <v>0.25</v>
          </cell>
          <cell r="X106">
            <v>0</v>
          </cell>
          <cell r="Y106">
            <v>0</v>
          </cell>
        </row>
        <row r="107">
          <cell r="A107" t="str">
            <v>Clay</v>
          </cell>
          <cell r="B107">
            <v>5</v>
          </cell>
          <cell r="C107">
            <v>0.33668433829499078</v>
          </cell>
          <cell r="D107">
            <v>0.33668433829499078</v>
          </cell>
          <cell r="E107">
            <v>0.21716770422638762</v>
          </cell>
          <cell r="F107">
            <v>8.9578179202580765E-2</v>
          </cell>
          <cell r="G107">
            <v>6.8592635965367993E-2</v>
          </cell>
          <cell r="H107">
            <v>6.8592635965367993E-2</v>
          </cell>
          <cell r="I107">
            <v>6.8592635965367993E-2</v>
          </cell>
          <cell r="J107">
            <v>0.42771533613548129</v>
          </cell>
          <cell r="K107">
            <v>0.38882000632907154</v>
          </cell>
          <cell r="L107">
            <v>0.54756451337921452</v>
          </cell>
          <cell r="M107">
            <v>0.3</v>
          </cell>
          <cell r="N107">
            <v>0.3</v>
          </cell>
          <cell r="O107">
            <v>5.4747680495819094E-3</v>
          </cell>
          <cell r="P107">
            <v>0.21716770422638762</v>
          </cell>
          <cell r="Q107">
            <v>0.2</v>
          </cell>
          <cell r="R107">
            <v>0.3</v>
          </cell>
          <cell r="S107">
            <v>0.1</v>
          </cell>
          <cell r="T107">
            <v>6.8592635965367993E-2</v>
          </cell>
          <cell r="U107">
            <v>0.21716770422638762</v>
          </cell>
          <cell r="V107">
            <v>0.33668433829499078</v>
          </cell>
          <cell r="W107">
            <v>0.21716770422638762</v>
          </cell>
          <cell r="X107">
            <v>0</v>
          </cell>
          <cell r="Y107">
            <v>0</v>
          </cell>
        </row>
        <row r="108">
          <cell r="A108" t="str">
            <v>Loam</v>
          </cell>
          <cell r="B108">
            <v>6</v>
          </cell>
          <cell r="C108">
            <v>0.7254891223092792</v>
          </cell>
          <cell r="D108">
            <v>0.7254891223092792</v>
          </cell>
          <cell r="E108">
            <v>0.61770436452839939</v>
          </cell>
          <cell r="F108">
            <v>0.45048210131925875</v>
          </cell>
          <cell r="G108">
            <v>0.51979423948993952</v>
          </cell>
          <cell r="H108">
            <v>0.51979423948993952</v>
          </cell>
          <cell r="I108">
            <v>0.51979423948993952</v>
          </cell>
          <cell r="J108">
            <v>0.75606278275923477</v>
          </cell>
          <cell r="K108">
            <v>0.75670688221713578</v>
          </cell>
          <cell r="L108">
            <v>0.67198433211258546</v>
          </cell>
          <cell r="M108">
            <v>0.4</v>
          </cell>
          <cell r="N108">
            <v>0.4</v>
          </cell>
          <cell r="O108">
            <v>0.35679545168373195</v>
          </cell>
          <cell r="P108">
            <v>0.61770436452839939</v>
          </cell>
          <cell r="Q108">
            <v>0.74999999999999989</v>
          </cell>
          <cell r="R108">
            <v>0.4</v>
          </cell>
          <cell r="S108">
            <v>0.5</v>
          </cell>
          <cell r="T108">
            <v>0.51979423948993952</v>
          </cell>
          <cell r="U108">
            <v>0.61770436452839939</v>
          </cell>
          <cell r="V108">
            <v>0.7254891223092792</v>
          </cell>
          <cell r="W108">
            <v>0.61770436452839939</v>
          </cell>
          <cell r="X108">
            <v>0</v>
          </cell>
          <cell r="Y108">
            <v>0</v>
          </cell>
        </row>
        <row r="109">
          <cell r="A109" t="str">
            <v>Sand</v>
          </cell>
          <cell r="B109">
            <v>7</v>
          </cell>
          <cell r="C109">
            <v>0.2745108776907208</v>
          </cell>
          <cell r="D109">
            <v>0.2745108776907208</v>
          </cell>
          <cell r="E109">
            <v>0.38229563547160061</v>
          </cell>
          <cell r="F109">
            <v>0.54951789868074119</v>
          </cell>
          <cell r="G109">
            <v>0.48020576051006048</v>
          </cell>
          <cell r="H109">
            <v>0.48020576051006048</v>
          </cell>
          <cell r="I109">
            <v>0.48020576051006048</v>
          </cell>
          <cell r="J109">
            <v>0.24393721724076523</v>
          </cell>
          <cell r="K109">
            <v>0.24329311778286422</v>
          </cell>
          <cell r="L109">
            <v>0.32801566788741454</v>
          </cell>
          <cell r="M109">
            <v>0.6</v>
          </cell>
          <cell r="N109">
            <v>0.6</v>
          </cell>
          <cell r="O109">
            <v>0.64320454831626805</v>
          </cell>
          <cell r="P109">
            <v>0.38229563547160061</v>
          </cell>
          <cell r="Q109">
            <v>0.25000000000000011</v>
          </cell>
          <cell r="R109">
            <v>0.6</v>
          </cell>
          <cell r="S109">
            <v>0.5</v>
          </cell>
          <cell r="T109">
            <v>0.48020576051006048</v>
          </cell>
          <cell r="U109">
            <v>0.38229563547160061</v>
          </cell>
          <cell r="V109">
            <v>0.2745108776907208</v>
          </cell>
          <cell r="W109">
            <v>0.38229563547160061</v>
          </cell>
          <cell r="X109">
            <v>1</v>
          </cell>
          <cell r="Y109">
            <v>1</v>
          </cell>
        </row>
      </sheetData>
      <sheetData sheetId="160"/>
      <sheetData sheetId="161"/>
      <sheetData sheetId="162"/>
      <sheetData sheetId="16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p_coverage_by_SR_CEREALS OSR"/>
      <sheetName val="Crop_coverage_BEANS PEAS"/>
      <sheetName val="Crop_coverage_VEG"/>
      <sheetName val="Crop_coverage_POTATOES_and_SB"/>
      <sheetName val="Pivot"/>
      <sheetName val="Raw_data_from_OLUM_AREA"/>
      <sheetName val="Raw_data_from_OLUM_LIVESTOCK"/>
      <sheetName val="SR_names_original"/>
      <sheetName val="SR_names_revised"/>
      <sheetName val="Crop_names"/>
      <sheetName val="Pig_FT_land_area"/>
      <sheetName val="Feed crops"/>
      <sheetName val="Ewe_Data"/>
      <sheetName val="Suckler_Cow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>
            <v>1</v>
          </cell>
          <cell r="B1" t="str">
            <v>Very wet light</v>
          </cell>
          <cell r="C1" t="str">
            <v>Very wet</v>
          </cell>
          <cell r="D1" t="str">
            <v>light</v>
          </cell>
        </row>
        <row r="2">
          <cell r="A2">
            <v>2</v>
          </cell>
          <cell r="B2" t="str">
            <v>Wet light</v>
          </cell>
          <cell r="C2" t="str">
            <v>Wet</v>
          </cell>
          <cell r="D2" t="str">
            <v>light</v>
          </cell>
        </row>
        <row r="3">
          <cell r="A3">
            <v>3</v>
          </cell>
          <cell r="B3" t="str">
            <v>Average light</v>
          </cell>
          <cell r="C3" t="str">
            <v>Average</v>
          </cell>
          <cell r="D3" t="str">
            <v>light</v>
          </cell>
        </row>
        <row r="4">
          <cell r="A4">
            <v>4</v>
          </cell>
          <cell r="B4" t="str">
            <v>Dry light</v>
          </cell>
          <cell r="C4" t="str">
            <v>Dry</v>
          </cell>
          <cell r="D4" t="str">
            <v>light</v>
          </cell>
        </row>
        <row r="5">
          <cell r="A5">
            <v>5</v>
          </cell>
          <cell r="B5" t="str">
            <v>Very wet medium</v>
          </cell>
          <cell r="C5" t="str">
            <v>Very wet</v>
          </cell>
          <cell r="D5" t="str">
            <v>medium</v>
          </cell>
        </row>
        <row r="6">
          <cell r="A6">
            <v>6</v>
          </cell>
          <cell r="B6" t="str">
            <v>Wet medium</v>
          </cell>
          <cell r="C6" t="str">
            <v>Wet</v>
          </cell>
          <cell r="D6" t="str">
            <v>medium</v>
          </cell>
        </row>
        <row r="7">
          <cell r="A7">
            <v>7</v>
          </cell>
          <cell r="B7" t="str">
            <v>Average medium</v>
          </cell>
          <cell r="C7" t="str">
            <v>Average</v>
          </cell>
          <cell r="D7" t="str">
            <v>medium</v>
          </cell>
        </row>
        <row r="8">
          <cell r="A8">
            <v>8</v>
          </cell>
          <cell r="B8" t="str">
            <v>Dry medium</v>
          </cell>
          <cell r="C8" t="str">
            <v>Dry</v>
          </cell>
          <cell r="D8" t="str">
            <v>medium</v>
          </cell>
        </row>
        <row r="9">
          <cell r="A9">
            <v>9</v>
          </cell>
          <cell r="B9" t="str">
            <v>Very wet heavy</v>
          </cell>
          <cell r="C9" t="str">
            <v>Very wet</v>
          </cell>
          <cell r="D9" t="str">
            <v>heavy</v>
          </cell>
        </row>
        <row r="10">
          <cell r="A10">
            <v>10</v>
          </cell>
          <cell r="B10" t="str">
            <v>Wet heavy</v>
          </cell>
          <cell r="C10" t="str">
            <v>Wet</v>
          </cell>
          <cell r="D10" t="str">
            <v>heavy</v>
          </cell>
        </row>
        <row r="11">
          <cell r="A11">
            <v>11</v>
          </cell>
          <cell r="B11" t="str">
            <v>Average heavy</v>
          </cell>
          <cell r="C11" t="str">
            <v>Average</v>
          </cell>
          <cell r="D11" t="str">
            <v>heavy</v>
          </cell>
        </row>
        <row r="12">
          <cell r="A12">
            <v>12</v>
          </cell>
          <cell r="B12" t="str">
            <v>Dry heavy</v>
          </cell>
          <cell r="C12" t="str">
            <v>Dry</v>
          </cell>
          <cell r="D12" t="str">
            <v>heavy</v>
          </cell>
        </row>
        <row r="13">
          <cell r="A13">
            <v>13</v>
          </cell>
          <cell r="B13" t="str">
            <v>Very wet organic</v>
          </cell>
          <cell r="C13" t="str">
            <v>Very wet</v>
          </cell>
          <cell r="D13" t="str">
            <v>organic</v>
          </cell>
        </row>
        <row r="14">
          <cell r="A14">
            <v>14</v>
          </cell>
          <cell r="B14" t="str">
            <v>Wet organic</v>
          </cell>
          <cell r="C14" t="str">
            <v>Wet</v>
          </cell>
          <cell r="D14" t="str">
            <v>organic</v>
          </cell>
        </row>
        <row r="15">
          <cell r="A15">
            <v>15</v>
          </cell>
          <cell r="B15" t="str">
            <v>Average organic</v>
          </cell>
          <cell r="C15" t="str">
            <v>Average</v>
          </cell>
          <cell r="D15" t="str">
            <v>organic</v>
          </cell>
        </row>
        <row r="16">
          <cell r="A16">
            <v>16</v>
          </cell>
          <cell r="B16" t="str">
            <v>Dry organic</v>
          </cell>
          <cell r="C16" t="str">
            <v>Dry</v>
          </cell>
          <cell r="D16" t="str">
            <v>organic</v>
          </cell>
        </row>
        <row r="17">
          <cell r="A17">
            <v>17</v>
          </cell>
          <cell r="B17" t="str">
            <v>Very wet peat</v>
          </cell>
          <cell r="C17" t="str">
            <v>Very wet</v>
          </cell>
          <cell r="D17" t="str">
            <v>peat</v>
          </cell>
        </row>
        <row r="18">
          <cell r="A18">
            <v>18</v>
          </cell>
          <cell r="B18" t="str">
            <v>Wet peat</v>
          </cell>
          <cell r="C18" t="str">
            <v>Wet</v>
          </cell>
          <cell r="D18" t="str">
            <v>peat</v>
          </cell>
        </row>
        <row r="19">
          <cell r="A19">
            <v>19</v>
          </cell>
          <cell r="B19" t="str">
            <v>Average peat</v>
          </cell>
          <cell r="C19" t="str">
            <v>Average</v>
          </cell>
          <cell r="D19" t="str">
            <v>peat</v>
          </cell>
        </row>
        <row r="20">
          <cell r="A20">
            <v>20</v>
          </cell>
          <cell r="B20" t="str">
            <v>Dry peat</v>
          </cell>
          <cell r="C20" t="str">
            <v>Dry</v>
          </cell>
          <cell r="D20" t="str">
            <v>peat</v>
          </cell>
        </row>
      </sheetData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vstk Energy in_out_excl_imp"/>
      <sheetName val="Livestock overview_by_scenario"/>
      <sheetName val="Livestock overview_legend"/>
      <sheetName val="Crop_overview_by_Scenario"/>
      <sheetName val="Crop_overview_legend"/>
      <sheetName val="Total GHG calc"/>
      <sheetName val="Overseas_C_seq_livfeed"/>
      <sheetName val="Import_ha_total"/>
      <sheetName val="Total_GHG_by_source_livestock"/>
      <sheetName val="Total_GHG_livestock_alt_FORAGE"/>
      <sheetName val="Total_liv_GHG_by_source_MEDLUC"/>
      <sheetName val="Total GHG livestock INCL CSEQLC"/>
      <sheetName val="Total_GHG_livestock_INCL_LUC"/>
      <sheetName val="Total_GHG_livestock_INCL_C_SEQ"/>
      <sheetName val="Total_GHG_livestock_INCL_C_altF"/>
      <sheetName val="Total_GHG_livestock_INCL_C_NSI"/>
      <sheetName val="Total_GHG_livestock_MEDLUC"/>
      <sheetName val="Total_GHG_livestock_INCL_LOWLUC"/>
      <sheetName val="Total GHG livestock incl LUC CS"/>
      <sheetName val="Total GHG crops incl LUC &amp; CSEQ"/>
      <sheetName val="Total GHG crops incl LUC"/>
      <sheetName val="Total_GHGs_crops_avg_OSR"/>
      <sheetName val="Total_GHGs_crops_avg_OSR_CSEQ"/>
      <sheetName val="Total_GHG_by_source_crops_SUNF"/>
      <sheetName val="Total_GHG_by_source_SUNF_med_LC"/>
      <sheetName val="Total_GHG_by_source_SUNF_low_LC"/>
      <sheetName val="Total_GHG_crops_SUNFLOWER CSEQ"/>
      <sheetName val="Total_GHGs_crops_high_OSR"/>
      <sheetName val="Total_GHGs_crops_high_OSR_CSEQ"/>
      <sheetName val="Total_Crop_GHG_incl_imports"/>
      <sheetName val="Total_Crop_GHG_incl_imports VEG"/>
      <sheetName val="Oil_crops_GHGs"/>
      <sheetName val="Livestock_GHGs_incl_imports"/>
      <sheetName val="Energy use by source livestock"/>
      <sheetName val="Energy use by source crops"/>
      <sheetName val="Livestock_GHGs_excl_imports"/>
      <sheetName val="Total_Crop_GHG_excl_imports"/>
      <sheetName val="Total_Crop_GHG_incl_imp_SUNF"/>
      <sheetName val="Total_Crop_GHG_incl_imp_HOSR"/>
      <sheetName val="Total_Crop_GHG_incl_imp_LOS"/>
      <sheetName val="Total_crop_energy_incl_imports"/>
      <sheetName val="Total_crop_energy_excl_imports"/>
      <sheetName val="Livestock_energy_incl_imports"/>
      <sheetName val="Livestock_energy_excl_imports"/>
      <sheetName val="PAS_2050_LUC"/>
      <sheetName val="Organic_IMP_land_SUNF_&amp;_Low_LUC"/>
      <sheetName val="Organic_IMP_land_area_low_LUC"/>
      <sheetName val="Organic_IMP_land_area_SUNFLOWER"/>
      <sheetName val="Organic_IMP_land_SUNF_Med_LUC"/>
      <sheetName val="Organic_IMP_land_area_LOW_OSR"/>
      <sheetName val="Organic_IMP_land_HOSR_MED_LUC"/>
      <sheetName val="Organic_IMP_land_HOSR_LOW_LUC"/>
      <sheetName val="Organic_IMP_land_area_HIGH_OSR"/>
      <sheetName val="Organic_IMP_land_area_NSI"/>
      <sheetName val="Organic_IMP_land_area_alt_FRG"/>
      <sheetName val="Organic_IMP_land_ALT_FRG_MEDLUC"/>
      <sheetName val="Organic_IMP_land_ALT_FRG_LOW_LC"/>
      <sheetName val="Organic_IMP_land_area_MLUC"/>
      <sheetName val="Organic_IMP_land_area"/>
      <sheetName val="Livestock_impact_summ_comb_LUC"/>
      <sheetName val="Livestock_impact_sum_Comb_LC_SQ"/>
      <sheetName val="Livestock_impact_summary"/>
      <sheetName val="Livestock_impact_summ_AFRG_ha"/>
      <sheetName val="Livestock_impact_summ_AFRG_LLLC"/>
      <sheetName val="Livestock_impact_summ_AFRG_MLUC"/>
      <sheetName val="Livestock_impact_summ_LOW_LUC"/>
      <sheetName val="Livestock_impact_summ_MED_LUC"/>
      <sheetName val="Livestock_impact_MED_LUC_No_seq"/>
      <sheetName val="Livestock_impact_summary_NSI"/>
      <sheetName val="Crop_impact_summary"/>
      <sheetName val="Crop_impact_summ_comb INCL_CSEQ"/>
      <sheetName val="Crop_impact_summary High OSR"/>
      <sheetName val="Crop_impact_summary sunflower"/>
      <sheetName val="Crop_impact_summary Low OSR"/>
      <sheetName val="GWP breakdown_Crops"/>
      <sheetName val="GWP breakdown_livestock"/>
      <sheetName val="GWP per tonne breakdown"/>
      <sheetName val="GWP by GHG and crop CONVENT"/>
      <sheetName val="GWP by GHG and crop ORGANIC"/>
      <sheetName val="GWP by crop ORG_SUNFLOWER_IMPRT"/>
      <sheetName val="GWP by crop ORG_LOW_OSR"/>
      <sheetName val="GWP by crop ORG_HIGH_OSR"/>
      <sheetName val="MILK"/>
      <sheetName val="Tonnes_LIVESTOCK_DW"/>
      <sheetName val="Tonnes_produced_CROPS"/>
      <sheetName val="Land_areas_CROPS"/>
      <sheetName val="GWP by crop"/>
      <sheetName val="GHGs per tonne"/>
      <sheetName val="MJ per ha"/>
      <sheetName val="CONV_IMPORTS_CROPS"/>
      <sheetName val="CONV_Import_land_area"/>
      <sheetName val="CONV_Yield_imports"/>
      <sheetName val="CONV_EXPORT_CROPS"/>
      <sheetName val="ORGANIC_EXPORTS_CROPS"/>
      <sheetName val="ORGANIC_IMPORTS_CROPS"/>
      <sheetName val="ORGANIC_IMPORTS_OSR_LOW"/>
      <sheetName val="ORGANIC_IMPORTS_OSR_HIGH"/>
      <sheetName val="ORGANIC_IMPORTS_SUNFLOWER"/>
      <sheetName val="CONV_IMPORT_LIV"/>
      <sheetName val="ORG_IMPORT_LIV"/>
      <sheetName val="Transport_burdens"/>
      <sheetName val="OIL_CROP_DATA"/>
      <sheetName val="Agri_LCA_impacts_by_crop_ha"/>
      <sheetName val="Pelletier_2008"/>
      <sheetName val="Trade_offs_chart"/>
      <sheetName val="Trade_offs"/>
      <sheetName val="Land_areas_and_yield"/>
      <sheetName val="Crop_area_pivot_2"/>
      <sheetName val="Crop_area_pivot_table"/>
      <sheetName val="Crop_yield_pivot_2"/>
      <sheetName val="Crop_yield_pivot_table"/>
      <sheetName val="Crop_yields_OLUM_raw_data"/>
      <sheetName val="Crop_areas_OLUM_raw_data"/>
      <sheetName val="Pre and post _adjustment GWPs"/>
      <sheetName val="Lamb burdens"/>
      <sheetName val="MJ_livestock_Chart"/>
      <sheetName val="MJ by livestock"/>
      <sheetName val="Sugar_beet_transport_GHGs"/>
      <sheetName val="MJ by crop chart"/>
      <sheetName val="MJ by crop"/>
      <sheetName val="Meat_to_bone_calcs"/>
      <sheetName val="Scenario_List"/>
      <sheetName val="Ry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>
        <row r="3">
          <cell r="A3" t="str">
            <v>Crop</v>
          </cell>
        </row>
        <row r="4">
          <cell r="A4" t="str">
            <v>Barley</v>
          </cell>
        </row>
        <row r="5">
          <cell r="A5" t="str">
            <v>Oats</v>
          </cell>
        </row>
        <row r="6">
          <cell r="A6" t="str">
            <v>Peas</v>
          </cell>
        </row>
        <row r="7">
          <cell r="A7" t="str">
            <v>Beans</v>
          </cell>
        </row>
        <row r="8">
          <cell r="A8" t="str">
            <v>Potatoes</v>
          </cell>
        </row>
        <row r="9">
          <cell r="A9" t="str">
            <v>Sugar beet</v>
          </cell>
        </row>
        <row r="10">
          <cell r="A10" t="str">
            <v>OSR</v>
          </cell>
        </row>
        <row r="11">
          <cell r="A11" t="str">
            <v>Carrots</v>
          </cell>
        </row>
        <row r="12">
          <cell r="A12" t="str">
            <v>Cabbage</v>
          </cell>
        </row>
        <row r="13">
          <cell r="A13" t="str">
            <v>Onions</v>
          </cell>
        </row>
        <row r="14">
          <cell r="A14" t="str">
            <v>Wheat</v>
          </cell>
        </row>
        <row r="17">
          <cell r="B17" t="str">
            <v>avg yield t/ha</v>
          </cell>
        </row>
        <row r="18">
          <cell r="B18">
            <v>5.7</v>
          </cell>
        </row>
        <row r="19">
          <cell r="B19">
            <v>5.5</v>
          </cell>
        </row>
        <row r="20">
          <cell r="B20">
            <v>3.5979166666666664</v>
          </cell>
        </row>
        <row r="21">
          <cell r="B21">
            <v>3.0097514067355342</v>
          </cell>
        </row>
        <row r="22">
          <cell r="B22">
            <v>33.045184979629418</v>
          </cell>
        </row>
        <row r="23">
          <cell r="B23">
            <v>69.268155726581099</v>
          </cell>
        </row>
        <row r="24">
          <cell r="B24">
            <v>3.5</v>
          </cell>
        </row>
        <row r="25">
          <cell r="B25">
            <v>66.506502237045581</v>
          </cell>
        </row>
        <row r="26">
          <cell r="B26">
            <v>34.877865325555895</v>
          </cell>
        </row>
        <row r="27">
          <cell r="B27">
            <v>42.433948212830373</v>
          </cell>
        </row>
        <row r="28">
          <cell r="B28">
            <v>7.7</v>
          </cell>
        </row>
      </sheetData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4"/>
  <sheetViews>
    <sheetView topLeftCell="A13" workbookViewId="0">
      <selection activeCell="D29" sqref="D29"/>
    </sheetView>
  </sheetViews>
  <sheetFormatPr defaultRowHeight="15" x14ac:dyDescent="0.25"/>
  <cols>
    <col min="1" max="1" width="27.375" bestFit="1" customWidth="1"/>
    <col min="2" max="9" width="14.25" bestFit="1" customWidth="1"/>
  </cols>
  <sheetData>
    <row r="1" spans="1:10" x14ac:dyDescent="0.25">
      <c r="B1" s="3" t="s">
        <v>7</v>
      </c>
      <c r="C1" s="3" t="s">
        <v>0</v>
      </c>
      <c r="D1" s="3" t="s">
        <v>1</v>
      </c>
      <c r="E1" s="3" t="s">
        <v>2</v>
      </c>
      <c r="F1" s="3" t="s">
        <v>3</v>
      </c>
      <c r="G1" s="3" t="s">
        <v>4</v>
      </c>
      <c r="H1" s="3" t="s">
        <v>5</v>
      </c>
      <c r="I1" s="3" t="s">
        <v>6</v>
      </c>
      <c r="J1" s="3"/>
    </row>
    <row r="2" spans="1:10" x14ac:dyDescent="0.25">
      <c r="A2" t="s">
        <v>121</v>
      </c>
      <c r="B2" s="2">
        <v>89397.9013706322</v>
      </c>
      <c r="C2" s="2">
        <v>44698.950685316086</v>
      </c>
      <c r="D2" s="2">
        <v>134096.85205594831</v>
      </c>
      <c r="E2" s="2">
        <v>89397.9013706322</v>
      </c>
      <c r="F2" s="2">
        <v>89397.9013706322</v>
      </c>
      <c r="G2" s="2">
        <v>89397.9013706322</v>
      </c>
      <c r="H2" s="2">
        <v>89397.9013706322</v>
      </c>
      <c r="I2" s="2">
        <v>89397.9013706322</v>
      </c>
    </row>
    <row r="3" spans="1:10" x14ac:dyDescent="0.25">
      <c r="A3" t="s">
        <v>122</v>
      </c>
      <c r="B3" s="2">
        <v>64638.000000000015</v>
      </c>
      <c r="C3" s="2">
        <v>0</v>
      </c>
      <c r="D3" s="2">
        <v>64638.000000000022</v>
      </c>
      <c r="E3" s="2">
        <v>32319.000000000011</v>
      </c>
      <c r="F3" s="2">
        <v>32319.000000000015</v>
      </c>
      <c r="G3" s="2">
        <v>0</v>
      </c>
      <c r="H3" s="2">
        <v>16159.500000000005</v>
      </c>
      <c r="I3" s="2">
        <v>64638.000000000015</v>
      </c>
    </row>
    <row r="4" spans="1:10" x14ac:dyDescent="0.25">
      <c r="B4" s="1">
        <v>64.302822145936219</v>
      </c>
      <c r="C4" s="1">
        <v>7326.4786673069848</v>
      </c>
      <c r="D4" s="1">
        <v>7326.4786673069866</v>
      </c>
      <c r="E4" s="1">
        <v>4381.0376584043825</v>
      </c>
      <c r="F4" s="1">
        <v>4381.0376584043825</v>
      </c>
      <c r="G4" s="1">
        <v>7326.4786673069875</v>
      </c>
      <c r="H4" s="1">
        <v>6539.4689574490867</v>
      </c>
      <c r="I4" s="1">
        <v>64.302822145936219</v>
      </c>
      <c r="J4" s="1"/>
    </row>
    <row r="6" spans="1:10" x14ac:dyDescent="0.25">
      <c r="A6" t="s">
        <v>123</v>
      </c>
      <c r="B6" s="2">
        <v>57500.393966744639</v>
      </c>
      <c r="C6" s="2">
        <v>57500.393966744639</v>
      </c>
      <c r="D6" s="2">
        <v>57500.393966744639</v>
      </c>
      <c r="E6" s="2">
        <v>57500.393966744639</v>
      </c>
      <c r="F6" s="2">
        <v>57500.393966744639</v>
      </c>
      <c r="G6" s="2">
        <v>57500.393966744639</v>
      </c>
      <c r="H6" s="2">
        <v>57500.393966744639</v>
      </c>
      <c r="I6" s="2">
        <v>57500.393966744639</v>
      </c>
    </row>
    <row r="7" spans="1:10" x14ac:dyDescent="0.25">
      <c r="A7" t="s">
        <v>124</v>
      </c>
      <c r="B7" s="2">
        <v>64027.077904190235</v>
      </c>
      <c r="C7" s="2">
        <v>64027.077904190235</v>
      </c>
      <c r="D7" s="2">
        <v>64027.077904190235</v>
      </c>
      <c r="E7" s="2">
        <v>64027.077904190235</v>
      </c>
      <c r="F7" s="2">
        <v>64027.077904190235</v>
      </c>
      <c r="G7" s="2">
        <v>64027.077904190235</v>
      </c>
      <c r="H7" s="2">
        <v>64027.077904190235</v>
      </c>
      <c r="I7" s="2">
        <v>64027.077904190235</v>
      </c>
    </row>
    <row r="8" spans="1:10" x14ac:dyDescent="0.25">
      <c r="B8" s="1">
        <v>123303.24961985745</v>
      </c>
      <c r="C8" s="1">
        <v>123303.24961985745</v>
      </c>
      <c r="D8" s="1">
        <v>123303.24961985745</v>
      </c>
      <c r="E8" s="1">
        <v>123303.24961985745</v>
      </c>
      <c r="F8" s="1">
        <v>123303.24961985745</v>
      </c>
      <c r="G8" s="1">
        <v>123303.24961985745</v>
      </c>
      <c r="H8" s="1">
        <v>123303.24961985745</v>
      </c>
      <c r="I8" s="1">
        <v>123303.24961985745</v>
      </c>
      <c r="J8" s="1"/>
    </row>
    <row r="10" spans="1:10" x14ac:dyDescent="0.25">
      <c r="A10" t="s">
        <v>125</v>
      </c>
      <c r="B10" s="2">
        <v>24604.815400000007</v>
      </c>
      <c r="C10" s="2">
        <v>24604.815400000007</v>
      </c>
      <c r="D10" s="2">
        <v>24604.815400000007</v>
      </c>
      <c r="E10" s="2">
        <v>24604.815400000007</v>
      </c>
      <c r="F10" s="2">
        <v>24604.815400000007</v>
      </c>
      <c r="G10" s="2">
        <v>24604.815400000007</v>
      </c>
      <c r="H10" s="2">
        <v>24604.815400000007</v>
      </c>
      <c r="I10" s="2">
        <v>24604.815400000007</v>
      </c>
    </row>
    <row r="11" spans="1:10" x14ac:dyDescent="0.25">
      <c r="A11" t="s">
        <v>126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</row>
    <row r="12" spans="1:10" x14ac:dyDescent="0.25"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/>
    </row>
    <row r="15" spans="1:10" x14ac:dyDescent="0.25">
      <c r="A15" t="s">
        <v>127</v>
      </c>
      <c r="B15" s="2">
        <v>6524114.848225886</v>
      </c>
      <c r="C15" s="2">
        <v>4051625.9590995265</v>
      </c>
      <c r="D15" s="2">
        <v>7197334.8957019961</v>
      </c>
      <c r="E15" s="2">
        <v>7358362.4260764606</v>
      </c>
      <c r="F15" s="2">
        <v>3784545.1715540518</v>
      </c>
      <c r="G15" s="2">
        <v>5264623.4301418699</v>
      </c>
      <c r="H15" s="2">
        <v>5290590.9076166786</v>
      </c>
      <c r="I15" s="2">
        <v>6524114.848225886</v>
      </c>
      <c r="J15" s="2"/>
    </row>
    <row r="16" spans="1:10" ht="20.25" customHeight="1" x14ac:dyDescent="0.25">
      <c r="A16" t="s">
        <v>126</v>
      </c>
      <c r="B16" s="2">
        <v>0.47036761500520774</v>
      </c>
      <c r="C16" s="2">
        <v>0.29210914945696681</v>
      </c>
      <c r="D16" s="2">
        <v>0.51890460668479788</v>
      </c>
      <c r="E16" s="2">
        <v>0.53051417168701609</v>
      </c>
      <c r="F16" s="2">
        <v>0.27285348704543838</v>
      </c>
      <c r="G16" s="2">
        <v>0.37956235050180853</v>
      </c>
      <c r="H16" s="2">
        <v>0.38143452178200121</v>
      </c>
      <c r="I16" s="2">
        <v>0.47036761500520774</v>
      </c>
      <c r="J16" s="2"/>
    </row>
    <row r="17" spans="1:10" x14ac:dyDescent="0.25"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/>
    </row>
    <row r="19" spans="1:10" x14ac:dyDescent="0.25">
      <c r="A19" t="s">
        <v>128</v>
      </c>
      <c r="B19" s="2">
        <v>133652.89703525131</v>
      </c>
      <c r="C19" s="2">
        <v>144384.29870999994</v>
      </c>
      <c r="D19" s="2">
        <v>144384.29871000003</v>
      </c>
      <c r="E19" s="2">
        <v>116679.65556242398</v>
      </c>
      <c r="F19" s="2">
        <v>144384.29871000006</v>
      </c>
      <c r="G19" s="2">
        <v>144384.29870999997</v>
      </c>
      <c r="H19" s="2">
        <v>144384.29871</v>
      </c>
      <c r="I19" s="2">
        <v>133652.89703525131</v>
      </c>
    </row>
    <row r="20" spans="1:10" x14ac:dyDescent="0.25">
      <c r="A20" t="s">
        <v>126</v>
      </c>
      <c r="B20" s="2">
        <v>1.3885120982271453</v>
      </c>
      <c r="C20" s="2">
        <v>1.4999999999999998</v>
      </c>
      <c r="D20" s="2">
        <v>1.5000000000000007</v>
      </c>
      <c r="E20" s="2">
        <v>1.2121780893583702</v>
      </c>
      <c r="F20" s="2">
        <v>1.5000000000000009</v>
      </c>
      <c r="G20" s="2">
        <v>1.5</v>
      </c>
      <c r="H20" s="2">
        <v>1.5000000000000002</v>
      </c>
      <c r="I20" s="2">
        <v>1.3885120982271453</v>
      </c>
    </row>
    <row r="21" spans="1:10" x14ac:dyDescent="0.25"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/>
    </row>
    <row r="23" spans="1:10" x14ac:dyDescent="0.25">
      <c r="A23" t="s">
        <v>129</v>
      </c>
      <c r="B23" s="2">
        <v>1368981.4219238518</v>
      </c>
      <c r="C23" s="2">
        <v>916172.12724755821</v>
      </c>
      <c r="D23" s="2">
        <v>1525739.4044710232</v>
      </c>
      <c r="E23" s="2">
        <v>2520634.8716533678</v>
      </c>
      <c r="F23" s="2">
        <v>927032.45755788428</v>
      </c>
      <c r="G23" s="2">
        <v>1327229.4316152853</v>
      </c>
      <c r="H23" s="2">
        <v>1653649.6135453163</v>
      </c>
      <c r="I23" s="2">
        <v>1368981.4219238518</v>
      </c>
    </row>
    <row r="24" spans="1:10" x14ac:dyDescent="0.25">
      <c r="A24" t="s">
        <v>126</v>
      </c>
      <c r="B24" s="2">
        <v>0.39713502568065884</v>
      </c>
      <c r="C24" s="2">
        <v>0.2657771942376303</v>
      </c>
      <c r="D24" s="2">
        <v>0.44260977386024519</v>
      </c>
      <c r="E24" s="2">
        <v>0.73122423610311482</v>
      </c>
      <c r="F24" s="2">
        <v>0.26892772461563252</v>
      </c>
      <c r="G24" s="2">
        <v>0.38502297106993277</v>
      </c>
      <c r="H24" s="2">
        <v>0.47971591960629267</v>
      </c>
      <c r="I24" s="2">
        <v>0.39713502568065884</v>
      </c>
    </row>
    <row r="25" spans="1:10" x14ac:dyDescent="0.25"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/>
    </row>
    <row r="27" spans="1:10" x14ac:dyDescent="0.25">
      <c r="A27" t="s">
        <v>130</v>
      </c>
      <c r="B27" s="2">
        <v>537140.80376892164</v>
      </c>
      <c r="C27" s="2">
        <v>537140.80376892164</v>
      </c>
      <c r="D27" s="2">
        <v>537140.80376892164</v>
      </c>
      <c r="E27" s="2">
        <v>537140.80376892164</v>
      </c>
      <c r="F27" s="2">
        <v>537140.80376892164</v>
      </c>
      <c r="G27" s="2">
        <v>537140.80376892164</v>
      </c>
      <c r="H27" s="2">
        <v>537140.80376892164</v>
      </c>
      <c r="I27" s="2">
        <v>537140.80376892164</v>
      </c>
    </row>
    <row r="28" spans="1:10" x14ac:dyDescent="0.25">
      <c r="A28" t="s">
        <v>131</v>
      </c>
      <c r="B28" s="2">
        <v>805711.20565338281</v>
      </c>
      <c r="C28" s="2">
        <v>805711.20565338247</v>
      </c>
      <c r="D28" s="2">
        <v>805711.20565338258</v>
      </c>
      <c r="E28" s="2">
        <v>805711.20565338281</v>
      </c>
      <c r="F28" s="2">
        <v>792291.53657891892</v>
      </c>
      <c r="G28" s="2">
        <v>805711.20565338258</v>
      </c>
      <c r="H28" s="2">
        <v>610366.51232173142</v>
      </c>
      <c r="I28" s="2">
        <v>805711.20565338281</v>
      </c>
    </row>
    <row r="29" spans="1:10" x14ac:dyDescent="0.25">
      <c r="B29" s="1">
        <v>1.5000000000000007</v>
      </c>
      <c r="C29" s="1">
        <v>1.5</v>
      </c>
      <c r="D29" s="1">
        <v>1.5000000000000002</v>
      </c>
      <c r="E29" s="1">
        <v>1.5000000000000007</v>
      </c>
      <c r="F29" s="1">
        <v>1.4750164780253099</v>
      </c>
      <c r="G29" s="1">
        <v>1.5000000000000002</v>
      </c>
      <c r="H29" s="1">
        <v>1.1363249785512692</v>
      </c>
      <c r="I29" s="1">
        <v>1.5000000000000007</v>
      </c>
      <c r="J29" s="1"/>
    </row>
    <row r="31" spans="1:10" x14ac:dyDescent="0.25">
      <c r="A31" t="s">
        <v>132</v>
      </c>
      <c r="B31" s="2">
        <v>3447294.1856933809</v>
      </c>
      <c r="C31" s="2">
        <v>3447294.1856933809</v>
      </c>
      <c r="D31" s="2">
        <v>3447294.1856933809</v>
      </c>
      <c r="E31" s="2">
        <v>3447294.1856933809</v>
      </c>
      <c r="F31" s="2">
        <v>3447294.1856933809</v>
      </c>
      <c r="G31" s="2">
        <v>3447294.1856933809</v>
      </c>
      <c r="H31" s="2">
        <v>3447294.1856933809</v>
      </c>
      <c r="I31" s="2">
        <v>3447294.1856933809</v>
      </c>
    </row>
    <row r="32" spans="1:10" x14ac:dyDescent="0.25">
      <c r="A32" t="s">
        <v>133</v>
      </c>
      <c r="B32" s="2">
        <v>5170941.2785400692</v>
      </c>
      <c r="C32" s="2">
        <v>4842027.8982889727</v>
      </c>
      <c r="D32" s="2">
        <v>5170941.2785400702</v>
      </c>
      <c r="E32" s="2">
        <v>5170941.278540073</v>
      </c>
      <c r="F32" s="2">
        <v>4852552.7928680275</v>
      </c>
      <c r="G32" s="2">
        <v>2918743.2935625846</v>
      </c>
      <c r="H32" s="2">
        <v>5170941.278540073</v>
      </c>
      <c r="I32" s="2">
        <v>5170941.2785400692</v>
      </c>
    </row>
    <row r="33" spans="1:10" x14ac:dyDescent="0.25">
      <c r="B33" s="1">
        <v>1.4999999999999993</v>
      </c>
      <c r="C33" s="1">
        <v>1.4045879572401676</v>
      </c>
      <c r="D33" s="1">
        <v>1.4999999999999996</v>
      </c>
      <c r="E33" s="1">
        <v>1.5000000000000004</v>
      </c>
      <c r="F33" s="1">
        <v>1.4076410458401292</v>
      </c>
      <c r="G33" s="1">
        <v>0.84667659223157221</v>
      </c>
      <c r="H33" s="1">
        <v>1.5000000000000004</v>
      </c>
      <c r="I33" s="1">
        <v>1.4999999999999993</v>
      </c>
      <c r="J33" s="1"/>
    </row>
    <row r="35" spans="1:10" x14ac:dyDescent="0.25">
      <c r="A35" t="s">
        <v>134</v>
      </c>
      <c r="B35" s="2">
        <v>2070829.7778610364</v>
      </c>
      <c r="C35" s="2">
        <v>2070829.7778610364</v>
      </c>
      <c r="D35" s="2">
        <v>2070829.7778610364</v>
      </c>
      <c r="E35" s="2">
        <v>2070829.7778610364</v>
      </c>
      <c r="F35" s="2">
        <v>2070829.7778610364</v>
      </c>
      <c r="G35" s="2">
        <v>2070829.7778610364</v>
      </c>
      <c r="H35" s="2">
        <v>2070829.7778610364</v>
      </c>
      <c r="I35" s="2">
        <v>2070829.7778610364</v>
      </c>
    </row>
    <row r="36" spans="1:10" x14ac:dyDescent="0.25">
      <c r="A36" t="s">
        <v>135</v>
      </c>
      <c r="B36" s="2">
        <v>100487.38555926651</v>
      </c>
      <c r="C36" s="2">
        <v>0</v>
      </c>
      <c r="D36" s="2">
        <v>94735.028215628612</v>
      </c>
      <c r="E36" s="2">
        <v>114950.52264407816</v>
      </c>
      <c r="F36" s="2">
        <v>0</v>
      </c>
      <c r="G36" s="2">
        <v>99.778130347364296</v>
      </c>
      <c r="H36" s="2">
        <v>0</v>
      </c>
      <c r="I36" s="2">
        <v>100487.38555926651</v>
      </c>
    </row>
    <row r="37" spans="1:10" x14ac:dyDescent="0.25">
      <c r="B37" s="1">
        <v>4.8525178956553394E-2</v>
      </c>
      <c r="C37" s="1">
        <v>0</v>
      </c>
      <c r="D37" s="1">
        <v>4.5747375872429545E-2</v>
      </c>
      <c r="E37" s="1">
        <v>5.550940201507569E-2</v>
      </c>
      <c r="F37" s="1">
        <v>0</v>
      </c>
      <c r="G37" s="1">
        <v>4.8182680881875912E-5</v>
      </c>
      <c r="H37" s="1">
        <v>0</v>
      </c>
      <c r="I37" s="1">
        <v>4.8525178956553394E-2</v>
      </c>
      <c r="J37" s="1"/>
    </row>
    <row r="39" spans="1:10" x14ac:dyDescent="0.25">
      <c r="A39" t="s">
        <v>136</v>
      </c>
      <c r="B39" s="2">
        <v>6699169.8691255394</v>
      </c>
      <c r="C39" s="2">
        <v>6699169.8691255394</v>
      </c>
      <c r="D39" s="2">
        <v>6699169.8691255394</v>
      </c>
      <c r="E39" s="2">
        <v>6699169.8691255394</v>
      </c>
      <c r="F39" s="2">
        <v>6699169.8691255394</v>
      </c>
      <c r="G39" s="2">
        <v>6699169.8691255394</v>
      </c>
      <c r="H39" s="2">
        <v>6699169.8691255394</v>
      </c>
      <c r="I39" s="2">
        <v>6699169.8691255394</v>
      </c>
    </row>
    <row r="40" spans="1:10" x14ac:dyDescent="0.25">
      <c r="A40" t="s">
        <v>137</v>
      </c>
      <c r="B40" s="2">
        <v>5064784.1052036937</v>
      </c>
      <c r="C40" s="2">
        <v>140012.5843154446</v>
      </c>
      <c r="D40" s="2">
        <v>5375656.0804023296</v>
      </c>
      <c r="E40" s="2">
        <v>5186422.3595075514</v>
      </c>
      <c r="F40" s="2">
        <v>5178519.6153744515</v>
      </c>
      <c r="G40" s="2">
        <v>582107.16462301696</v>
      </c>
      <c r="H40" s="2">
        <v>5209613.4975498887</v>
      </c>
      <c r="I40" s="2">
        <v>5064784.1052036937</v>
      </c>
    </row>
    <row r="41" spans="1:10" x14ac:dyDescent="0.25">
      <c r="B41" s="1">
        <v>0.75603159856354163</v>
      </c>
      <c r="C41" s="1">
        <v>2.0899990155604283E-2</v>
      </c>
      <c r="D41" s="1">
        <v>0.80243615036201921</v>
      </c>
      <c r="E41" s="1">
        <v>0.77418881157353736</v>
      </c>
      <c r="F41" s="1">
        <v>0.77300915136376702</v>
      </c>
      <c r="G41" s="1">
        <v>8.6892432345352807E-2</v>
      </c>
      <c r="H41" s="1">
        <v>0.77765060437703359</v>
      </c>
      <c r="I41" s="1">
        <v>0.75603159856354163</v>
      </c>
      <c r="J41" s="1"/>
    </row>
    <row r="43" spans="1:10" x14ac:dyDescent="0.25">
      <c r="A43" t="s">
        <v>138</v>
      </c>
      <c r="B43" s="2">
        <v>471339.08886955644</v>
      </c>
      <c r="C43" s="2">
        <v>471124.35582795372</v>
      </c>
      <c r="D43" s="2">
        <v>471787.8937709179</v>
      </c>
      <c r="E43" s="2">
        <v>471120.08720423991</v>
      </c>
      <c r="F43" s="2">
        <v>471206.00480816566</v>
      </c>
      <c r="G43" s="2">
        <v>471108.19351652911</v>
      </c>
      <c r="H43" s="2">
        <v>471134.69303412805</v>
      </c>
      <c r="I43" s="2">
        <v>471339.08886955644</v>
      </c>
      <c r="J43" s="2"/>
    </row>
    <row r="44" spans="1:10" x14ac:dyDescent="0.25">
      <c r="A44" t="s">
        <v>139</v>
      </c>
      <c r="B44" s="2">
        <v>553009.33341876836</v>
      </c>
      <c r="C44" s="2">
        <v>706708.55262290046</v>
      </c>
      <c r="D44" s="2">
        <v>329638.38327703561</v>
      </c>
      <c r="E44" s="2">
        <v>706709.16700453125</v>
      </c>
      <c r="F44" s="2">
        <v>638746.43773829425</v>
      </c>
      <c r="G44" s="2">
        <v>706709.16700453172</v>
      </c>
      <c r="H44" s="2">
        <v>706709.16700453172</v>
      </c>
      <c r="I44" s="2">
        <v>553009.33341876836</v>
      </c>
      <c r="J44" s="2"/>
    </row>
    <row r="45" spans="1:10" x14ac:dyDescent="0.25">
      <c r="B45" s="1">
        <v>1.1732728018486374</v>
      </c>
      <c r="C45" s="1">
        <v>1.5000467368767874</v>
      </c>
      <c r="D45" s="1">
        <v>0.69870038555312175</v>
      </c>
      <c r="E45" s="1">
        <v>1.5000616322652334</v>
      </c>
      <c r="F45" s="1">
        <v>1.3555566593391282</v>
      </c>
      <c r="G45" s="1">
        <v>1.500099503108592</v>
      </c>
      <c r="H45" s="1">
        <v>1.500015128271055</v>
      </c>
      <c r="I45" s="1">
        <v>1.1732728018486374</v>
      </c>
      <c r="J45" s="1"/>
    </row>
    <row r="47" spans="1:10" x14ac:dyDescent="0.25">
      <c r="A47" t="s">
        <v>140</v>
      </c>
      <c r="B47" s="2">
        <v>99987.88</v>
      </c>
      <c r="C47" s="2">
        <v>99987.88</v>
      </c>
      <c r="D47" s="2">
        <v>99987.88</v>
      </c>
      <c r="E47" s="2">
        <v>99987.88</v>
      </c>
      <c r="F47" s="2">
        <v>99987.88</v>
      </c>
      <c r="G47" s="2">
        <v>99987.88</v>
      </c>
      <c r="H47" s="2">
        <v>99987.88</v>
      </c>
      <c r="I47" s="2">
        <v>99987.88</v>
      </c>
    </row>
    <row r="48" spans="1:10" x14ac:dyDescent="0.25">
      <c r="A48" t="s">
        <v>141</v>
      </c>
      <c r="B48" s="2">
        <v>149981.82</v>
      </c>
      <c r="C48" s="2">
        <v>149981.82000000004</v>
      </c>
      <c r="D48" s="2">
        <v>149981.81999999986</v>
      </c>
      <c r="E48" s="2">
        <v>149981.82000000007</v>
      </c>
      <c r="F48" s="2">
        <v>149981.82</v>
      </c>
      <c r="G48" s="2">
        <v>149981.82000000004</v>
      </c>
      <c r="H48" s="2">
        <v>149981.81999999989</v>
      </c>
      <c r="I48" s="2">
        <v>149981.82</v>
      </c>
    </row>
    <row r="49" spans="1:10" x14ac:dyDescent="0.25">
      <c r="B49" s="1">
        <v>1.5</v>
      </c>
      <c r="C49" s="1">
        <v>1.5000000000000002</v>
      </c>
      <c r="D49" s="1">
        <v>1.4999999999999984</v>
      </c>
      <c r="E49" s="1">
        <v>1.5000000000000007</v>
      </c>
      <c r="F49" s="1">
        <v>1.5</v>
      </c>
      <c r="G49" s="1">
        <v>1.5000000000000002</v>
      </c>
      <c r="H49" s="1">
        <v>1.4999999999999989</v>
      </c>
      <c r="I49" s="1">
        <v>1.5</v>
      </c>
      <c r="J49" s="1"/>
    </row>
    <row r="51" spans="1:10" x14ac:dyDescent="0.25">
      <c r="A51" t="s">
        <v>142</v>
      </c>
      <c r="B51" s="2">
        <v>135674.46986402775</v>
      </c>
      <c r="C51" s="2">
        <v>135612.65917980971</v>
      </c>
      <c r="D51" s="2">
        <v>135803.65789129413</v>
      </c>
      <c r="E51" s="2">
        <v>135611.43046088293</v>
      </c>
      <c r="F51" s="2">
        <v>135636.16175442486</v>
      </c>
      <c r="G51" s="2">
        <v>135608.00687516091</v>
      </c>
      <c r="H51" s="2">
        <v>135615.63473392924</v>
      </c>
      <c r="I51" s="2">
        <v>135674.46986402775</v>
      </c>
    </row>
    <row r="52" spans="1:10" x14ac:dyDescent="0.25">
      <c r="A52" t="s">
        <v>143</v>
      </c>
      <c r="B52" s="2">
        <v>0</v>
      </c>
      <c r="C52" s="2">
        <v>93435.589255636762</v>
      </c>
      <c r="D52" s="2">
        <v>203425.50373097541</v>
      </c>
      <c r="E52" s="2">
        <v>184618.0372279381</v>
      </c>
      <c r="F52" s="2">
        <v>0</v>
      </c>
      <c r="G52" s="2">
        <v>203425.50373097532</v>
      </c>
      <c r="H52" s="2">
        <v>203425.50373097521</v>
      </c>
      <c r="I52" s="2">
        <v>0</v>
      </c>
    </row>
    <row r="53" spans="1:10" x14ac:dyDescent="0.25">
      <c r="B53" s="1">
        <v>0</v>
      </c>
      <c r="C53" s="1">
        <v>0.68898869634102455</v>
      </c>
      <c r="D53" s="1">
        <v>1.4979383242667152</v>
      </c>
      <c r="E53" s="1">
        <v>1.3613751923455384</v>
      </c>
      <c r="F53" s="1">
        <v>0</v>
      </c>
      <c r="G53" s="1">
        <v>1.5000995031085913</v>
      </c>
      <c r="H53" s="1">
        <v>1.5000151282710534</v>
      </c>
      <c r="I53" s="1">
        <v>0</v>
      </c>
      <c r="J53" s="1"/>
    </row>
    <row r="56" spans="1:10" x14ac:dyDescent="0.25">
      <c r="A56" t="s">
        <v>144</v>
      </c>
      <c r="B56" s="2">
        <v>249122.9623927655</v>
      </c>
      <c r="C56" s="2">
        <v>2845477.1428571441</v>
      </c>
      <c r="D56" s="2">
        <v>406289.46620415372</v>
      </c>
      <c r="E56" s="2">
        <v>279684.88193007768</v>
      </c>
      <c r="F56" s="2">
        <v>228946.57548080984</v>
      </c>
      <c r="G56" s="2">
        <v>0</v>
      </c>
      <c r="H56" s="2">
        <v>1341598.4780879403</v>
      </c>
      <c r="I56" s="2">
        <v>249122.9623927655</v>
      </c>
    </row>
    <row r="57" spans="1:10" x14ac:dyDescent="0.25">
      <c r="A57" t="s">
        <v>126</v>
      </c>
      <c r="B57" s="2">
        <v>0.13132575832745289</v>
      </c>
      <c r="C57" s="2">
        <v>1.5000000000000009</v>
      </c>
      <c r="D57" s="2">
        <v>0.21417645221156054</v>
      </c>
      <c r="E57" s="2">
        <v>0.14743654643237419</v>
      </c>
      <c r="F57" s="2">
        <v>0.12068972828802518</v>
      </c>
      <c r="G57" s="2">
        <v>0</v>
      </c>
      <c r="H57" s="2">
        <v>0.70722680805345095</v>
      </c>
      <c r="I57" s="2">
        <v>0.13132575832745289</v>
      </c>
    </row>
    <row r="58" spans="1:10" x14ac:dyDescent="0.25"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/>
    </row>
    <row r="60" spans="1:10" x14ac:dyDescent="0.25">
      <c r="A60" t="s">
        <v>145</v>
      </c>
      <c r="B60" s="2">
        <v>518237.74647028605</v>
      </c>
      <c r="C60" s="2">
        <v>518237.7464702868</v>
      </c>
      <c r="D60" s="2">
        <v>518237.74647028657</v>
      </c>
      <c r="E60" s="2">
        <v>518237.74647028639</v>
      </c>
      <c r="F60" s="2">
        <v>423065.95774679468</v>
      </c>
      <c r="G60" s="2">
        <v>518237.74647028674</v>
      </c>
      <c r="H60" s="2">
        <v>518237.74647028692</v>
      </c>
      <c r="I60" s="2">
        <v>518237.74647028605</v>
      </c>
    </row>
    <row r="61" spans="1:10" x14ac:dyDescent="0.25">
      <c r="A61" t="s">
        <v>126</v>
      </c>
      <c r="B61" s="2">
        <v>1.4999999999999976</v>
      </c>
      <c r="C61" s="2">
        <v>1.4999999999999998</v>
      </c>
      <c r="D61" s="2">
        <v>1.4999999999999991</v>
      </c>
      <c r="E61" s="2">
        <v>1.4999999999999987</v>
      </c>
      <c r="F61" s="2">
        <v>1.2245324485575206</v>
      </c>
      <c r="G61" s="2">
        <v>1.4999999999999996</v>
      </c>
      <c r="H61" s="2">
        <v>1.5000000000000002</v>
      </c>
      <c r="I61" s="2">
        <v>1.4999999999999976</v>
      </c>
    </row>
    <row r="62" spans="1:10" x14ac:dyDescent="0.25">
      <c r="B62" s="1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/>
    </row>
    <row r="63" spans="1:10" x14ac:dyDescent="0.25">
      <c r="B63" s="1"/>
      <c r="C63" s="1"/>
      <c r="D63" s="1"/>
      <c r="E63" s="1"/>
      <c r="F63" s="1"/>
      <c r="G63" s="1"/>
      <c r="H63" s="1"/>
      <c r="I63" s="1"/>
      <c r="J63" s="1"/>
    </row>
    <row r="64" spans="1:10" x14ac:dyDescent="0.25">
      <c r="A64" t="s">
        <v>146</v>
      </c>
      <c r="B64" s="2">
        <v>73035.472856376568</v>
      </c>
      <c r="C64" s="2">
        <v>73035.472856376568</v>
      </c>
      <c r="D64" s="2">
        <v>23931.665357642109</v>
      </c>
      <c r="E64" s="2">
        <v>73035.472856376582</v>
      </c>
      <c r="F64" s="2">
        <v>73035.472856376582</v>
      </c>
      <c r="G64" s="2">
        <v>73035.472856376582</v>
      </c>
      <c r="H64" s="2">
        <v>73035.472856376568</v>
      </c>
      <c r="I64" s="2">
        <v>73035.472856376568</v>
      </c>
    </row>
    <row r="65" spans="1:10" x14ac:dyDescent="0.25">
      <c r="A65" t="s">
        <v>126</v>
      </c>
      <c r="B65" s="2">
        <v>1.4999999999999998</v>
      </c>
      <c r="C65" s="2">
        <v>1.4999999999999998</v>
      </c>
      <c r="D65" s="2">
        <v>0.49150771032940638</v>
      </c>
      <c r="E65" s="2">
        <v>1.5</v>
      </c>
      <c r="F65" s="2">
        <v>1.5</v>
      </c>
      <c r="G65" s="2">
        <v>1.5</v>
      </c>
      <c r="H65" s="2">
        <v>1.4999999999999998</v>
      </c>
      <c r="I65" s="2">
        <v>1.4999999999999998</v>
      </c>
    </row>
    <row r="66" spans="1:10" x14ac:dyDescent="0.25"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/>
    </row>
    <row r="68" spans="1:10" x14ac:dyDescent="0.25">
      <c r="A68" t="s">
        <v>147</v>
      </c>
      <c r="B68" s="2">
        <v>976797.75912338309</v>
      </c>
      <c r="C68" s="2">
        <v>976797.75912338262</v>
      </c>
      <c r="D68" s="2">
        <v>976797.75912338262</v>
      </c>
      <c r="E68" s="2">
        <v>976797.75912338239</v>
      </c>
      <c r="F68" s="2">
        <v>976797.75912338262</v>
      </c>
      <c r="G68" s="2">
        <v>976797.75912338262</v>
      </c>
      <c r="H68" s="2">
        <v>976797.75912338286</v>
      </c>
      <c r="I68" s="2">
        <v>976797.75912338309</v>
      </c>
    </row>
    <row r="69" spans="1:10" x14ac:dyDescent="0.25">
      <c r="A69" t="s">
        <v>126</v>
      </c>
      <c r="B69" s="2">
        <v>1.5000000000000009</v>
      </c>
      <c r="C69" s="2">
        <v>1.5</v>
      </c>
      <c r="D69" s="2">
        <v>1.5</v>
      </c>
      <c r="E69" s="2">
        <v>1.4999999999999998</v>
      </c>
      <c r="F69" s="2">
        <v>1.5</v>
      </c>
      <c r="G69" s="2">
        <v>1.5</v>
      </c>
      <c r="H69" s="2">
        <v>1.5000000000000004</v>
      </c>
      <c r="I69" s="2">
        <v>1.5000000000000009</v>
      </c>
    </row>
    <row r="70" spans="1:10" x14ac:dyDescent="0.25"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/>
    </row>
    <row r="72" spans="1:10" x14ac:dyDescent="0.25">
      <c r="A72" t="s">
        <v>148</v>
      </c>
      <c r="B72" s="2">
        <v>161286.7439175935</v>
      </c>
      <c r="C72" s="2">
        <v>161286.7439175935</v>
      </c>
      <c r="D72" s="2">
        <v>161286.7439175935</v>
      </c>
      <c r="E72" s="2">
        <v>161286.7439175935</v>
      </c>
      <c r="F72" s="2">
        <v>161286.7439175935</v>
      </c>
      <c r="G72" s="2">
        <v>161286.7439175935</v>
      </c>
      <c r="H72" s="2">
        <v>161286.7439175935</v>
      </c>
      <c r="I72" s="2">
        <v>161286.7439175935</v>
      </c>
    </row>
    <row r="73" spans="1:10" x14ac:dyDescent="0.25">
      <c r="A73" t="s">
        <v>149</v>
      </c>
      <c r="B73" s="2">
        <v>50383.853157533653</v>
      </c>
      <c r="C73" s="2">
        <v>55344.657136182992</v>
      </c>
      <c r="D73" s="2">
        <v>133255.22986438856</v>
      </c>
      <c r="E73" s="2">
        <v>58490.052286093451</v>
      </c>
      <c r="F73" s="2">
        <v>41015.560790762967</v>
      </c>
      <c r="G73" s="2">
        <v>0</v>
      </c>
      <c r="H73" s="2">
        <v>6750.9741678059945</v>
      </c>
      <c r="I73" s="2">
        <v>50383.853157533653</v>
      </c>
    </row>
    <row r="74" spans="1:10" x14ac:dyDescent="0.25">
      <c r="B74" s="1">
        <v>0.3123868207251822</v>
      </c>
      <c r="C74" s="1">
        <v>0.34314448783503454</v>
      </c>
      <c r="D74" s="1">
        <v>0.82620075666276005</v>
      </c>
      <c r="E74" s="1">
        <v>0.36264637046661358</v>
      </c>
      <c r="F74" s="1">
        <v>0.25430211928463953</v>
      </c>
      <c r="G74" s="1">
        <v>0</v>
      </c>
      <c r="H74" s="1">
        <v>4.185696855071537E-2</v>
      </c>
      <c r="I74" s="1">
        <v>0.3123868207251822</v>
      </c>
      <c r="J74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9"/>
  <sheetViews>
    <sheetView zoomScale="85" zoomScaleNormal="85" workbookViewId="0">
      <pane xSplit="1" topLeftCell="B1" activePane="topRight" state="frozen"/>
      <selection pane="topRight" activeCell="B31" sqref="B31"/>
    </sheetView>
  </sheetViews>
  <sheetFormatPr defaultRowHeight="15" x14ac:dyDescent="0.25"/>
  <cols>
    <col min="1" max="1" width="39.125" style="43" customWidth="1"/>
    <col min="2" max="2" width="18.125" style="43" bestFit="1" customWidth="1"/>
    <col min="3" max="3" width="14.75" style="43" bestFit="1" customWidth="1"/>
    <col min="4" max="5" width="10.75" style="43" customWidth="1"/>
    <col min="6" max="7" width="10.75" style="43" bestFit="1" customWidth="1"/>
    <col min="8" max="10" width="10.625" style="43" customWidth="1"/>
    <col min="11" max="11" width="10.125" style="43" bestFit="1" customWidth="1"/>
    <col min="12" max="12" width="10.75" style="43" customWidth="1"/>
    <col min="13" max="13" width="13.75" style="43" bestFit="1" customWidth="1"/>
    <col min="14" max="14" width="17.875" style="43" customWidth="1"/>
    <col min="15" max="16384" width="9" style="43"/>
  </cols>
  <sheetData>
    <row r="2" spans="1:12" ht="45" x14ac:dyDescent="0.25">
      <c r="A2" s="41" t="s">
        <v>73</v>
      </c>
      <c r="B2" s="42" t="s">
        <v>90</v>
      </c>
      <c r="C2" s="42"/>
      <c r="D2" s="42" t="s">
        <v>7</v>
      </c>
      <c r="E2" s="42" t="s">
        <v>16</v>
      </c>
      <c r="F2" s="42" t="s">
        <v>17</v>
      </c>
      <c r="G2" s="42" t="s">
        <v>19</v>
      </c>
      <c r="H2" s="42" t="s">
        <v>20</v>
      </c>
      <c r="I2" s="42" t="s">
        <v>69</v>
      </c>
      <c r="J2" s="42" t="s">
        <v>70</v>
      </c>
      <c r="K2" s="42" t="s">
        <v>83</v>
      </c>
      <c r="L2" s="42" t="s">
        <v>79</v>
      </c>
    </row>
    <row r="3" spans="1:12" x14ac:dyDescent="0.25">
      <c r="A3" s="43" t="s">
        <v>8</v>
      </c>
      <c r="B3" s="44">
        <v>13870.246675366147</v>
      </c>
      <c r="C3" s="44"/>
      <c r="D3" s="44">
        <v>5035.5269736538003</v>
      </c>
      <c r="E3" s="44">
        <v>4051.6259590995264</v>
      </c>
      <c r="F3" s="44">
        <v>7197.3348957019962</v>
      </c>
      <c r="G3" s="44">
        <v>7358.3624260764609</v>
      </c>
      <c r="H3" s="44">
        <v>3784.5451715540516</v>
      </c>
      <c r="I3" s="44">
        <v>5264.6234301418699</v>
      </c>
      <c r="J3" s="44">
        <v>5290.590907616679</v>
      </c>
      <c r="K3" s="44">
        <v>7144.6069329953725</v>
      </c>
      <c r="L3" s="45">
        <v>6983.6692010468551</v>
      </c>
    </row>
    <row r="4" spans="1:12" x14ac:dyDescent="0.25">
      <c r="A4" s="43" t="s">
        <v>10</v>
      </c>
      <c r="B4" s="44">
        <v>3447.143498807548</v>
      </c>
      <c r="C4" s="44"/>
      <c r="D4" s="44">
        <v>1214.9997005324653</v>
      </c>
      <c r="E4" s="44">
        <v>916.17212724755825</v>
      </c>
      <c r="F4" s="44">
        <v>1525.7394044710231</v>
      </c>
      <c r="G4" s="44">
        <v>2520.6348716533676</v>
      </c>
      <c r="H4" s="44">
        <v>927.0324575578843</v>
      </c>
      <c r="I4" s="44">
        <v>1327.2294316152854</v>
      </c>
      <c r="J4" s="44">
        <v>1653.6496135453162</v>
      </c>
      <c r="K4" s="44">
        <v>1512.6486194327888</v>
      </c>
      <c r="L4" s="45">
        <v>2078.6275297809516</v>
      </c>
    </row>
    <row r="5" spans="1:12" x14ac:dyDescent="0.25">
      <c r="A5" s="43" t="s">
        <v>11</v>
      </c>
      <c r="B5" s="44">
        <v>537.14080376892161</v>
      </c>
      <c r="C5" s="44"/>
      <c r="D5" s="44">
        <v>805.7112056533831</v>
      </c>
      <c r="E5" s="44">
        <v>805.71120565338242</v>
      </c>
      <c r="F5" s="44">
        <v>805.71120565338254</v>
      </c>
      <c r="G5" s="44">
        <v>805.71120565338276</v>
      </c>
      <c r="H5" s="44">
        <v>792.29153657891891</v>
      </c>
      <c r="I5" s="44">
        <v>805.71120565338254</v>
      </c>
      <c r="J5" s="44">
        <v>610.36651232173142</v>
      </c>
      <c r="K5" s="44">
        <v>805.71120565338185</v>
      </c>
      <c r="L5" s="45">
        <v>1228.9781590232926</v>
      </c>
    </row>
    <row r="6" spans="1:12" x14ac:dyDescent="0.25">
      <c r="A6" s="43" t="s">
        <v>68</v>
      </c>
      <c r="B6" s="44">
        <v>2070.8297778610363</v>
      </c>
      <c r="C6" s="44"/>
      <c r="D6" s="44">
        <v>61.125359545571058</v>
      </c>
      <c r="E6" s="44">
        <v>0</v>
      </c>
      <c r="F6" s="44">
        <v>94.735028215628617</v>
      </c>
      <c r="G6" s="44">
        <v>114.95052264407815</v>
      </c>
      <c r="H6" s="44">
        <v>0</v>
      </c>
      <c r="I6" s="44">
        <v>9.9778130347364297E-2</v>
      </c>
      <c r="J6" s="44">
        <v>0</v>
      </c>
      <c r="K6" s="44">
        <v>152.15558462247671</v>
      </c>
      <c r="L6" s="45">
        <v>82.833191114441448</v>
      </c>
    </row>
    <row r="7" spans="1:12" x14ac:dyDescent="0.25">
      <c r="A7" s="43" t="s">
        <v>67</v>
      </c>
      <c r="B7" s="44">
        <v>707.07734452558554</v>
      </c>
      <c r="C7" s="44"/>
      <c r="D7" s="44">
        <v>1060.1157031979503</v>
      </c>
      <c r="E7" s="44">
        <v>950.12596187853728</v>
      </c>
      <c r="F7" s="44">
        <v>683.04570700801094</v>
      </c>
      <c r="G7" s="44">
        <v>1041.3090242324695</v>
      </c>
      <c r="H7" s="44">
        <v>788.72825773829436</v>
      </c>
      <c r="I7" s="44">
        <v>1060.1164907355071</v>
      </c>
      <c r="J7" s="44">
        <v>1060.1164907355067</v>
      </c>
      <c r="K7" s="44">
        <v>1053.429545990447</v>
      </c>
      <c r="L7" s="45">
        <v>639.90499679565494</v>
      </c>
    </row>
    <row r="8" spans="1:12" x14ac:dyDescent="0.25">
      <c r="A8" s="43" t="s">
        <v>12</v>
      </c>
      <c r="B8" s="44">
        <v>3447.2941856933808</v>
      </c>
      <c r="C8" s="44"/>
      <c r="D8" s="44">
        <v>5170.94127854008</v>
      </c>
      <c r="E8" s="44">
        <v>4842.0278982889731</v>
      </c>
      <c r="F8" s="44">
        <v>5170.94127854007</v>
      </c>
      <c r="G8" s="44">
        <v>5170.9412785400727</v>
      </c>
      <c r="H8" s="44">
        <v>4852.5527928680276</v>
      </c>
      <c r="I8" s="44">
        <v>2918.7432935625848</v>
      </c>
      <c r="J8" s="44">
        <v>5170.9412785400727</v>
      </c>
      <c r="K8" s="44">
        <v>5170.9412785400691</v>
      </c>
      <c r="L8" s="45">
        <v>3767.892544962865</v>
      </c>
    </row>
    <row r="9" spans="1:12" x14ac:dyDescent="0.25">
      <c r="A9" s="43" t="s">
        <v>66</v>
      </c>
      <c r="B9" s="44">
        <v>6699.1698691255397</v>
      </c>
      <c r="C9" s="44"/>
      <c r="D9" s="44">
        <v>5227.986883580802</v>
      </c>
      <c r="E9" s="44">
        <v>140.0125843154446</v>
      </c>
      <c r="F9" s="44">
        <v>5375.6560804023293</v>
      </c>
      <c r="G9" s="44">
        <v>5186.4223595075518</v>
      </c>
      <c r="H9" s="44">
        <v>5178.5196153744519</v>
      </c>
      <c r="I9" s="44">
        <v>582.10716462301696</v>
      </c>
      <c r="J9" s="44">
        <v>5209.613497549889</v>
      </c>
      <c r="K9" s="44">
        <v>5184.1240204114811</v>
      </c>
      <c r="L9" s="45">
        <v>5228.7020828524837</v>
      </c>
    </row>
    <row r="10" spans="1:12" x14ac:dyDescent="0.25"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5"/>
    </row>
    <row r="11" spans="1:12" x14ac:dyDescent="0.25">
      <c r="A11" s="41" t="s">
        <v>86</v>
      </c>
    </row>
    <row r="12" spans="1:12" x14ac:dyDescent="0.25">
      <c r="A12" s="43" t="s">
        <v>62</v>
      </c>
      <c r="B12" s="46">
        <v>248.01539439204234</v>
      </c>
      <c r="C12" s="46"/>
      <c r="D12" s="46">
        <v>170.11443343995734</v>
      </c>
      <c r="E12" s="46">
        <v>145.81671808938242</v>
      </c>
      <c r="F12" s="46">
        <v>272.78151209080852</v>
      </c>
      <c r="G12" s="46">
        <v>62.715920073486132</v>
      </c>
      <c r="H12" s="46">
        <v>136.62027742728932</v>
      </c>
      <c r="I12" s="46">
        <v>143.21749692107699</v>
      </c>
      <c r="J12" s="46">
        <v>33.047070156844448</v>
      </c>
      <c r="K12" s="46">
        <v>170.11443343995734</v>
      </c>
    </row>
    <row r="13" spans="1:12" x14ac:dyDescent="0.25">
      <c r="A13" s="43" t="s">
        <v>64</v>
      </c>
      <c r="B13" s="46">
        <v>154.03590137063219</v>
      </c>
      <c r="C13" s="46"/>
      <c r="D13" s="46">
        <v>154.03590137063219</v>
      </c>
      <c r="E13" s="46">
        <v>44.698950685316085</v>
      </c>
      <c r="F13" s="46">
        <v>198.73485205594835</v>
      </c>
      <c r="G13" s="46">
        <v>121.71690137063221</v>
      </c>
      <c r="H13" s="46">
        <v>121.71690137063221</v>
      </c>
      <c r="I13" s="46">
        <v>89.397901370632198</v>
      </c>
      <c r="J13" s="46">
        <v>105.55740137063221</v>
      </c>
      <c r="K13" s="46">
        <v>154.03590137063219</v>
      </c>
    </row>
    <row r="14" spans="1:12" x14ac:dyDescent="0.25">
      <c r="A14" s="43" t="s">
        <v>61</v>
      </c>
      <c r="B14" s="46">
        <v>150.78040893097781</v>
      </c>
      <c r="C14" s="46"/>
      <c r="D14" s="46">
        <v>98.704461451294975</v>
      </c>
      <c r="E14" s="46">
        <v>78.039678756446406</v>
      </c>
      <c r="F14" s="46">
        <v>98.908076602339776</v>
      </c>
      <c r="G14" s="46">
        <v>117.57736095884037</v>
      </c>
      <c r="H14" s="46">
        <v>79.408310419042124</v>
      </c>
      <c r="I14" s="46">
        <v>20.481346247403991</v>
      </c>
      <c r="J14" s="46">
        <v>20.481346247403991</v>
      </c>
      <c r="K14" s="46">
        <v>98.704461451294975</v>
      </c>
    </row>
    <row r="15" spans="1:12" x14ac:dyDescent="0.25">
      <c r="A15" s="43" t="s">
        <v>63</v>
      </c>
      <c r="B15" s="46">
        <v>345.49183098019125</v>
      </c>
      <c r="C15" s="46"/>
      <c r="D15" s="46">
        <v>518.23774647028699</v>
      </c>
      <c r="E15" s="46">
        <v>518.23774647028677</v>
      </c>
      <c r="F15" s="46">
        <v>518.23774647028654</v>
      </c>
      <c r="G15" s="46">
        <v>518.23774647028642</v>
      </c>
      <c r="H15" s="46">
        <v>423.06595774679465</v>
      </c>
      <c r="I15" s="46">
        <v>518.23774647028677</v>
      </c>
      <c r="J15" s="46">
        <v>518.23774647028688</v>
      </c>
      <c r="K15" s="46">
        <v>518.23774647028722</v>
      </c>
    </row>
    <row r="16" spans="1:12" x14ac:dyDescent="0.25">
      <c r="A16" s="43" t="s">
        <v>72</v>
      </c>
      <c r="B16" s="46">
        <v>651.19850608225499</v>
      </c>
      <c r="C16" s="46"/>
      <c r="D16" s="46">
        <v>976.797759123383</v>
      </c>
      <c r="E16" s="46">
        <v>976.79775912338266</v>
      </c>
      <c r="F16" s="46">
        <v>976.79775912338266</v>
      </c>
      <c r="G16" s="46">
        <v>976.79775912338243</v>
      </c>
      <c r="H16" s="46">
        <v>976.79775912338266</v>
      </c>
      <c r="I16" s="46">
        <v>976.79775912338266</v>
      </c>
      <c r="J16" s="46">
        <v>976.79775912338289</v>
      </c>
      <c r="K16" s="46">
        <v>976.79775912338209</v>
      </c>
    </row>
    <row r="17" spans="1:13" x14ac:dyDescent="0.25">
      <c r="A17" s="43" t="s">
        <v>65</v>
      </c>
      <c r="B17" s="46">
        <v>124.89410789834672</v>
      </c>
      <c r="C17" s="46"/>
      <c r="D17" s="46">
        <v>57.500393966744639</v>
      </c>
      <c r="E17" s="46">
        <v>57.500393966744639</v>
      </c>
      <c r="F17" s="46">
        <v>57.500393966744639</v>
      </c>
      <c r="G17" s="46">
        <v>57.500393966744639</v>
      </c>
      <c r="H17" s="46">
        <v>57.500393966744639</v>
      </c>
      <c r="I17" s="46">
        <v>57.500393966744639</v>
      </c>
      <c r="J17" s="46">
        <v>57.500393966744639</v>
      </c>
      <c r="K17" s="46">
        <v>57.500393966744639</v>
      </c>
    </row>
    <row r="18" spans="1:13" x14ac:dyDescent="0.25">
      <c r="A18" s="44"/>
      <c r="B18" s="45"/>
      <c r="C18" s="45"/>
    </row>
    <row r="19" spans="1:13" ht="45" x14ac:dyDescent="0.25">
      <c r="A19" s="41" t="s">
        <v>93</v>
      </c>
      <c r="B19" s="42" t="s">
        <v>94</v>
      </c>
      <c r="C19" s="42"/>
      <c r="D19" s="42" t="s">
        <v>7</v>
      </c>
      <c r="E19" s="42" t="s">
        <v>16</v>
      </c>
      <c r="F19" s="42" t="s">
        <v>17</v>
      </c>
      <c r="G19" s="42" t="s">
        <v>19</v>
      </c>
      <c r="H19" s="42" t="s">
        <v>20</v>
      </c>
      <c r="I19" s="42" t="s">
        <v>69</v>
      </c>
      <c r="J19" s="42" t="s">
        <v>70</v>
      </c>
      <c r="K19" s="42" t="s">
        <v>83</v>
      </c>
      <c r="L19" s="42" t="s">
        <v>79</v>
      </c>
      <c r="M19" s="50"/>
    </row>
    <row r="20" spans="1:13" x14ac:dyDescent="0.25">
      <c r="A20" s="43" t="s">
        <v>81</v>
      </c>
      <c r="B20" s="44">
        <v>938.41309999999999</v>
      </c>
      <c r="C20" s="44"/>
      <c r="D20" s="44">
        <v>1410.7126072218232</v>
      </c>
      <c r="E20" s="44">
        <v>1537.0428392482063</v>
      </c>
      <c r="F20" s="44">
        <v>1252.0690523001351</v>
      </c>
      <c r="G20" s="44">
        <v>1343.5548501004853</v>
      </c>
      <c r="H20" s="44">
        <v>1422.5216202394017</v>
      </c>
      <c r="I20" s="44">
        <v>1136.9083198296148</v>
      </c>
      <c r="J20" s="44">
        <v>1646.0103831851111</v>
      </c>
      <c r="K20" s="44">
        <v>1578.5502038312475</v>
      </c>
      <c r="L20" s="45">
        <v>1121.4036544999999</v>
      </c>
    </row>
    <row r="21" spans="1:13" x14ac:dyDescent="0.25">
      <c r="A21" s="43" t="s">
        <v>85</v>
      </c>
      <c r="B21" s="45">
        <v>1055.6660999999999</v>
      </c>
      <c r="C21" s="45"/>
      <c r="D21" s="45">
        <v>1285.9199317430998</v>
      </c>
      <c r="E21" s="45">
        <v>1116.7941254928187</v>
      </c>
      <c r="F21" s="45">
        <v>1260.1489431367195</v>
      </c>
      <c r="G21" s="45">
        <v>1246.3252589407123</v>
      </c>
      <c r="H21" s="45">
        <v>1285.5602308206776</v>
      </c>
      <c r="I21" s="45">
        <v>1096.7134179098341</v>
      </c>
      <c r="J21" s="45">
        <v>1849.8026018264513</v>
      </c>
      <c r="K21" s="45">
        <v>1698.4366629307492</v>
      </c>
      <c r="L21" s="45">
        <v>1277.3559809999999</v>
      </c>
    </row>
    <row r="22" spans="1:13" x14ac:dyDescent="0.25">
      <c r="A22" s="43" t="s">
        <v>80</v>
      </c>
      <c r="B22" s="44">
        <v>1379.7870999999998</v>
      </c>
      <c r="C22" s="44"/>
      <c r="D22" s="44">
        <v>874.18340380346626</v>
      </c>
      <c r="E22" s="44">
        <v>701.83433567721511</v>
      </c>
      <c r="F22" s="44">
        <v>1230.9723776462367</v>
      </c>
      <c r="G22" s="44">
        <v>1111.1969820999568</v>
      </c>
      <c r="H22" s="44">
        <v>978.33874689469394</v>
      </c>
      <c r="I22" s="44">
        <v>824.17640439306558</v>
      </c>
      <c r="J22" s="44">
        <v>1535.2347669999845</v>
      </c>
      <c r="K22" s="44">
        <v>1074.1074704814409</v>
      </c>
      <c r="L22" s="45">
        <v>1157.240793548387</v>
      </c>
    </row>
    <row r="23" spans="1:13" x14ac:dyDescent="0.25">
      <c r="A23" s="43" t="s">
        <v>92</v>
      </c>
      <c r="B23" s="44">
        <v>426.7219571</v>
      </c>
      <c r="C23" s="44"/>
      <c r="D23" s="46">
        <v>123.49913510657463</v>
      </c>
      <c r="E23" s="46">
        <v>93.4515716137727</v>
      </c>
      <c r="F23" s="46">
        <v>118.89414613483645</v>
      </c>
      <c r="G23" s="46">
        <v>122.83327318331125</v>
      </c>
      <c r="H23" s="46">
        <v>124.0801814555094</v>
      </c>
      <c r="I23" s="46">
        <v>42.432922268252604</v>
      </c>
      <c r="J23" s="46">
        <v>154.19084416259972</v>
      </c>
      <c r="K23" s="46">
        <v>153.71856523658005</v>
      </c>
      <c r="L23" s="45">
        <v>115.21492841700001</v>
      </c>
    </row>
    <row r="24" spans="1:13" x14ac:dyDescent="0.25">
      <c r="A24" s="43" t="s">
        <v>71</v>
      </c>
      <c r="B24" s="44">
        <v>296.53733999999997</v>
      </c>
      <c r="C24" s="44"/>
      <c r="D24" s="44">
        <v>73.122728383960208</v>
      </c>
      <c r="E24" s="44">
        <v>51.044697857553558</v>
      </c>
      <c r="F24" s="44">
        <v>72.912232053897213</v>
      </c>
      <c r="G24" s="44">
        <v>72.614832184800349</v>
      </c>
      <c r="H24" s="44">
        <v>73.078236706100014</v>
      </c>
      <c r="I24" s="44">
        <v>62.826295937222945</v>
      </c>
      <c r="J24" s="44">
        <v>97.304802347075622</v>
      </c>
      <c r="K24" s="44">
        <v>96.852600824478742</v>
      </c>
      <c r="L24" s="45"/>
    </row>
    <row r="25" spans="1:13" x14ac:dyDescent="0.25">
      <c r="A25" s="43" t="s">
        <v>91</v>
      </c>
      <c r="B25" s="44">
        <v>84.638498294299993</v>
      </c>
      <c r="C25" s="44"/>
      <c r="D25" s="44">
        <v>52.614295482873793</v>
      </c>
      <c r="E25" s="44">
        <v>60.093769746139493</v>
      </c>
      <c r="F25" s="44">
        <v>42.718676149505434</v>
      </c>
      <c r="G25" s="44">
        <v>51.340879218938618</v>
      </c>
      <c r="H25" s="44">
        <v>54.003813477350732</v>
      </c>
      <c r="I25" s="44">
        <v>21.645789443549003</v>
      </c>
      <c r="J25" s="44">
        <v>36.934206149093832</v>
      </c>
      <c r="K25" s="44">
        <v>46.343632207088262</v>
      </c>
      <c r="L25" s="45"/>
    </row>
    <row r="26" spans="1:13" x14ac:dyDescent="0.25">
      <c r="B26" s="44"/>
      <c r="C26" s="44"/>
      <c r="D26" s="44"/>
      <c r="E26" s="44"/>
      <c r="F26" s="44"/>
      <c r="G26" s="44"/>
      <c r="H26" s="44"/>
      <c r="I26" s="44"/>
      <c r="J26" s="44"/>
      <c r="K26" s="44"/>
    </row>
    <row r="27" spans="1:13" x14ac:dyDescent="0.25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</row>
    <row r="28" spans="1:13" ht="45" x14ac:dyDescent="0.25">
      <c r="A28" s="41" t="s">
        <v>95</v>
      </c>
      <c r="B28" s="42" t="s">
        <v>90</v>
      </c>
      <c r="C28" s="42"/>
      <c r="D28" s="42" t="s">
        <v>7</v>
      </c>
      <c r="E28" s="42" t="s">
        <v>16</v>
      </c>
      <c r="F28" s="42" t="s">
        <v>17</v>
      </c>
      <c r="G28" s="42" t="s">
        <v>19</v>
      </c>
      <c r="H28" s="42" t="s">
        <v>20</v>
      </c>
      <c r="I28" s="42" t="s">
        <v>69</v>
      </c>
      <c r="J28" s="42" t="s">
        <v>70</v>
      </c>
      <c r="K28" s="42" t="s">
        <v>83</v>
      </c>
      <c r="L28" s="42" t="s">
        <v>79</v>
      </c>
      <c r="M28" s="44"/>
    </row>
    <row r="29" spans="1:13" x14ac:dyDescent="0.25">
      <c r="A29" s="43" t="s">
        <v>84</v>
      </c>
      <c r="B29" s="44">
        <v>579.4</v>
      </c>
      <c r="C29" s="44"/>
      <c r="D29" s="44">
        <v>600.87385587908307</v>
      </c>
      <c r="E29" s="44">
        <v>657.55753788813774</v>
      </c>
      <c r="F29" s="44">
        <v>585.4525804126522</v>
      </c>
      <c r="G29" s="44">
        <v>609.53106331488118</v>
      </c>
      <c r="H29" s="44">
        <v>620.30561972439477</v>
      </c>
      <c r="I29" s="44">
        <v>472.41587202063937</v>
      </c>
      <c r="J29" s="44">
        <v>711.71255138346396</v>
      </c>
      <c r="K29" s="44">
        <v>627.96082055456486</v>
      </c>
      <c r="L29" s="44"/>
      <c r="M29" s="44"/>
    </row>
    <row r="30" spans="1:13" x14ac:dyDescent="0.25">
      <c r="A30" s="43" t="s">
        <v>74</v>
      </c>
      <c r="B30" s="46">
        <v>238.5</v>
      </c>
      <c r="C30" s="46"/>
      <c r="D30" s="46">
        <v>251.70286978833758</v>
      </c>
      <c r="E30" s="46">
        <v>235.848448781077</v>
      </c>
      <c r="F30" s="46">
        <v>239.30567708068321</v>
      </c>
      <c r="G30" s="46">
        <v>242.31659631090076</v>
      </c>
      <c r="H30" s="46">
        <v>252.60336346268153</v>
      </c>
      <c r="I30" s="46">
        <v>200.31617847860539</v>
      </c>
      <c r="J30" s="46">
        <v>327.4924757387875</v>
      </c>
      <c r="K30" s="46">
        <v>304.60445731000397</v>
      </c>
      <c r="L30" s="44"/>
      <c r="M30" s="44"/>
    </row>
    <row r="31" spans="1:13" x14ac:dyDescent="0.25">
      <c r="A31" s="43" t="s">
        <v>18</v>
      </c>
      <c r="B31" s="46">
        <v>1030.2450039999999</v>
      </c>
      <c r="C31" s="46"/>
      <c r="D31" s="46">
        <v>523.81674110034032</v>
      </c>
      <c r="E31" s="46">
        <v>422.14172067862967</v>
      </c>
      <c r="F31" s="46">
        <v>743.61652969769204</v>
      </c>
      <c r="G31" s="46">
        <v>661.8306346480291</v>
      </c>
      <c r="H31" s="46">
        <v>584.67048767336382</v>
      </c>
      <c r="I31" s="46">
        <v>500.65096729550913</v>
      </c>
      <c r="J31" s="46">
        <v>932.1080514553787</v>
      </c>
      <c r="K31" s="46">
        <v>651.07683413361315</v>
      </c>
      <c r="L31" s="45">
        <v>675.32560012199997</v>
      </c>
    </row>
    <row r="32" spans="1:13" x14ac:dyDescent="0.25">
      <c r="A32" s="43" t="s">
        <v>77</v>
      </c>
      <c r="B32" s="46">
        <v>587.95840291595812</v>
      </c>
      <c r="C32" s="46"/>
      <c r="D32" s="46">
        <v>359.37559033130117</v>
      </c>
      <c r="E32" s="46">
        <v>178.6398643196722</v>
      </c>
      <c r="F32" s="46">
        <v>158.54942621509781</v>
      </c>
      <c r="G32" s="46">
        <v>145.4555367787012</v>
      </c>
      <c r="H32" s="46">
        <v>183.7226148007791</v>
      </c>
      <c r="I32" s="46">
        <v>60.500142646460461</v>
      </c>
      <c r="J32" s="46">
        <v>169.75126592170733</v>
      </c>
      <c r="K32" s="46">
        <v>164.34737187858005</v>
      </c>
      <c r="L32" s="46"/>
    </row>
    <row r="33" spans="1:12" x14ac:dyDescent="0.25">
      <c r="A33" s="43" t="s">
        <v>82</v>
      </c>
      <c r="B33" s="46">
        <v>993.94683724699996</v>
      </c>
      <c r="C33" s="46"/>
      <c r="D33" s="46">
        <v>158.96975054171276</v>
      </c>
      <c r="E33" s="46">
        <v>142.67025318980882</v>
      </c>
      <c r="F33" s="46">
        <v>143.01925169727838</v>
      </c>
      <c r="G33" s="46">
        <v>155.77850676469689</v>
      </c>
      <c r="H33" s="46">
        <v>159.93094756326127</v>
      </c>
      <c r="I33" s="46">
        <v>58.084173617995944</v>
      </c>
      <c r="J33" s="46">
        <v>174.69226891049246</v>
      </c>
      <c r="K33" s="46">
        <v>247.81593933904114</v>
      </c>
      <c r="L33" s="46">
        <v>295.20221066235899</v>
      </c>
    </row>
    <row r="34" spans="1:12" x14ac:dyDescent="0.25">
      <c r="A34" s="43" t="s">
        <v>78</v>
      </c>
      <c r="B34" s="45">
        <v>572.24738954111911</v>
      </c>
      <c r="C34" s="45"/>
      <c r="D34" s="45">
        <v>119.61123418134673</v>
      </c>
      <c r="E34" s="45">
        <v>83.496874967471825</v>
      </c>
      <c r="F34" s="45">
        <v>119.26691270448289</v>
      </c>
      <c r="G34" s="45">
        <v>118.78043789460899</v>
      </c>
      <c r="H34" s="45">
        <v>119.53845647437018</v>
      </c>
      <c r="I34" s="45">
        <v>102.76874184227181</v>
      </c>
      <c r="J34" s="45">
        <v>159.16730348725241</v>
      </c>
      <c r="K34" s="45">
        <v>158.44006653853464</v>
      </c>
      <c r="L34" s="45">
        <v>419.45733653364027</v>
      </c>
    </row>
    <row r="36" spans="1:12" x14ac:dyDescent="0.25">
      <c r="B36" s="44"/>
    </row>
    <row r="37" spans="1:12" x14ac:dyDescent="0.25">
      <c r="C37" s="45"/>
      <c r="E37" s="44"/>
    </row>
    <row r="39" spans="1:12" x14ac:dyDescent="0.25">
      <c r="B39" s="44"/>
      <c r="C39" s="44"/>
      <c r="E39" s="45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zoomScale="85" zoomScaleNormal="85" workbookViewId="0">
      <selection activeCell="F20" sqref="F20"/>
    </sheetView>
  </sheetViews>
  <sheetFormatPr defaultRowHeight="15" x14ac:dyDescent="0.25"/>
  <cols>
    <col min="1" max="1" width="24.625" customWidth="1"/>
    <col min="2" max="2" width="20" style="32" customWidth="1"/>
    <col min="3" max="3" width="15.75" style="32" bestFit="1" customWidth="1"/>
    <col min="4" max="4" width="16.875" style="32" bestFit="1" customWidth="1"/>
    <col min="5" max="5" width="17.625" style="32" bestFit="1" customWidth="1"/>
    <col min="6" max="6" width="17" style="32" bestFit="1" customWidth="1"/>
    <col min="7" max="7" width="17.25" style="32" bestFit="1" customWidth="1"/>
    <col min="8" max="8" width="17" style="32" bestFit="1" customWidth="1"/>
    <col min="9" max="9" width="20.375" style="32" bestFit="1" customWidth="1"/>
    <col min="10" max="11" width="12.875" style="32" bestFit="1" customWidth="1"/>
    <col min="12" max="12" width="11" bestFit="1" customWidth="1"/>
    <col min="257" max="257" width="24.625" customWidth="1"/>
    <col min="258" max="258" width="20" customWidth="1"/>
    <col min="259" max="259" width="15.75" bestFit="1" customWidth="1"/>
    <col min="260" max="260" width="16.875" bestFit="1" customWidth="1"/>
    <col min="261" max="261" width="17.625" bestFit="1" customWidth="1"/>
    <col min="262" max="262" width="17" bestFit="1" customWidth="1"/>
    <col min="263" max="263" width="17.25" bestFit="1" customWidth="1"/>
    <col min="264" max="264" width="17" bestFit="1" customWidth="1"/>
    <col min="265" max="265" width="20.375" bestFit="1" customWidth="1"/>
    <col min="266" max="267" width="12.875" bestFit="1" customWidth="1"/>
    <col min="268" max="268" width="11" bestFit="1" customWidth="1"/>
    <col min="513" max="513" width="24.625" customWidth="1"/>
    <col min="514" max="514" width="20" customWidth="1"/>
    <col min="515" max="515" width="15.75" bestFit="1" customWidth="1"/>
    <col min="516" max="516" width="16.875" bestFit="1" customWidth="1"/>
    <col min="517" max="517" width="17.625" bestFit="1" customWidth="1"/>
    <col min="518" max="518" width="17" bestFit="1" customWidth="1"/>
    <col min="519" max="519" width="17.25" bestFit="1" customWidth="1"/>
    <col min="520" max="520" width="17" bestFit="1" customWidth="1"/>
    <col min="521" max="521" width="20.375" bestFit="1" customWidth="1"/>
    <col min="522" max="523" width="12.875" bestFit="1" customWidth="1"/>
    <col min="524" max="524" width="11" bestFit="1" customWidth="1"/>
    <col min="769" max="769" width="24.625" customWidth="1"/>
    <col min="770" max="770" width="20" customWidth="1"/>
    <col min="771" max="771" width="15.75" bestFit="1" customWidth="1"/>
    <col min="772" max="772" width="16.875" bestFit="1" customWidth="1"/>
    <col min="773" max="773" width="17.625" bestFit="1" customWidth="1"/>
    <col min="774" max="774" width="17" bestFit="1" customWidth="1"/>
    <col min="775" max="775" width="17.25" bestFit="1" customWidth="1"/>
    <col min="776" max="776" width="17" bestFit="1" customWidth="1"/>
    <col min="777" max="777" width="20.375" bestFit="1" customWidth="1"/>
    <col min="778" max="779" width="12.875" bestFit="1" customWidth="1"/>
    <col min="780" max="780" width="11" bestFit="1" customWidth="1"/>
    <col min="1025" max="1025" width="24.625" customWidth="1"/>
    <col min="1026" max="1026" width="20" customWidth="1"/>
    <col min="1027" max="1027" width="15.75" bestFit="1" customWidth="1"/>
    <col min="1028" max="1028" width="16.875" bestFit="1" customWidth="1"/>
    <col min="1029" max="1029" width="17.625" bestFit="1" customWidth="1"/>
    <col min="1030" max="1030" width="17" bestFit="1" customWidth="1"/>
    <col min="1031" max="1031" width="17.25" bestFit="1" customWidth="1"/>
    <col min="1032" max="1032" width="17" bestFit="1" customWidth="1"/>
    <col min="1033" max="1033" width="20.375" bestFit="1" customWidth="1"/>
    <col min="1034" max="1035" width="12.875" bestFit="1" customWidth="1"/>
    <col min="1036" max="1036" width="11" bestFit="1" customWidth="1"/>
    <col min="1281" max="1281" width="24.625" customWidth="1"/>
    <col min="1282" max="1282" width="20" customWidth="1"/>
    <col min="1283" max="1283" width="15.75" bestFit="1" customWidth="1"/>
    <col min="1284" max="1284" width="16.875" bestFit="1" customWidth="1"/>
    <col min="1285" max="1285" width="17.625" bestFit="1" customWidth="1"/>
    <col min="1286" max="1286" width="17" bestFit="1" customWidth="1"/>
    <col min="1287" max="1287" width="17.25" bestFit="1" customWidth="1"/>
    <col min="1288" max="1288" width="17" bestFit="1" customWidth="1"/>
    <col min="1289" max="1289" width="20.375" bestFit="1" customWidth="1"/>
    <col min="1290" max="1291" width="12.875" bestFit="1" customWidth="1"/>
    <col min="1292" max="1292" width="11" bestFit="1" customWidth="1"/>
    <col min="1537" max="1537" width="24.625" customWidth="1"/>
    <col min="1538" max="1538" width="20" customWidth="1"/>
    <col min="1539" max="1539" width="15.75" bestFit="1" customWidth="1"/>
    <col min="1540" max="1540" width="16.875" bestFit="1" customWidth="1"/>
    <col min="1541" max="1541" width="17.625" bestFit="1" customWidth="1"/>
    <col min="1542" max="1542" width="17" bestFit="1" customWidth="1"/>
    <col min="1543" max="1543" width="17.25" bestFit="1" customWidth="1"/>
    <col min="1544" max="1544" width="17" bestFit="1" customWidth="1"/>
    <col min="1545" max="1545" width="20.375" bestFit="1" customWidth="1"/>
    <col min="1546" max="1547" width="12.875" bestFit="1" customWidth="1"/>
    <col min="1548" max="1548" width="11" bestFit="1" customWidth="1"/>
    <col min="1793" max="1793" width="24.625" customWidth="1"/>
    <col min="1794" max="1794" width="20" customWidth="1"/>
    <col min="1795" max="1795" width="15.75" bestFit="1" customWidth="1"/>
    <col min="1796" max="1796" width="16.875" bestFit="1" customWidth="1"/>
    <col min="1797" max="1797" width="17.625" bestFit="1" customWidth="1"/>
    <col min="1798" max="1798" width="17" bestFit="1" customWidth="1"/>
    <col min="1799" max="1799" width="17.25" bestFit="1" customWidth="1"/>
    <col min="1800" max="1800" width="17" bestFit="1" customWidth="1"/>
    <col min="1801" max="1801" width="20.375" bestFit="1" customWidth="1"/>
    <col min="1802" max="1803" width="12.875" bestFit="1" customWidth="1"/>
    <col min="1804" max="1804" width="11" bestFit="1" customWidth="1"/>
    <col min="2049" max="2049" width="24.625" customWidth="1"/>
    <col min="2050" max="2050" width="20" customWidth="1"/>
    <col min="2051" max="2051" width="15.75" bestFit="1" customWidth="1"/>
    <col min="2052" max="2052" width="16.875" bestFit="1" customWidth="1"/>
    <col min="2053" max="2053" width="17.625" bestFit="1" customWidth="1"/>
    <col min="2054" max="2054" width="17" bestFit="1" customWidth="1"/>
    <col min="2055" max="2055" width="17.25" bestFit="1" customWidth="1"/>
    <col min="2056" max="2056" width="17" bestFit="1" customWidth="1"/>
    <col min="2057" max="2057" width="20.375" bestFit="1" customWidth="1"/>
    <col min="2058" max="2059" width="12.875" bestFit="1" customWidth="1"/>
    <col min="2060" max="2060" width="11" bestFit="1" customWidth="1"/>
    <col min="2305" max="2305" width="24.625" customWidth="1"/>
    <col min="2306" max="2306" width="20" customWidth="1"/>
    <col min="2307" max="2307" width="15.75" bestFit="1" customWidth="1"/>
    <col min="2308" max="2308" width="16.875" bestFit="1" customWidth="1"/>
    <col min="2309" max="2309" width="17.625" bestFit="1" customWidth="1"/>
    <col min="2310" max="2310" width="17" bestFit="1" customWidth="1"/>
    <col min="2311" max="2311" width="17.25" bestFit="1" customWidth="1"/>
    <col min="2312" max="2312" width="17" bestFit="1" customWidth="1"/>
    <col min="2313" max="2313" width="20.375" bestFit="1" customWidth="1"/>
    <col min="2314" max="2315" width="12.875" bestFit="1" customWidth="1"/>
    <col min="2316" max="2316" width="11" bestFit="1" customWidth="1"/>
    <col min="2561" max="2561" width="24.625" customWidth="1"/>
    <col min="2562" max="2562" width="20" customWidth="1"/>
    <col min="2563" max="2563" width="15.75" bestFit="1" customWidth="1"/>
    <col min="2564" max="2564" width="16.875" bestFit="1" customWidth="1"/>
    <col min="2565" max="2565" width="17.625" bestFit="1" customWidth="1"/>
    <col min="2566" max="2566" width="17" bestFit="1" customWidth="1"/>
    <col min="2567" max="2567" width="17.25" bestFit="1" customWidth="1"/>
    <col min="2568" max="2568" width="17" bestFit="1" customWidth="1"/>
    <col min="2569" max="2569" width="20.375" bestFit="1" customWidth="1"/>
    <col min="2570" max="2571" width="12.875" bestFit="1" customWidth="1"/>
    <col min="2572" max="2572" width="11" bestFit="1" customWidth="1"/>
    <col min="2817" max="2817" width="24.625" customWidth="1"/>
    <col min="2818" max="2818" width="20" customWidth="1"/>
    <col min="2819" max="2819" width="15.75" bestFit="1" customWidth="1"/>
    <col min="2820" max="2820" width="16.875" bestFit="1" customWidth="1"/>
    <col min="2821" max="2821" width="17.625" bestFit="1" customWidth="1"/>
    <col min="2822" max="2822" width="17" bestFit="1" customWidth="1"/>
    <col min="2823" max="2823" width="17.25" bestFit="1" customWidth="1"/>
    <col min="2824" max="2824" width="17" bestFit="1" customWidth="1"/>
    <col min="2825" max="2825" width="20.375" bestFit="1" customWidth="1"/>
    <col min="2826" max="2827" width="12.875" bestFit="1" customWidth="1"/>
    <col min="2828" max="2828" width="11" bestFit="1" customWidth="1"/>
    <col min="3073" max="3073" width="24.625" customWidth="1"/>
    <col min="3074" max="3074" width="20" customWidth="1"/>
    <col min="3075" max="3075" width="15.75" bestFit="1" customWidth="1"/>
    <col min="3076" max="3076" width="16.875" bestFit="1" customWidth="1"/>
    <col min="3077" max="3077" width="17.625" bestFit="1" customWidth="1"/>
    <col min="3078" max="3078" width="17" bestFit="1" customWidth="1"/>
    <col min="3079" max="3079" width="17.25" bestFit="1" customWidth="1"/>
    <col min="3080" max="3080" width="17" bestFit="1" customWidth="1"/>
    <col min="3081" max="3081" width="20.375" bestFit="1" customWidth="1"/>
    <col min="3082" max="3083" width="12.875" bestFit="1" customWidth="1"/>
    <col min="3084" max="3084" width="11" bestFit="1" customWidth="1"/>
    <col min="3329" max="3329" width="24.625" customWidth="1"/>
    <col min="3330" max="3330" width="20" customWidth="1"/>
    <col min="3331" max="3331" width="15.75" bestFit="1" customWidth="1"/>
    <col min="3332" max="3332" width="16.875" bestFit="1" customWidth="1"/>
    <col min="3333" max="3333" width="17.625" bestFit="1" customWidth="1"/>
    <col min="3334" max="3334" width="17" bestFit="1" customWidth="1"/>
    <col min="3335" max="3335" width="17.25" bestFit="1" customWidth="1"/>
    <col min="3336" max="3336" width="17" bestFit="1" customWidth="1"/>
    <col min="3337" max="3337" width="20.375" bestFit="1" customWidth="1"/>
    <col min="3338" max="3339" width="12.875" bestFit="1" customWidth="1"/>
    <col min="3340" max="3340" width="11" bestFit="1" customWidth="1"/>
    <col min="3585" max="3585" width="24.625" customWidth="1"/>
    <col min="3586" max="3586" width="20" customWidth="1"/>
    <col min="3587" max="3587" width="15.75" bestFit="1" customWidth="1"/>
    <col min="3588" max="3588" width="16.875" bestFit="1" customWidth="1"/>
    <col min="3589" max="3589" width="17.625" bestFit="1" customWidth="1"/>
    <col min="3590" max="3590" width="17" bestFit="1" customWidth="1"/>
    <col min="3591" max="3591" width="17.25" bestFit="1" customWidth="1"/>
    <col min="3592" max="3592" width="17" bestFit="1" customWidth="1"/>
    <col min="3593" max="3593" width="20.375" bestFit="1" customWidth="1"/>
    <col min="3594" max="3595" width="12.875" bestFit="1" customWidth="1"/>
    <col min="3596" max="3596" width="11" bestFit="1" customWidth="1"/>
    <col min="3841" max="3841" width="24.625" customWidth="1"/>
    <col min="3842" max="3842" width="20" customWidth="1"/>
    <col min="3843" max="3843" width="15.75" bestFit="1" customWidth="1"/>
    <col min="3844" max="3844" width="16.875" bestFit="1" customWidth="1"/>
    <col min="3845" max="3845" width="17.625" bestFit="1" customWidth="1"/>
    <col min="3846" max="3846" width="17" bestFit="1" customWidth="1"/>
    <col min="3847" max="3847" width="17.25" bestFit="1" customWidth="1"/>
    <col min="3848" max="3848" width="17" bestFit="1" customWidth="1"/>
    <col min="3849" max="3849" width="20.375" bestFit="1" customWidth="1"/>
    <col min="3850" max="3851" width="12.875" bestFit="1" customWidth="1"/>
    <col min="3852" max="3852" width="11" bestFit="1" customWidth="1"/>
    <col min="4097" max="4097" width="24.625" customWidth="1"/>
    <col min="4098" max="4098" width="20" customWidth="1"/>
    <col min="4099" max="4099" width="15.75" bestFit="1" customWidth="1"/>
    <col min="4100" max="4100" width="16.875" bestFit="1" customWidth="1"/>
    <col min="4101" max="4101" width="17.625" bestFit="1" customWidth="1"/>
    <col min="4102" max="4102" width="17" bestFit="1" customWidth="1"/>
    <col min="4103" max="4103" width="17.25" bestFit="1" customWidth="1"/>
    <col min="4104" max="4104" width="17" bestFit="1" customWidth="1"/>
    <col min="4105" max="4105" width="20.375" bestFit="1" customWidth="1"/>
    <col min="4106" max="4107" width="12.875" bestFit="1" customWidth="1"/>
    <col min="4108" max="4108" width="11" bestFit="1" customWidth="1"/>
    <col min="4353" max="4353" width="24.625" customWidth="1"/>
    <col min="4354" max="4354" width="20" customWidth="1"/>
    <col min="4355" max="4355" width="15.75" bestFit="1" customWidth="1"/>
    <col min="4356" max="4356" width="16.875" bestFit="1" customWidth="1"/>
    <col min="4357" max="4357" width="17.625" bestFit="1" customWidth="1"/>
    <col min="4358" max="4358" width="17" bestFit="1" customWidth="1"/>
    <col min="4359" max="4359" width="17.25" bestFit="1" customWidth="1"/>
    <col min="4360" max="4360" width="17" bestFit="1" customWidth="1"/>
    <col min="4361" max="4361" width="20.375" bestFit="1" customWidth="1"/>
    <col min="4362" max="4363" width="12.875" bestFit="1" customWidth="1"/>
    <col min="4364" max="4364" width="11" bestFit="1" customWidth="1"/>
    <col min="4609" max="4609" width="24.625" customWidth="1"/>
    <col min="4610" max="4610" width="20" customWidth="1"/>
    <col min="4611" max="4611" width="15.75" bestFit="1" customWidth="1"/>
    <col min="4612" max="4612" width="16.875" bestFit="1" customWidth="1"/>
    <col min="4613" max="4613" width="17.625" bestFit="1" customWidth="1"/>
    <col min="4614" max="4614" width="17" bestFit="1" customWidth="1"/>
    <col min="4615" max="4615" width="17.25" bestFit="1" customWidth="1"/>
    <col min="4616" max="4616" width="17" bestFit="1" customWidth="1"/>
    <col min="4617" max="4617" width="20.375" bestFit="1" customWidth="1"/>
    <col min="4618" max="4619" width="12.875" bestFit="1" customWidth="1"/>
    <col min="4620" max="4620" width="11" bestFit="1" customWidth="1"/>
    <col min="4865" max="4865" width="24.625" customWidth="1"/>
    <col min="4866" max="4866" width="20" customWidth="1"/>
    <col min="4867" max="4867" width="15.75" bestFit="1" customWidth="1"/>
    <col min="4868" max="4868" width="16.875" bestFit="1" customWidth="1"/>
    <col min="4869" max="4869" width="17.625" bestFit="1" customWidth="1"/>
    <col min="4870" max="4870" width="17" bestFit="1" customWidth="1"/>
    <col min="4871" max="4871" width="17.25" bestFit="1" customWidth="1"/>
    <col min="4872" max="4872" width="17" bestFit="1" customWidth="1"/>
    <col min="4873" max="4873" width="20.375" bestFit="1" customWidth="1"/>
    <col min="4874" max="4875" width="12.875" bestFit="1" customWidth="1"/>
    <col min="4876" max="4876" width="11" bestFit="1" customWidth="1"/>
    <col min="5121" max="5121" width="24.625" customWidth="1"/>
    <col min="5122" max="5122" width="20" customWidth="1"/>
    <col min="5123" max="5123" width="15.75" bestFit="1" customWidth="1"/>
    <col min="5124" max="5124" width="16.875" bestFit="1" customWidth="1"/>
    <col min="5125" max="5125" width="17.625" bestFit="1" customWidth="1"/>
    <col min="5126" max="5126" width="17" bestFit="1" customWidth="1"/>
    <col min="5127" max="5127" width="17.25" bestFit="1" customWidth="1"/>
    <col min="5128" max="5128" width="17" bestFit="1" customWidth="1"/>
    <col min="5129" max="5129" width="20.375" bestFit="1" customWidth="1"/>
    <col min="5130" max="5131" width="12.875" bestFit="1" customWidth="1"/>
    <col min="5132" max="5132" width="11" bestFit="1" customWidth="1"/>
    <col min="5377" max="5377" width="24.625" customWidth="1"/>
    <col min="5378" max="5378" width="20" customWidth="1"/>
    <col min="5379" max="5379" width="15.75" bestFit="1" customWidth="1"/>
    <col min="5380" max="5380" width="16.875" bestFit="1" customWidth="1"/>
    <col min="5381" max="5381" width="17.625" bestFit="1" customWidth="1"/>
    <col min="5382" max="5382" width="17" bestFit="1" customWidth="1"/>
    <col min="5383" max="5383" width="17.25" bestFit="1" customWidth="1"/>
    <col min="5384" max="5384" width="17" bestFit="1" customWidth="1"/>
    <col min="5385" max="5385" width="20.375" bestFit="1" customWidth="1"/>
    <col min="5386" max="5387" width="12.875" bestFit="1" customWidth="1"/>
    <col min="5388" max="5388" width="11" bestFit="1" customWidth="1"/>
    <col min="5633" max="5633" width="24.625" customWidth="1"/>
    <col min="5634" max="5634" width="20" customWidth="1"/>
    <col min="5635" max="5635" width="15.75" bestFit="1" customWidth="1"/>
    <col min="5636" max="5636" width="16.875" bestFit="1" customWidth="1"/>
    <col min="5637" max="5637" width="17.625" bestFit="1" customWidth="1"/>
    <col min="5638" max="5638" width="17" bestFit="1" customWidth="1"/>
    <col min="5639" max="5639" width="17.25" bestFit="1" customWidth="1"/>
    <col min="5640" max="5640" width="17" bestFit="1" customWidth="1"/>
    <col min="5641" max="5641" width="20.375" bestFit="1" customWidth="1"/>
    <col min="5642" max="5643" width="12.875" bestFit="1" customWidth="1"/>
    <col min="5644" max="5644" width="11" bestFit="1" customWidth="1"/>
    <col min="5889" max="5889" width="24.625" customWidth="1"/>
    <col min="5890" max="5890" width="20" customWidth="1"/>
    <col min="5891" max="5891" width="15.75" bestFit="1" customWidth="1"/>
    <col min="5892" max="5892" width="16.875" bestFit="1" customWidth="1"/>
    <col min="5893" max="5893" width="17.625" bestFit="1" customWidth="1"/>
    <col min="5894" max="5894" width="17" bestFit="1" customWidth="1"/>
    <col min="5895" max="5895" width="17.25" bestFit="1" customWidth="1"/>
    <col min="5896" max="5896" width="17" bestFit="1" customWidth="1"/>
    <col min="5897" max="5897" width="20.375" bestFit="1" customWidth="1"/>
    <col min="5898" max="5899" width="12.875" bestFit="1" customWidth="1"/>
    <col min="5900" max="5900" width="11" bestFit="1" customWidth="1"/>
    <col min="6145" max="6145" width="24.625" customWidth="1"/>
    <col min="6146" max="6146" width="20" customWidth="1"/>
    <col min="6147" max="6147" width="15.75" bestFit="1" customWidth="1"/>
    <col min="6148" max="6148" width="16.875" bestFit="1" customWidth="1"/>
    <col min="6149" max="6149" width="17.625" bestFit="1" customWidth="1"/>
    <col min="6150" max="6150" width="17" bestFit="1" customWidth="1"/>
    <col min="6151" max="6151" width="17.25" bestFit="1" customWidth="1"/>
    <col min="6152" max="6152" width="17" bestFit="1" customWidth="1"/>
    <col min="6153" max="6153" width="20.375" bestFit="1" customWidth="1"/>
    <col min="6154" max="6155" width="12.875" bestFit="1" customWidth="1"/>
    <col min="6156" max="6156" width="11" bestFit="1" customWidth="1"/>
    <col min="6401" max="6401" width="24.625" customWidth="1"/>
    <col min="6402" max="6402" width="20" customWidth="1"/>
    <col min="6403" max="6403" width="15.75" bestFit="1" customWidth="1"/>
    <col min="6404" max="6404" width="16.875" bestFit="1" customWidth="1"/>
    <col min="6405" max="6405" width="17.625" bestFit="1" customWidth="1"/>
    <col min="6406" max="6406" width="17" bestFit="1" customWidth="1"/>
    <col min="6407" max="6407" width="17.25" bestFit="1" customWidth="1"/>
    <col min="6408" max="6408" width="17" bestFit="1" customWidth="1"/>
    <col min="6409" max="6409" width="20.375" bestFit="1" customWidth="1"/>
    <col min="6410" max="6411" width="12.875" bestFit="1" customWidth="1"/>
    <col min="6412" max="6412" width="11" bestFit="1" customWidth="1"/>
    <col min="6657" max="6657" width="24.625" customWidth="1"/>
    <col min="6658" max="6658" width="20" customWidth="1"/>
    <col min="6659" max="6659" width="15.75" bestFit="1" customWidth="1"/>
    <col min="6660" max="6660" width="16.875" bestFit="1" customWidth="1"/>
    <col min="6661" max="6661" width="17.625" bestFit="1" customWidth="1"/>
    <col min="6662" max="6662" width="17" bestFit="1" customWidth="1"/>
    <col min="6663" max="6663" width="17.25" bestFit="1" customWidth="1"/>
    <col min="6664" max="6664" width="17" bestFit="1" customWidth="1"/>
    <col min="6665" max="6665" width="20.375" bestFit="1" customWidth="1"/>
    <col min="6666" max="6667" width="12.875" bestFit="1" customWidth="1"/>
    <col min="6668" max="6668" width="11" bestFit="1" customWidth="1"/>
    <col min="6913" max="6913" width="24.625" customWidth="1"/>
    <col min="6914" max="6914" width="20" customWidth="1"/>
    <col min="6915" max="6915" width="15.75" bestFit="1" customWidth="1"/>
    <col min="6916" max="6916" width="16.875" bestFit="1" customWidth="1"/>
    <col min="6917" max="6917" width="17.625" bestFit="1" customWidth="1"/>
    <col min="6918" max="6918" width="17" bestFit="1" customWidth="1"/>
    <col min="6919" max="6919" width="17.25" bestFit="1" customWidth="1"/>
    <col min="6920" max="6920" width="17" bestFit="1" customWidth="1"/>
    <col min="6921" max="6921" width="20.375" bestFit="1" customWidth="1"/>
    <col min="6922" max="6923" width="12.875" bestFit="1" customWidth="1"/>
    <col min="6924" max="6924" width="11" bestFit="1" customWidth="1"/>
    <col min="7169" max="7169" width="24.625" customWidth="1"/>
    <col min="7170" max="7170" width="20" customWidth="1"/>
    <col min="7171" max="7171" width="15.75" bestFit="1" customWidth="1"/>
    <col min="7172" max="7172" width="16.875" bestFit="1" customWidth="1"/>
    <col min="7173" max="7173" width="17.625" bestFit="1" customWidth="1"/>
    <col min="7174" max="7174" width="17" bestFit="1" customWidth="1"/>
    <col min="7175" max="7175" width="17.25" bestFit="1" customWidth="1"/>
    <col min="7176" max="7176" width="17" bestFit="1" customWidth="1"/>
    <col min="7177" max="7177" width="20.375" bestFit="1" customWidth="1"/>
    <col min="7178" max="7179" width="12.875" bestFit="1" customWidth="1"/>
    <col min="7180" max="7180" width="11" bestFit="1" customWidth="1"/>
    <col min="7425" max="7425" width="24.625" customWidth="1"/>
    <col min="7426" max="7426" width="20" customWidth="1"/>
    <col min="7427" max="7427" width="15.75" bestFit="1" customWidth="1"/>
    <col min="7428" max="7428" width="16.875" bestFit="1" customWidth="1"/>
    <col min="7429" max="7429" width="17.625" bestFit="1" customWidth="1"/>
    <col min="7430" max="7430" width="17" bestFit="1" customWidth="1"/>
    <col min="7431" max="7431" width="17.25" bestFit="1" customWidth="1"/>
    <col min="7432" max="7432" width="17" bestFit="1" customWidth="1"/>
    <col min="7433" max="7433" width="20.375" bestFit="1" customWidth="1"/>
    <col min="7434" max="7435" width="12.875" bestFit="1" customWidth="1"/>
    <col min="7436" max="7436" width="11" bestFit="1" customWidth="1"/>
    <col min="7681" max="7681" width="24.625" customWidth="1"/>
    <col min="7682" max="7682" width="20" customWidth="1"/>
    <col min="7683" max="7683" width="15.75" bestFit="1" customWidth="1"/>
    <col min="7684" max="7684" width="16.875" bestFit="1" customWidth="1"/>
    <col min="7685" max="7685" width="17.625" bestFit="1" customWidth="1"/>
    <col min="7686" max="7686" width="17" bestFit="1" customWidth="1"/>
    <col min="7687" max="7687" width="17.25" bestFit="1" customWidth="1"/>
    <col min="7688" max="7688" width="17" bestFit="1" customWidth="1"/>
    <col min="7689" max="7689" width="20.375" bestFit="1" customWidth="1"/>
    <col min="7690" max="7691" width="12.875" bestFit="1" customWidth="1"/>
    <col min="7692" max="7692" width="11" bestFit="1" customWidth="1"/>
    <col min="7937" max="7937" width="24.625" customWidth="1"/>
    <col min="7938" max="7938" width="20" customWidth="1"/>
    <col min="7939" max="7939" width="15.75" bestFit="1" customWidth="1"/>
    <col min="7940" max="7940" width="16.875" bestFit="1" customWidth="1"/>
    <col min="7941" max="7941" width="17.625" bestFit="1" customWidth="1"/>
    <col min="7942" max="7942" width="17" bestFit="1" customWidth="1"/>
    <col min="7943" max="7943" width="17.25" bestFit="1" customWidth="1"/>
    <col min="7944" max="7944" width="17" bestFit="1" customWidth="1"/>
    <col min="7945" max="7945" width="20.375" bestFit="1" customWidth="1"/>
    <col min="7946" max="7947" width="12.875" bestFit="1" customWidth="1"/>
    <col min="7948" max="7948" width="11" bestFit="1" customWidth="1"/>
    <col min="8193" max="8193" width="24.625" customWidth="1"/>
    <col min="8194" max="8194" width="20" customWidth="1"/>
    <col min="8195" max="8195" width="15.75" bestFit="1" customWidth="1"/>
    <col min="8196" max="8196" width="16.875" bestFit="1" customWidth="1"/>
    <col min="8197" max="8197" width="17.625" bestFit="1" customWidth="1"/>
    <col min="8198" max="8198" width="17" bestFit="1" customWidth="1"/>
    <col min="8199" max="8199" width="17.25" bestFit="1" customWidth="1"/>
    <col min="8200" max="8200" width="17" bestFit="1" customWidth="1"/>
    <col min="8201" max="8201" width="20.375" bestFit="1" customWidth="1"/>
    <col min="8202" max="8203" width="12.875" bestFit="1" customWidth="1"/>
    <col min="8204" max="8204" width="11" bestFit="1" customWidth="1"/>
    <col min="8449" max="8449" width="24.625" customWidth="1"/>
    <col min="8450" max="8450" width="20" customWidth="1"/>
    <col min="8451" max="8451" width="15.75" bestFit="1" customWidth="1"/>
    <col min="8452" max="8452" width="16.875" bestFit="1" customWidth="1"/>
    <col min="8453" max="8453" width="17.625" bestFit="1" customWidth="1"/>
    <col min="8454" max="8454" width="17" bestFit="1" customWidth="1"/>
    <col min="8455" max="8455" width="17.25" bestFit="1" customWidth="1"/>
    <col min="8456" max="8456" width="17" bestFit="1" customWidth="1"/>
    <col min="8457" max="8457" width="20.375" bestFit="1" customWidth="1"/>
    <col min="8458" max="8459" width="12.875" bestFit="1" customWidth="1"/>
    <col min="8460" max="8460" width="11" bestFit="1" customWidth="1"/>
    <col min="8705" max="8705" width="24.625" customWidth="1"/>
    <col min="8706" max="8706" width="20" customWidth="1"/>
    <col min="8707" max="8707" width="15.75" bestFit="1" customWidth="1"/>
    <col min="8708" max="8708" width="16.875" bestFit="1" customWidth="1"/>
    <col min="8709" max="8709" width="17.625" bestFit="1" customWidth="1"/>
    <col min="8710" max="8710" width="17" bestFit="1" customWidth="1"/>
    <col min="8711" max="8711" width="17.25" bestFit="1" customWidth="1"/>
    <col min="8712" max="8712" width="17" bestFit="1" customWidth="1"/>
    <col min="8713" max="8713" width="20.375" bestFit="1" customWidth="1"/>
    <col min="8714" max="8715" width="12.875" bestFit="1" customWidth="1"/>
    <col min="8716" max="8716" width="11" bestFit="1" customWidth="1"/>
    <col min="8961" max="8961" width="24.625" customWidth="1"/>
    <col min="8962" max="8962" width="20" customWidth="1"/>
    <col min="8963" max="8963" width="15.75" bestFit="1" customWidth="1"/>
    <col min="8964" max="8964" width="16.875" bestFit="1" customWidth="1"/>
    <col min="8965" max="8965" width="17.625" bestFit="1" customWidth="1"/>
    <col min="8966" max="8966" width="17" bestFit="1" customWidth="1"/>
    <col min="8967" max="8967" width="17.25" bestFit="1" customWidth="1"/>
    <col min="8968" max="8968" width="17" bestFit="1" customWidth="1"/>
    <col min="8969" max="8969" width="20.375" bestFit="1" customWidth="1"/>
    <col min="8970" max="8971" width="12.875" bestFit="1" customWidth="1"/>
    <col min="8972" max="8972" width="11" bestFit="1" customWidth="1"/>
    <col min="9217" max="9217" width="24.625" customWidth="1"/>
    <col min="9218" max="9218" width="20" customWidth="1"/>
    <col min="9219" max="9219" width="15.75" bestFit="1" customWidth="1"/>
    <col min="9220" max="9220" width="16.875" bestFit="1" customWidth="1"/>
    <col min="9221" max="9221" width="17.625" bestFit="1" customWidth="1"/>
    <col min="9222" max="9222" width="17" bestFit="1" customWidth="1"/>
    <col min="9223" max="9223" width="17.25" bestFit="1" customWidth="1"/>
    <col min="9224" max="9224" width="17" bestFit="1" customWidth="1"/>
    <col min="9225" max="9225" width="20.375" bestFit="1" customWidth="1"/>
    <col min="9226" max="9227" width="12.875" bestFit="1" customWidth="1"/>
    <col min="9228" max="9228" width="11" bestFit="1" customWidth="1"/>
    <col min="9473" max="9473" width="24.625" customWidth="1"/>
    <col min="9474" max="9474" width="20" customWidth="1"/>
    <col min="9475" max="9475" width="15.75" bestFit="1" customWidth="1"/>
    <col min="9476" max="9476" width="16.875" bestFit="1" customWidth="1"/>
    <col min="9477" max="9477" width="17.625" bestFit="1" customWidth="1"/>
    <col min="9478" max="9478" width="17" bestFit="1" customWidth="1"/>
    <col min="9479" max="9479" width="17.25" bestFit="1" customWidth="1"/>
    <col min="9480" max="9480" width="17" bestFit="1" customWidth="1"/>
    <col min="9481" max="9481" width="20.375" bestFit="1" customWidth="1"/>
    <col min="9482" max="9483" width="12.875" bestFit="1" customWidth="1"/>
    <col min="9484" max="9484" width="11" bestFit="1" customWidth="1"/>
    <col min="9729" max="9729" width="24.625" customWidth="1"/>
    <col min="9730" max="9730" width="20" customWidth="1"/>
    <col min="9731" max="9731" width="15.75" bestFit="1" customWidth="1"/>
    <col min="9732" max="9732" width="16.875" bestFit="1" customWidth="1"/>
    <col min="9733" max="9733" width="17.625" bestFit="1" customWidth="1"/>
    <col min="9734" max="9734" width="17" bestFit="1" customWidth="1"/>
    <col min="9735" max="9735" width="17.25" bestFit="1" customWidth="1"/>
    <col min="9736" max="9736" width="17" bestFit="1" customWidth="1"/>
    <col min="9737" max="9737" width="20.375" bestFit="1" customWidth="1"/>
    <col min="9738" max="9739" width="12.875" bestFit="1" customWidth="1"/>
    <col min="9740" max="9740" width="11" bestFit="1" customWidth="1"/>
    <col min="9985" max="9985" width="24.625" customWidth="1"/>
    <col min="9986" max="9986" width="20" customWidth="1"/>
    <col min="9987" max="9987" width="15.75" bestFit="1" customWidth="1"/>
    <col min="9988" max="9988" width="16.875" bestFit="1" customWidth="1"/>
    <col min="9989" max="9989" width="17.625" bestFit="1" customWidth="1"/>
    <col min="9990" max="9990" width="17" bestFit="1" customWidth="1"/>
    <col min="9991" max="9991" width="17.25" bestFit="1" customWidth="1"/>
    <col min="9992" max="9992" width="17" bestFit="1" customWidth="1"/>
    <col min="9993" max="9993" width="20.375" bestFit="1" customWidth="1"/>
    <col min="9994" max="9995" width="12.875" bestFit="1" customWidth="1"/>
    <col min="9996" max="9996" width="11" bestFit="1" customWidth="1"/>
    <col min="10241" max="10241" width="24.625" customWidth="1"/>
    <col min="10242" max="10242" width="20" customWidth="1"/>
    <col min="10243" max="10243" width="15.75" bestFit="1" customWidth="1"/>
    <col min="10244" max="10244" width="16.875" bestFit="1" customWidth="1"/>
    <col min="10245" max="10245" width="17.625" bestFit="1" customWidth="1"/>
    <col min="10246" max="10246" width="17" bestFit="1" customWidth="1"/>
    <col min="10247" max="10247" width="17.25" bestFit="1" customWidth="1"/>
    <col min="10248" max="10248" width="17" bestFit="1" customWidth="1"/>
    <col min="10249" max="10249" width="20.375" bestFit="1" customWidth="1"/>
    <col min="10250" max="10251" width="12.875" bestFit="1" customWidth="1"/>
    <col min="10252" max="10252" width="11" bestFit="1" customWidth="1"/>
    <col min="10497" max="10497" width="24.625" customWidth="1"/>
    <col min="10498" max="10498" width="20" customWidth="1"/>
    <col min="10499" max="10499" width="15.75" bestFit="1" customWidth="1"/>
    <col min="10500" max="10500" width="16.875" bestFit="1" customWidth="1"/>
    <col min="10501" max="10501" width="17.625" bestFit="1" customWidth="1"/>
    <col min="10502" max="10502" width="17" bestFit="1" customWidth="1"/>
    <col min="10503" max="10503" width="17.25" bestFit="1" customWidth="1"/>
    <col min="10504" max="10504" width="17" bestFit="1" customWidth="1"/>
    <col min="10505" max="10505" width="20.375" bestFit="1" customWidth="1"/>
    <col min="10506" max="10507" width="12.875" bestFit="1" customWidth="1"/>
    <col min="10508" max="10508" width="11" bestFit="1" customWidth="1"/>
    <col min="10753" max="10753" width="24.625" customWidth="1"/>
    <col min="10754" max="10754" width="20" customWidth="1"/>
    <col min="10755" max="10755" width="15.75" bestFit="1" customWidth="1"/>
    <col min="10756" max="10756" width="16.875" bestFit="1" customWidth="1"/>
    <col min="10757" max="10757" width="17.625" bestFit="1" customWidth="1"/>
    <col min="10758" max="10758" width="17" bestFit="1" customWidth="1"/>
    <col min="10759" max="10759" width="17.25" bestFit="1" customWidth="1"/>
    <col min="10760" max="10760" width="17" bestFit="1" customWidth="1"/>
    <col min="10761" max="10761" width="20.375" bestFit="1" customWidth="1"/>
    <col min="10762" max="10763" width="12.875" bestFit="1" customWidth="1"/>
    <col min="10764" max="10764" width="11" bestFit="1" customWidth="1"/>
    <col min="11009" max="11009" width="24.625" customWidth="1"/>
    <col min="11010" max="11010" width="20" customWidth="1"/>
    <col min="11011" max="11011" width="15.75" bestFit="1" customWidth="1"/>
    <col min="11012" max="11012" width="16.875" bestFit="1" customWidth="1"/>
    <col min="11013" max="11013" width="17.625" bestFit="1" customWidth="1"/>
    <col min="11014" max="11014" width="17" bestFit="1" customWidth="1"/>
    <col min="11015" max="11015" width="17.25" bestFit="1" customWidth="1"/>
    <col min="11016" max="11016" width="17" bestFit="1" customWidth="1"/>
    <col min="11017" max="11017" width="20.375" bestFit="1" customWidth="1"/>
    <col min="11018" max="11019" width="12.875" bestFit="1" customWidth="1"/>
    <col min="11020" max="11020" width="11" bestFit="1" customWidth="1"/>
    <col min="11265" max="11265" width="24.625" customWidth="1"/>
    <col min="11266" max="11266" width="20" customWidth="1"/>
    <col min="11267" max="11267" width="15.75" bestFit="1" customWidth="1"/>
    <col min="11268" max="11268" width="16.875" bestFit="1" customWidth="1"/>
    <col min="11269" max="11269" width="17.625" bestFit="1" customWidth="1"/>
    <col min="11270" max="11270" width="17" bestFit="1" customWidth="1"/>
    <col min="11271" max="11271" width="17.25" bestFit="1" customWidth="1"/>
    <col min="11272" max="11272" width="17" bestFit="1" customWidth="1"/>
    <col min="11273" max="11273" width="20.375" bestFit="1" customWidth="1"/>
    <col min="11274" max="11275" width="12.875" bestFit="1" customWidth="1"/>
    <col min="11276" max="11276" width="11" bestFit="1" customWidth="1"/>
    <col min="11521" max="11521" width="24.625" customWidth="1"/>
    <col min="11522" max="11522" width="20" customWidth="1"/>
    <col min="11523" max="11523" width="15.75" bestFit="1" customWidth="1"/>
    <col min="11524" max="11524" width="16.875" bestFit="1" customWidth="1"/>
    <col min="11525" max="11525" width="17.625" bestFit="1" customWidth="1"/>
    <col min="11526" max="11526" width="17" bestFit="1" customWidth="1"/>
    <col min="11527" max="11527" width="17.25" bestFit="1" customWidth="1"/>
    <col min="11528" max="11528" width="17" bestFit="1" customWidth="1"/>
    <col min="11529" max="11529" width="20.375" bestFit="1" customWidth="1"/>
    <col min="11530" max="11531" width="12.875" bestFit="1" customWidth="1"/>
    <col min="11532" max="11532" width="11" bestFit="1" customWidth="1"/>
    <col min="11777" max="11777" width="24.625" customWidth="1"/>
    <col min="11778" max="11778" width="20" customWidth="1"/>
    <col min="11779" max="11779" width="15.75" bestFit="1" customWidth="1"/>
    <col min="11780" max="11780" width="16.875" bestFit="1" customWidth="1"/>
    <col min="11781" max="11781" width="17.625" bestFit="1" customWidth="1"/>
    <col min="11782" max="11782" width="17" bestFit="1" customWidth="1"/>
    <col min="11783" max="11783" width="17.25" bestFit="1" customWidth="1"/>
    <col min="11784" max="11784" width="17" bestFit="1" customWidth="1"/>
    <col min="11785" max="11785" width="20.375" bestFit="1" customWidth="1"/>
    <col min="11786" max="11787" width="12.875" bestFit="1" customWidth="1"/>
    <col min="11788" max="11788" width="11" bestFit="1" customWidth="1"/>
    <col min="12033" max="12033" width="24.625" customWidth="1"/>
    <col min="12034" max="12034" width="20" customWidth="1"/>
    <col min="12035" max="12035" width="15.75" bestFit="1" customWidth="1"/>
    <col min="12036" max="12036" width="16.875" bestFit="1" customWidth="1"/>
    <col min="12037" max="12037" width="17.625" bestFit="1" customWidth="1"/>
    <col min="12038" max="12038" width="17" bestFit="1" customWidth="1"/>
    <col min="12039" max="12039" width="17.25" bestFit="1" customWidth="1"/>
    <col min="12040" max="12040" width="17" bestFit="1" customWidth="1"/>
    <col min="12041" max="12041" width="20.375" bestFit="1" customWidth="1"/>
    <col min="12042" max="12043" width="12.875" bestFit="1" customWidth="1"/>
    <col min="12044" max="12044" width="11" bestFit="1" customWidth="1"/>
    <col min="12289" max="12289" width="24.625" customWidth="1"/>
    <col min="12290" max="12290" width="20" customWidth="1"/>
    <col min="12291" max="12291" width="15.75" bestFit="1" customWidth="1"/>
    <col min="12292" max="12292" width="16.875" bestFit="1" customWidth="1"/>
    <col min="12293" max="12293" width="17.625" bestFit="1" customWidth="1"/>
    <col min="12294" max="12294" width="17" bestFit="1" customWidth="1"/>
    <col min="12295" max="12295" width="17.25" bestFit="1" customWidth="1"/>
    <col min="12296" max="12296" width="17" bestFit="1" customWidth="1"/>
    <col min="12297" max="12297" width="20.375" bestFit="1" customWidth="1"/>
    <col min="12298" max="12299" width="12.875" bestFit="1" customWidth="1"/>
    <col min="12300" max="12300" width="11" bestFit="1" customWidth="1"/>
    <col min="12545" max="12545" width="24.625" customWidth="1"/>
    <col min="12546" max="12546" width="20" customWidth="1"/>
    <col min="12547" max="12547" width="15.75" bestFit="1" customWidth="1"/>
    <col min="12548" max="12548" width="16.875" bestFit="1" customWidth="1"/>
    <col min="12549" max="12549" width="17.625" bestFit="1" customWidth="1"/>
    <col min="12550" max="12550" width="17" bestFit="1" customWidth="1"/>
    <col min="12551" max="12551" width="17.25" bestFit="1" customWidth="1"/>
    <col min="12552" max="12552" width="17" bestFit="1" customWidth="1"/>
    <col min="12553" max="12553" width="20.375" bestFit="1" customWidth="1"/>
    <col min="12554" max="12555" width="12.875" bestFit="1" customWidth="1"/>
    <col min="12556" max="12556" width="11" bestFit="1" customWidth="1"/>
    <col min="12801" max="12801" width="24.625" customWidth="1"/>
    <col min="12802" max="12802" width="20" customWidth="1"/>
    <col min="12803" max="12803" width="15.75" bestFit="1" customWidth="1"/>
    <col min="12804" max="12804" width="16.875" bestFit="1" customWidth="1"/>
    <col min="12805" max="12805" width="17.625" bestFit="1" customWidth="1"/>
    <col min="12806" max="12806" width="17" bestFit="1" customWidth="1"/>
    <col min="12807" max="12807" width="17.25" bestFit="1" customWidth="1"/>
    <col min="12808" max="12808" width="17" bestFit="1" customWidth="1"/>
    <col min="12809" max="12809" width="20.375" bestFit="1" customWidth="1"/>
    <col min="12810" max="12811" width="12.875" bestFit="1" customWidth="1"/>
    <col min="12812" max="12812" width="11" bestFit="1" customWidth="1"/>
    <col min="13057" max="13057" width="24.625" customWidth="1"/>
    <col min="13058" max="13058" width="20" customWidth="1"/>
    <col min="13059" max="13059" width="15.75" bestFit="1" customWidth="1"/>
    <col min="13060" max="13060" width="16.875" bestFit="1" customWidth="1"/>
    <col min="13061" max="13061" width="17.625" bestFit="1" customWidth="1"/>
    <col min="13062" max="13062" width="17" bestFit="1" customWidth="1"/>
    <col min="13063" max="13063" width="17.25" bestFit="1" customWidth="1"/>
    <col min="13064" max="13064" width="17" bestFit="1" customWidth="1"/>
    <col min="13065" max="13065" width="20.375" bestFit="1" customWidth="1"/>
    <col min="13066" max="13067" width="12.875" bestFit="1" customWidth="1"/>
    <col min="13068" max="13068" width="11" bestFit="1" customWidth="1"/>
    <col min="13313" max="13313" width="24.625" customWidth="1"/>
    <col min="13314" max="13314" width="20" customWidth="1"/>
    <col min="13315" max="13315" width="15.75" bestFit="1" customWidth="1"/>
    <col min="13316" max="13316" width="16.875" bestFit="1" customWidth="1"/>
    <col min="13317" max="13317" width="17.625" bestFit="1" customWidth="1"/>
    <col min="13318" max="13318" width="17" bestFit="1" customWidth="1"/>
    <col min="13319" max="13319" width="17.25" bestFit="1" customWidth="1"/>
    <col min="13320" max="13320" width="17" bestFit="1" customWidth="1"/>
    <col min="13321" max="13321" width="20.375" bestFit="1" customWidth="1"/>
    <col min="13322" max="13323" width="12.875" bestFit="1" customWidth="1"/>
    <col min="13324" max="13324" width="11" bestFit="1" customWidth="1"/>
    <col min="13569" max="13569" width="24.625" customWidth="1"/>
    <col min="13570" max="13570" width="20" customWidth="1"/>
    <col min="13571" max="13571" width="15.75" bestFit="1" customWidth="1"/>
    <col min="13572" max="13572" width="16.875" bestFit="1" customWidth="1"/>
    <col min="13573" max="13573" width="17.625" bestFit="1" customWidth="1"/>
    <col min="13574" max="13574" width="17" bestFit="1" customWidth="1"/>
    <col min="13575" max="13575" width="17.25" bestFit="1" customWidth="1"/>
    <col min="13576" max="13576" width="17" bestFit="1" customWidth="1"/>
    <col min="13577" max="13577" width="20.375" bestFit="1" customWidth="1"/>
    <col min="13578" max="13579" width="12.875" bestFit="1" customWidth="1"/>
    <col min="13580" max="13580" width="11" bestFit="1" customWidth="1"/>
    <col min="13825" max="13825" width="24.625" customWidth="1"/>
    <col min="13826" max="13826" width="20" customWidth="1"/>
    <col min="13827" max="13827" width="15.75" bestFit="1" customWidth="1"/>
    <col min="13828" max="13828" width="16.875" bestFit="1" customWidth="1"/>
    <col min="13829" max="13829" width="17.625" bestFit="1" customWidth="1"/>
    <col min="13830" max="13830" width="17" bestFit="1" customWidth="1"/>
    <col min="13831" max="13831" width="17.25" bestFit="1" customWidth="1"/>
    <col min="13832" max="13832" width="17" bestFit="1" customWidth="1"/>
    <col min="13833" max="13833" width="20.375" bestFit="1" customWidth="1"/>
    <col min="13834" max="13835" width="12.875" bestFit="1" customWidth="1"/>
    <col min="13836" max="13836" width="11" bestFit="1" customWidth="1"/>
    <col min="14081" max="14081" width="24.625" customWidth="1"/>
    <col min="14082" max="14082" width="20" customWidth="1"/>
    <col min="14083" max="14083" width="15.75" bestFit="1" customWidth="1"/>
    <col min="14084" max="14084" width="16.875" bestFit="1" customWidth="1"/>
    <col min="14085" max="14085" width="17.625" bestFit="1" customWidth="1"/>
    <col min="14086" max="14086" width="17" bestFit="1" customWidth="1"/>
    <col min="14087" max="14087" width="17.25" bestFit="1" customWidth="1"/>
    <col min="14088" max="14088" width="17" bestFit="1" customWidth="1"/>
    <col min="14089" max="14089" width="20.375" bestFit="1" customWidth="1"/>
    <col min="14090" max="14091" width="12.875" bestFit="1" customWidth="1"/>
    <col min="14092" max="14092" width="11" bestFit="1" customWidth="1"/>
    <col min="14337" max="14337" width="24.625" customWidth="1"/>
    <col min="14338" max="14338" width="20" customWidth="1"/>
    <col min="14339" max="14339" width="15.75" bestFit="1" customWidth="1"/>
    <col min="14340" max="14340" width="16.875" bestFit="1" customWidth="1"/>
    <col min="14341" max="14341" width="17.625" bestFit="1" customWidth="1"/>
    <col min="14342" max="14342" width="17" bestFit="1" customWidth="1"/>
    <col min="14343" max="14343" width="17.25" bestFit="1" customWidth="1"/>
    <col min="14344" max="14344" width="17" bestFit="1" customWidth="1"/>
    <col min="14345" max="14345" width="20.375" bestFit="1" customWidth="1"/>
    <col min="14346" max="14347" width="12.875" bestFit="1" customWidth="1"/>
    <col min="14348" max="14348" width="11" bestFit="1" customWidth="1"/>
    <col min="14593" max="14593" width="24.625" customWidth="1"/>
    <col min="14594" max="14594" width="20" customWidth="1"/>
    <col min="14595" max="14595" width="15.75" bestFit="1" customWidth="1"/>
    <col min="14596" max="14596" width="16.875" bestFit="1" customWidth="1"/>
    <col min="14597" max="14597" width="17.625" bestFit="1" customWidth="1"/>
    <col min="14598" max="14598" width="17" bestFit="1" customWidth="1"/>
    <col min="14599" max="14599" width="17.25" bestFit="1" customWidth="1"/>
    <col min="14600" max="14600" width="17" bestFit="1" customWidth="1"/>
    <col min="14601" max="14601" width="20.375" bestFit="1" customWidth="1"/>
    <col min="14602" max="14603" width="12.875" bestFit="1" customWidth="1"/>
    <col min="14604" max="14604" width="11" bestFit="1" customWidth="1"/>
    <col min="14849" max="14849" width="24.625" customWidth="1"/>
    <col min="14850" max="14850" width="20" customWidth="1"/>
    <col min="14851" max="14851" width="15.75" bestFit="1" customWidth="1"/>
    <col min="14852" max="14852" width="16.875" bestFit="1" customWidth="1"/>
    <col min="14853" max="14853" width="17.625" bestFit="1" customWidth="1"/>
    <col min="14854" max="14854" width="17" bestFit="1" customWidth="1"/>
    <col min="14855" max="14855" width="17.25" bestFit="1" customWidth="1"/>
    <col min="14856" max="14856" width="17" bestFit="1" customWidth="1"/>
    <col min="14857" max="14857" width="20.375" bestFit="1" customWidth="1"/>
    <col min="14858" max="14859" width="12.875" bestFit="1" customWidth="1"/>
    <col min="14860" max="14860" width="11" bestFit="1" customWidth="1"/>
    <col min="15105" max="15105" width="24.625" customWidth="1"/>
    <col min="15106" max="15106" width="20" customWidth="1"/>
    <col min="15107" max="15107" width="15.75" bestFit="1" customWidth="1"/>
    <col min="15108" max="15108" width="16.875" bestFit="1" customWidth="1"/>
    <col min="15109" max="15109" width="17.625" bestFit="1" customWidth="1"/>
    <col min="15110" max="15110" width="17" bestFit="1" customWidth="1"/>
    <col min="15111" max="15111" width="17.25" bestFit="1" customWidth="1"/>
    <col min="15112" max="15112" width="17" bestFit="1" customWidth="1"/>
    <col min="15113" max="15113" width="20.375" bestFit="1" customWidth="1"/>
    <col min="15114" max="15115" width="12.875" bestFit="1" customWidth="1"/>
    <col min="15116" max="15116" width="11" bestFit="1" customWidth="1"/>
    <col min="15361" max="15361" width="24.625" customWidth="1"/>
    <col min="15362" max="15362" width="20" customWidth="1"/>
    <col min="15363" max="15363" width="15.75" bestFit="1" customWidth="1"/>
    <col min="15364" max="15364" width="16.875" bestFit="1" customWidth="1"/>
    <col min="15365" max="15365" width="17.625" bestFit="1" customWidth="1"/>
    <col min="15366" max="15366" width="17" bestFit="1" customWidth="1"/>
    <col min="15367" max="15367" width="17.25" bestFit="1" customWidth="1"/>
    <col min="15368" max="15368" width="17" bestFit="1" customWidth="1"/>
    <col min="15369" max="15369" width="20.375" bestFit="1" customWidth="1"/>
    <col min="15370" max="15371" width="12.875" bestFit="1" customWidth="1"/>
    <col min="15372" max="15372" width="11" bestFit="1" customWidth="1"/>
    <col min="15617" max="15617" width="24.625" customWidth="1"/>
    <col min="15618" max="15618" width="20" customWidth="1"/>
    <col min="15619" max="15619" width="15.75" bestFit="1" customWidth="1"/>
    <col min="15620" max="15620" width="16.875" bestFit="1" customWidth="1"/>
    <col min="15621" max="15621" width="17.625" bestFit="1" customWidth="1"/>
    <col min="15622" max="15622" width="17" bestFit="1" customWidth="1"/>
    <col min="15623" max="15623" width="17.25" bestFit="1" customWidth="1"/>
    <col min="15624" max="15624" width="17" bestFit="1" customWidth="1"/>
    <col min="15625" max="15625" width="20.375" bestFit="1" customWidth="1"/>
    <col min="15626" max="15627" width="12.875" bestFit="1" customWidth="1"/>
    <col min="15628" max="15628" width="11" bestFit="1" customWidth="1"/>
    <col min="15873" max="15873" width="24.625" customWidth="1"/>
    <col min="15874" max="15874" width="20" customWidth="1"/>
    <col min="15875" max="15875" width="15.75" bestFit="1" customWidth="1"/>
    <col min="15876" max="15876" width="16.875" bestFit="1" customWidth="1"/>
    <col min="15877" max="15877" width="17.625" bestFit="1" customWidth="1"/>
    <col min="15878" max="15878" width="17" bestFit="1" customWidth="1"/>
    <col min="15879" max="15879" width="17.25" bestFit="1" customWidth="1"/>
    <col min="15880" max="15880" width="17" bestFit="1" customWidth="1"/>
    <col min="15881" max="15881" width="20.375" bestFit="1" customWidth="1"/>
    <col min="15882" max="15883" width="12.875" bestFit="1" customWidth="1"/>
    <col min="15884" max="15884" width="11" bestFit="1" customWidth="1"/>
    <col min="16129" max="16129" width="24.625" customWidth="1"/>
    <col min="16130" max="16130" width="20" customWidth="1"/>
    <col min="16131" max="16131" width="15.75" bestFit="1" customWidth="1"/>
    <col min="16132" max="16132" width="16.875" bestFit="1" customWidth="1"/>
    <col min="16133" max="16133" width="17.625" bestFit="1" customWidth="1"/>
    <col min="16134" max="16134" width="17" bestFit="1" customWidth="1"/>
    <col min="16135" max="16135" width="17.25" bestFit="1" customWidth="1"/>
    <col min="16136" max="16136" width="17" bestFit="1" customWidth="1"/>
    <col min="16137" max="16137" width="20.375" bestFit="1" customWidth="1"/>
    <col min="16138" max="16139" width="12.875" bestFit="1" customWidth="1"/>
    <col min="16140" max="16140" width="11" bestFit="1" customWidth="1"/>
  </cols>
  <sheetData>
    <row r="1" spans="1:12" ht="26.25" x14ac:dyDescent="0.25">
      <c r="A1" s="4" t="s">
        <v>21</v>
      </c>
      <c r="B1" s="5" t="s">
        <v>22</v>
      </c>
      <c r="C1" s="6" t="s">
        <v>23</v>
      </c>
      <c r="D1" s="6" t="s">
        <v>24</v>
      </c>
      <c r="E1" s="6" t="s">
        <v>25</v>
      </c>
      <c r="F1" s="6" t="s">
        <v>26</v>
      </c>
      <c r="G1" s="6" t="s">
        <v>27</v>
      </c>
      <c r="H1" s="6" t="s">
        <v>28</v>
      </c>
      <c r="I1" s="6" t="s">
        <v>29</v>
      </c>
      <c r="J1" s="7" t="s">
        <v>30</v>
      </c>
      <c r="K1" s="7" t="s">
        <v>31</v>
      </c>
      <c r="L1" s="8" t="s">
        <v>32</v>
      </c>
    </row>
    <row r="2" spans="1:12" s="12" customFormat="1" x14ac:dyDescent="0.25">
      <c r="A2" s="9" t="s">
        <v>33</v>
      </c>
      <c r="B2" s="10">
        <v>0</v>
      </c>
      <c r="C2" s="10">
        <v>0</v>
      </c>
      <c r="D2" s="10">
        <v>0</v>
      </c>
      <c r="E2" s="10">
        <v>0</v>
      </c>
      <c r="F2" s="10">
        <v>0</v>
      </c>
      <c r="G2" s="10">
        <v>0</v>
      </c>
      <c r="H2" s="10">
        <v>0</v>
      </c>
      <c r="I2" s="10">
        <v>0</v>
      </c>
      <c r="J2" s="10">
        <v>0</v>
      </c>
      <c r="K2" s="10">
        <f t="shared" ref="K2:K29" si="0">SUM(B2:J2)</f>
        <v>0</v>
      </c>
      <c r="L2" s="11"/>
    </row>
    <row r="3" spans="1:12" x14ac:dyDescent="0.25">
      <c r="A3" s="9" t="s">
        <v>34</v>
      </c>
      <c r="B3" s="10">
        <v>0</v>
      </c>
      <c r="C3" s="10">
        <v>0</v>
      </c>
      <c r="D3" s="10">
        <v>0</v>
      </c>
      <c r="E3" s="10">
        <v>0</v>
      </c>
      <c r="F3" s="10">
        <v>0</v>
      </c>
      <c r="G3" s="10">
        <v>0</v>
      </c>
      <c r="H3" s="10">
        <v>0</v>
      </c>
      <c r="I3" s="10">
        <v>0</v>
      </c>
      <c r="J3" s="10">
        <v>0</v>
      </c>
      <c r="K3" s="10">
        <f t="shared" si="0"/>
        <v>0</v>
      </c>
      <c r="L3" s="13"/>
    </row>
    <row r="4" spans="1:12" s="12" customFormat="1" x14ac:dyDescent="0.25">
      <c r="A4" s="9" t="s">
        <v>35</v>
      </c>
      <c r="B4" s="10">
        <v>0</v>
      </c>
      <c r="C4" s="10">
        <v>0</v>
      </c>
      <c r="D4" s="10">
        <v>0</v>
      </c>
      <c r="E4" s="10">
        <v>0</v>
      </c>
      <c r="F4" s="10">
        <v>0</v>
      </c>
      <c r="G4" s="10">
        <v>0</v>
      </c>
      <c r="H4" s="10">
        <v>0</v>
      </c>
      <c r="I4" s="10">
        <v>0</v>
      </c>
      <c r="J4" s="10">
        <v>0</v>
      </c>
      <c r="K4" s="10">
        <f t="shared" si="0"/>
        <v>0</v>
      </c>
      <c r="L4" s="11"/>
    </row>
    <row r="5" spans="1:12" x14ac:dyDescent="0.25">
      <c r="A5" s="9" t="s">
        <v>36</v>
      </c>
      <c r="B5" s="10">
        <v>0</v>
      </c>
      <c r="C5" s="10">
        <v>0</v>
      </c>
      <c r="D5" s="10">
        <v>0</v>
      </c>
      <c r="E5" s="10">
        <v>0</v>
      </c>
      <c r="F5" s="10">
        <v>0</v>
      </c>
      <c r="G5" s="10">
        <v>0</v>
      </c>
      <c r="H5" s="10">
        <v>0</v>
      </c>
      <c r="I5" s="10">
        <v>0</v>
      </c>
      <c r="J5" s="10">
        <v>0</v>
      </c>
      <c r="K5" s="10">
        <f t="shared" si="0"/>
        <v>0</v>
      </c>
      <c r="L5" s="13"/>
    </row>
    <row r="6" spans="1:12" s="12" customFormat="1" x14ac:dyDescent="0.25">
      <c r="A6" s="9" t="s">
        <v>37</v>
      </c>
      <c r="B6" s="10">
        <v>0</v>
      </c>
      <c r="C6" s="10">
        <v>0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f t="shared" si="0"/>
        <v>0</v>
      </c>
      <c r="L6" s="14" t="e">
        <f>SUM(K2,K3,K4,K5)/SUM(K2:K6)</f>
        <v>#DIV/0!</v>
      </c>
    </row>
    <row r="7" spans="1:12" s="12" customFormat="1" x14ac:dyDescent="0.25">
      <c r="A7" s="15" t="s">
        <v>38</v>
      </c>
      <c r="B7" s="16">
        <v>0</v>
      </c>
      <c r="C7" s="16">
        <v>0</v>
      </c>
      <c r="D7" s="16">
        <v>0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f t="shared" si="0"/>
        <v>0</v>
      </c>
      <c r="L7" s="17"/>
    </row>
    <row r="8" spans="1:12" x14ac:dyDescent="0.25">
      <c r="A8" s="15" t="s">
        <v>39</v>
      </c>
      <c r="B8" s="16">
        <v>0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f t="shared" si="0"/>
        <v>0</v>
      </c>
      <c r="L8" s="18"/>
    </row>
    <row r="9" spans="1:12" s="12" customFormat="1" x14ac:dyDescent="0.25">
      <c r="A9" s="15" t="s">
        <v>40</v>
      </c>
      <c r="B9" s="16">
        <v>0</v>
      </c>
      <c r="C9" s="16">
        <v>0</v>
      </c>
      <c r="D9" s="16">
        <v>0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f t="shared" si="0"/>
        <v>0</v>
      </c>
      <c r="L9" s="17"/>
    </row>
    <row r="10" spans="1:12" x14ac:dyDescent="0.25">
      <c r="A10" s="15" t="s">
        <v>41</v>
      </c>
      <c r="B10" s="16">
        <v>0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f t="shared" si="0"/>
        <v>0</v>
      </c>
      <c r="L10" s="18"/>
    </row>
    <row r="11" spans="1:12" s="12" customFormat="1" x14ac:dyDescent="0.25">
      <c r="A11" s="15" t="s">
        <v>42</v>
      </c>
      <c r="B11" s="16">
        <v>0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f t="shared" si="0"/>
        <v>0</v>
      </c>
      <c r="L11" s="14" t="e">
        <f>SUM(K7,K8,K9,K10)/SUM(K7:K11)</f>
        <v>#DIV/0!</v>
      </c>
    </row>
    <row r="12" spans="1:12" s="12" customFormat="1" x14ac:dyDescent="0.25">
      <c r="A12" s="19" t="s">
        <v>43</v>
      </c>
      <c r="B12" s="20">
        <v>0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f t="shared" si="0"/>
        <v>0</v>
      </c>
      <c r="L12" s="17"/>
    </row>
    <row r="13" spans="1:12" s="12" customFormat="1" x14ac:dyDescent="0.25">
      <c r="A13" s="19" t="s">
        <v>44</v>
      </c>
      <c r="B13" s="20">
        <v>0</v>
      </c>
      <c r="C13" s="20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f t="shared" si="0"/>
        <v>0</v>
      </c>
      <c r="L13" s="17"/>
    </row>
    <row r="14" spans="1:12" x14ac:dyDescent="0.25">
      <c r="A14" s="19" t="s">
        <v>45</v>
      </c>
      <c r="B14" s="20">
        <v>0</v>
      </c>
      <c r="C14" s="20">
        <v>0</v>
      </c>
      <c r="D14" s="20">
        <v>0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f t="shared" si="0"/>
        <v>0</v>
      </c>
      <c r="L14" s="18"/>
    </row>
    <row r="15" spans="1:12" x14ac:dyDescent="0.25">
      <c r="A15" s="19" t="s">
        <v>46</v>
      </c>
      <c r="B15" s="20">
        <v>0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f t="shared" si="0"/>
        <v>0</v>
      </c>
      <c r="L15" s="14" t="e">
        <f>SUM(K12,K13)/SUM(K12:K15)</f>
        <v>#DIV/0!</v>
      </c>
    </row>
    <row r="16" spans="1:12" s="12" customFormat="1" x14ac:dyDescent="0.25">
      <c r="A16" s="21" t="s">
        <v>47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f t="shared" si="0"/>
        <v>0</v>
      </c>
      <c r="L16" s="11"/>
    </row>
    <row r="17" spans="1:12" s="12" customFormat="1" x14ac:dyDescent="0.25">
      <c r="A17" s="21" t="s">
        <v>48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f t="shared" si="0"/>
        <v>0</v>
      </c>
      <c r="L17" s="14">
        <v>0</v>
      </c>
    </row>
    <row r="18" spans="1:12" s="12" customFormat="1" x14ac:dyDescent="0.25">
      <c r="A18" s="23" t="s">
        <v>49</v>
      </c>
      <c r="B18" s="24">
        <v>0</v>
      </c>
      <c r="C18" s="24">
        <v>0</v>
      </c>
      <c r="D18" s="24">
        <v>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4">
        <f t="shared" si="0"/>
        <v>0</v>
      </c>
      <c r="L18" s="11"/>
    </row>
    <row r="19" spans="1:12" s="12" customFormat="1" x14ac:dyDescent="0.25">
      <c r="A19" s="23" t="s">
        <v>50</v>
      </c>
      <c r="B19" s="24">
        <v>0</v>
      </c>
      <c r="C19" s="24">
        <v>0</v>
      </c>
      <c r="D19" s="24">
        <v>0</v>
      </c>
      <c r="E19" s="24">
        <v>0</v>
      </c>
      <c r="F19" s="24">
        <v>0</v>
      </c>
      <c r="G19" s="24">
        <v>0</v>
      </c>
      <c r="H19" s="24">
        <v>0</v>
      </c>
      <c r="I19" s="24">
        <v>0</v>
      </c>
      <c r="J19" s="24">
        <v>0</v>
      </c>
      <c r="K19" s="24">
        <f t="shared" si="0"/>
        <v>0</v>
      </c>
      <c r="L19" s="11"/>
    </row>
    <row r="20" spans="1:12" s="12" customFormat="1" x14ac:dyDescent="0.25">
      <c r="A20" s="23" t="s">
        <v>51</v>
      </c>
      <c r="B20" s="24">
        <v>0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f t="shared" si="0"/>
        <v>0</v>
      </c>
      <c r="L20" s="11"/>
    </row>
    <row r="21" spans="1:12" s="12" customFormat="1" x14ac:dyDescent="0.25">
      <c r="A21" s="23" t="s">
        <v>52</v>
      </c>
      <c r="B21" s="24">
        <v>0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24">
        <v>0</v>
      </c>
      <c r="K21" s="24">
        <f t="shared" si="0"/>
        <v>0</v>
      </c>
      <c r="L21" s="14" t="e">
        <f>SUM(K18,K19)/SUM(K18:K21)</f>
        <v>#DIV/0!</v>
      </c>
    </row>
    <row r="22" spans="1:12" s="12" customFormat="1" x14ac:dyDescent="0.25">
      <c r="A22" s="25" t="s">
        <v>53</v>
      </c>
      <c r="B22" s="26">
        <v>0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f t="shared" si="0"/>
        <v>0</v>
      </c>
      <c r="L22" s="11"/>
    </row>
    <row r="23" spans="1:12" s="12" customFormat="1" x14ac:dyDescent="0.25">
      <c r="A23" s="25" t="s">
        <v>54</v>
      </c>
      <c r="B23" s="26">
        <v>0</v>
      </c>
      <c r="C23" s="26">
        <v>0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f t="shared" si="0"/>
        <v>0</v>
      </c>
      <c r="L23" s="11"/>
    </row>
    <row r="24" spans="1:12" s="12" customFormat="1" x14ac:dyDescent="0.25">
      <c r="A24" s="25" t="s">
        <v>55</v>
      </c>
      <c r="B24" s="26">
        <v>0</v>
      </c>
      <c r="C24" s="26">
        <v>0</v>
      </c>
      <c r="D24" s="26">
        <v>0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f t="shared" si="0"/>
        <v>0</v>
      </c>
      <c r="L24" s="14" t="e">
        <f>K22/SUM(K22:K24)</f>
        <v>#DIV/0!</v>
      </c>
    </row>
    <row r="25" spans="1:12" x14ac:dyDescent="0.25">
      <c r="A25" s="27" t="s">
        <v>56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f t="shared" si="0"/>
        <v>0</v>
      </c>
      <c r="L25" s="13"/>
    </row>
    <row r="26" spans="1:12" x14ac:dyDescent="0.25">
      <c r="A26" s="27" t="s">
        <v>57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f t="shared" si="0"/>
        <v>0</v>
      </c>
      <c r="L26" s="13"/>
    </row>
    <row r="27" spans="1:12" x14ac:dyDescent="0.25">
      <c r="A27" s="27" t="s">
        <v>58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f t="shared" si="0"/>
        <v>0</v>
      </c>
      <c r="L27" s="13"/>
    </row>
    <row r="28" spans="1:12" x14ac:dyDescent="0.25">
      <c r="A28" s="27" t="s">
        <v>59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f t="shared" si="0"/>
        <v>0</v>
      </c>
      <c r="L28" s="13"/>
    </row>
    <row r="29" spans="1:12" ht="15.75" thickBot="1" x14ac:dyDescent="0.3">
      <c r="A29" s="29" t="s">
        <v>60</v>
      </c>
      <c r="B29" s="30">
        <v>0</v>
      </c>
      <c r="C29" s="30">
        <v>0</v>
      </c>
      <c r="D29" s="30">
        <v>0</v>
      </c>
      <c r="E29" s="30">
        <v>0</v>
      </c>
      <c r="F29" s="30">
        <v>0</v>
      </c>
      <c r="G29" s="30">
        <v>0</v>
      </c>
      <c r="H29" s="30">
        <v>0</v>
      </c>
      <c r="I29" s="30">
        <v>0</v>
      </c>
      <c r="J29" s="30">
        <v>0</v>
      </c>
      <c r="K29" s="30">
        <f t="shared" si="0"/>
        <v>0</v>
      </c>
      <c r="L29" s="31" t="e">
        <f>SUM(K25,K26)/SUM(K25:K29)</f>
        <v>#DIV/0!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zoomScale="70" zoomScaleNormal="70" workbookViewId="0">
      <selection activeCell="F1" sqref="F1"/>
    </sheetView>
  </sheetViews>
  <sheetFormatPr defaultRowHeight="15" x14ac:dyDescent="0.25"/>
  <cols>
    <col min="1" max="2" width="4" style="39" customWidth="1"/>
    <col min="3" max="3" width="23.125" style="39" customWidth="1"/>
    <col min="4" max="4" width="18.375" style="39" customWidth="1"/>
    <col min="5" max="5" width="17.625" style="39" customWidth="1"/>
    <col min="6" max="6" width="9.75" style="39" bestFit="1" customWidth="1"/>
    <col min="7" max="16384" width="9" style="39"/>
  </cols>
  <sheetData>
    <row r="1" spans="1:7" ht="64.5" customHeight="1" x14ac:dyDescent="0.3">
      <c r="A1" s="36"/>
      <c r="B1" s="36"/>
      <c r="C1" s="37" t="s">
        <v>73</v>
      </c>
      <c r="D1" s="38" t="s">
        <v>88</v>
      </c>
      <c r="E1" s="38" t="s">
        <v>87</v>
      </c>
      <c r="F1" s="38" t="s">
        <v>89</v>
      </c>
    </row>
    <row r="2" spans="1:7" ht="18" customHeight="1" x14ac:dyDescent="0.3">
      <c r="A2" s="36"/>
      <c r="B2" s="36"/>
      <c r="C2" s="33" t="s">
        <v>8</v>
      </c>
      <c r="D2" s="35">
        <v>0.85805930647320072</v>
      </c>
      <c r="E2" s="34">
        <v>0.5110639627421496</v>
      </c>
      <c r="F2" s="34">
        <v>0.36712456880275568</v>
      </c>
      <c r="G2" s="34"/>
    </row>
    <row r="3" spans="1:7" ht="18.75" x14ac:dyDescent="0.3">
      <c r="A3" s="36"/>
      <c r="B3" s="36"/>
      <c r="C3" s="33" t="s">
        <v>10</v>
      </c>
      <c r="D3" s="35">
        <v>1.1260155450821645</v>
      </c>
      <c r="E3" s="34">
        <v>0.54477037329642708</v>
      </c>
      <c r="F3" s="34">
        <v>0.37229397532983299</v>
      </c>
      <c r="G3" s="34"/>
    </row>
    <row r="4" spans="1:7" ht="18.75" x14ac:dyDescent="0.3">
      <c r="A4" s="36"/>
      <c r="B4" s="36"/>
      <c r="C4" s="33" t="s">
        <v>9</v>
      </c>
      <c r="D4" s="35">
        <v>2.0752048910289624</v>
      </c>
      <c r="E4" s="34">
        <v>0.52101176222492407</v>
      </c>
      <c r="F4" s="34">
        <v>0.42985957681515574</v>
      </c>
      <c r="G4" s="34"/>
    </row>
    <row r="5" spans="1:7" ht="18.75" x14ac:dyDescent="0.3">
      <c r="A5" s="36"/>
      <c r="B5" s="36"/>
      <c r="C5" s="33" t="s">
        <v>11</v>
      </c>
      <c r="D5" s="35">
        <v>2.4929243985555316</v>
      </c>
      <c r="E5" s="34">
        <v>0.61062880758438653</v>
      </c>
      <c r="F5" s="34">
        <v>0.36612045787709802</v>
      </c>
      <c r="G5" s="34"/>
    </row>
    <row r="6" spans="1:7" ht="18.75" x14ac:dyDescent="0.3">
      <c r="A6" s="36"/>
      <c r="B6" s="36"/>
      <c r="C6" s="33" t="s">
        <v>12</v>
      </c>
      <c r="D6" s="35">
        <v>2.3424666813539963</v>
      </c>
      <c r="E6" s="34">
        <v>0.64048559041262609</v>
      </c>
      <c r="F6" s="34">
        <v>0.25954256641856083</v>
      </c>
      <c r="G6" s="34"/>
    </row>
    <row r="7" spans="1:7" ht="18.75" x14ac:dyDescent="0.3">
      <c r="A7" s="36"/>
      <c r="B7" s="36"/>
      <c r="C7" s="33" t="s">
        <v>13</v>
      </c>
      <c r="D7" s="35">
        <v>5.903539252512178E-3</v>
      </c>
      <c r="E7" s="34">
        <v>0.34475494260078848</v>
      </c>
      <c r="F7" s="34">
        <v>0.49162656501595914</v>
      </c>
      <c r="G7" s="34"/>
    </row>
    <row r="8" spans="1:7" ht="18.75" x14ac:dyDescent="0.3">
      <c r="A8" s="36"/>
      <c r="B8" s="36"/>
      <c r="C8" s="33" t="s">
        <v>14</v>
      </c>
      <c r="D8" s="35">
        <v>0.99999987172023097</v>
      </c>
      <c r="E8" s="34">
        <v>0.59247363460161395</v>
      </c>
      <c r="F8" s="34">
        <v>0.31946399170811823</v>
      </c>
      <c r="G8" s="34"/>
    </row>
    <row r="9" spans="1:7" ht="18.75" x14ac:dyDescent="0.3">
      <c r="A9" s="36"/>
      <c r="B9" s="36"/>
      <c r="C9" s="33" t="s">
        <v>15</v>
      </c>
      <c r="D9" s="35">
        <v>1.1298755203184603</v>
      </c>
      <c r="E9" s="34">
        <v>0.86287656501595911</v>
      </c>
      <c r="F9" s="34">
        <v>0.31424139466785023</v>
      </c>
      <c r="G9" s="34"/>
    </row>
    <row r="10" spans="1:7" ht="18.75" x14ac:dyDescent="0.3">
      <c r="A10" s="36"/>
      <c r="B10" s="36"/>
      <c r="C10" s="33" t="s">
        <v>75</v>
      </c>
      <c r="D10" s="35">
        <v>0.98788647108713823</v>
      </c>
      <c r="E10" s="34">
        <v>0.8651125206369622</v>
      </c>
      <c r="F10" s="34">
        <v>0.23658943089430884</v>
      </c>
      <c r="G10" s="34"/>
    </row>
    <row r="11" spans="1:7" ht="18.75" x14ac:dyDescent="0.3">
      <c r="A11" s="36"/>
      <c r="B11" s="36"/>
      <c r="C11" s="33" t="s">
        <v>72</v>
      </c>
      <c r="D11" s="35">
        <v>3.2417259177302649</v>
      </c>
      <c r="E11" s="34">
        <v>0.75481282323927879</v>
      </c>
      <c r="F11" s="34">
        <v>0.39493003485707051</v>
      </c>
      <c r="G11" s="34"/>
    </row>
    <row r="12" spans="1:7" ht="18.75" x14ac:dyDescent="0.3">
      <c r="A12" s="36"/>
      <c r="B12" s="36"/>
      <c r="C12" s="33" t="s">
        <v>76</v>
      </c>
      <c r="D12" s="35">
        <v>1.8697134474480985</v>
      </c>
      <c r="E12" s="34">
        <v>0.88341869918699178</v>
      </c>
      <c r="F12" s="34">
        <v>0.3214855323431553</v>
      </c>
      <c r="G12" s="34"/>
    </row>
    <row r="13" spans="1:7" ht="18.75" x14ac:dyDescent="0.3">
      <c r="A13" s="36"/>
      <c r="B13" s="36"/>
      <c r="C13" s="33" t="s">
        <v>14</v>
      </c>
      <c r="D13" s="35">
        <v>0.99999987172023108</v>
      </c>
      <c r="E13" s="40"/>
    </row>
    <row r="14" spans="1:7" ht="18.75" x14ac:dyDescent="0.3">
      <c r="A14" s="36"/>
      <c r="B14" s="36"/>
      <c r="C14" s="33"/>
      <c r="D14" s="35"/>
    </row>
    <row r="15" spans="1:7" ht="18.75" x14ac:dyDescent="0.3">
      <c r="A15" s="36"/>
      <c r="B15" s="36"/>
      <c r="C15" s="33"/>
      <c r="D15" s="35"/>
    </row>
    <row r="16" spans="1:7" ht="18.75" x14ac:dyDescent="0.3">
      <c r="A16" s="36"/>
      <c r="B16" s="36"/>
      <c r="C16" s="33"/>
      <c r="D16" s="35"/>
    </row>
    <row r="17" spans="1:4" ht="18.75" x14ac:dyDescent="0.3">
      <c r="A17" s="36"/>
      <c r="B17" s="36"/>
      <c r="C17" s="33"/>
      <c r="D17" s="3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8"/>
  <sheetViews>
    <sheetView zoomScale="85" zoomScaleNormal="85" workbookViewId="0">
      <selection activeCell="D33" sqref="D33"/>
    </sheetView>
  </sheetViews>
  <sheetFormatPr defaultRowHeight="15" x14ac:dyDescent="0.25"/>
  <cols>
    <col min="1" max="1" width="9" style="43"/>
    <col min="2" max="2" width="11.125" style="43" bestFit="1" customWidth="1"/>
    <col min="3" max="3" width="24.875" style="43" bestFit="1" customWidth="1"/>
    <col min="4" max="8" width="13.875" style="43" customWidth="1"/>
    <col min="9" max="16384" width="9" style="43"/>
  </cols>
  <sheetData>
    <row r="2" spans="2:8" x14ac:dyDescent="0.25">
      <c r="B2" s="41" t="s">
        <v>96</v>
      </c>
      <c r="C2" s="41" t="s">
        <v>97</v>
      </c>
      <c r="D2" s="41" t="s">
        <v>98</v>
      </c>
      <c r="E2" s="41" t="s">
        <v>99</v>
      </c>
      <c r="F2" s="41" t="s">
        <v>100</v>
      </c>
      <c r="G2" s="41" t="s">
        <v>101</v>
      </c>
      <c r="H2" s="41" t="s">
        <v>102</v>
      </c>
    </row>
    <row r="3" spans="2:8" ht="24.75" customHeight="1" x14ac:dyDescent="0.25">
      <c r="B3" s="43" t="s">
        <v>103</v>
      </c>
      <c r="C3" s="43" t="s">
        <v>104</v>
      </c>
      <c r="D3" s="47">
        <v>1.5888011898212653</v>
      </c>
      <c r="E3" s="47">
        <v>0.79443107918744782</v>
      </c>
      <c r="F3" s="47">
        <v>1.1240796664949846</v>
      </c>
      <c r="G3" s="47">
        <v>1.2131736249867477</v>
      </c>
      <c r="H3" s="47">
        <v>0</v>
      </c>
    </row>
    <row r="4" spans="2:8" x14ac:dyDescent="0.25">
      <c r="B4" s="43" t="s">
        <v>105</v>
      </c>
      <c r="C4" s="43" t="s">
        <v>106</v>
      </c>
      <c r="D4" s="47">
        <v>0.57967130208829221</v>
      </c>
      <c r="E4" s="47">
        <v>0.87788632003279321</v>
      </c>
      <c r="F4" s="47">
        <v>0.51802337489583461</v>
      </c>
      <c r="G4" s="47">
        <v>0.94775977818115653</v>
      </c>
      <c r="H4" s="47">
        <v>0</v>
      </c>
    </row>
    <row r="5" spans="2:8" x14ac:dyDescent="0.25">
      <c r="B5" s="43" t="s">
        <v>107</v>
      </c>
      <c r="C5" s="43" t="s">
        <v>108</v>
      </c>
      <c r="D5" s="47">
        <v>1.1410983147612952</v>
      </c>
      <c r="E5" s="47">
        <v>0.53878230400344596</v>
      </c>
      <c r="F5" s="47">
        <v>0.72272278300907888</v>
      </c>
      <c r="G5" s="47">
        <v>0.92989657837006168</v>
      </c>
      <c r="H5" s="47">
        <v>0.84335124350261437</v>
      </c>
    </row>
    <row r="6" spans="2:8" x14ac:dyDescent="0.25">
      <c r="B6" s="43" t="s">
        <v>109</v>
      </c>
      <c r="C6" s="43" t="s">
        <v>110</v>
      </c>
      <c r="D6" s="47">
        <v>0.82927394167759283</v>
      </c>
      <c r="E6" s="47">
        <v>0.5365470883112502</v>
      </c>
      <c r="F6" s="47">
        <v>0.85638390176872103</v>
      </c>
      <c r="G6" s="47">
        <v>0.81194054413782624</v>
      </c>
      <c r="H6" s="47">
        <v>0.89609685682481677</v>
      </c>
    </row>
    <row r="7" spans="2:8" x14ac:dyDescent="0.25">
      <c r="B7" s="43" t="s">
        <v>111</v>
      </c>
      <c r="C7" s="43" t="s">
        <v>112</v>
      </c>
      <c r="D7" s="47">
        <v>0.88161180319998367</v>
      </c>
      <c r="E7" s="47">
        <v>0.55737155498611402</v>
      </c>
      <c r="F7" s="47">
        <v>0.59741086566187096</v>
      </c>
      <c r="G7" s="47">
        <v>0.48754574684727242</v>
      </c>
      <c r="H7" s="47">
        <v>0</v>
      </c>
    </row>
    <row r="8" spans="2:8" x14ac:dyDescent="0.25">
      <c r="B8" s="43" t="s">
        <v>113</v>
      </c>
      <c r="C8" s="43" t="s">
        <v>114</v>
      </c>
      <c r="D8" s="47">
        <v>0.94045531749115796</v>
      </c>
      <c r="E8" s="47">
        <v>0.52547661477200558</v>
      </c>
      <c r="F8" s="47">
        <v>0.96059732878566229</v>
      </c>
      <c r="G8" s="47">
        <v>1.163955723665568</v>
      </c>
      <c r="H8" s="47">
        <v>0.73675579314607331</v>
      </c>
    </row>
    <row r="9" spans="2:8" x14ac:dyDescent="0.25">
      <c r="B9" s="43" t="s">
        <v>115</v>
      </c>
      <c r="C9" s="43" t="s">
        <v>116</v>
      </c>
      <c r="D9" s="47">
        <v>0.92444354142549678</v>
      </c>
      <c r="E9" s="47">
        <v>0.62631461134762645</v>
      </c>
      <c r="F9" s="47">
        <v>0.88815630481049346</v>
      </c>
      <c r="G9" s="47">
        <v>0.61929910885896455</v>
      </c>
      <c r="H9" s="47">
        <v>0</v>
      </c>
    </row>
    <row r="10" spans="2:8" x14ac:dyDescent="0.25">
      <c r="B10" s="43" t="s">
        <v>117</v>
      </c>
      <c r="C10" s="43" t="s">
        <v>118</v>
      </c>
      <c r="D10" s="47">
        <v>1.2718916067888772</v>
      </c>
      <c r="E10" s="47">
        <v>0.71990219425650737</v>
      </c>
      <c r="F10" s="47">
        <v>0.65566858174171816</v>
      </c>
      <c r="G10" s="47">
        <v>0.67452180014726815</v>
      </c>
      <c r="H10" s="47">
        <v>0</v>
      </c>
    </row>
    <row r="11" spans="2:8" x14ac:dyDescent="0.25">
      <c r="B11" s="43" t="s">
        <v>119</v>
      </c>
      <c r="C11" s="43" t="s">
        <v>120</v>
      </c>
      <c r="D11" s="47">
        <v>0.96780066181345425</v>
      </c>
      <c r="E11" s="47">
        <v>0.78381528163623104</v>
      </c>
      <c r="F11" s="47">
        <v>0.49168601752415991</v>
      </c>
      <c r="G11" s="47">
        <v>0.70394347031968296</v>
      </c>
      <c r="H11" s="47">
        <v>0</v>
      </c>
    </row>
    <row r="15" spans="2:8" x14ac:dyDescent="0.25">
      <c r="B15" s="48"/>
      <c r="C15" s="48"/>
    </row>
    <row r="16" spans="2:8" x14ac:dyDescent="0.25">
      <c r="B16" s="49"/>
      <c r="C16" s="50"/>
    </row>
    <row r="17" spans="2:3" x14ac:dyDescent="0.25">
      <c r="B17" s="49"/>
      <c r="C17" s="49"/>
    </row>
    <row r="18" spans="2:3" x14ac:dyDescent="0.25">
      <c r="B18" s="49"/>
      <c r="C18" s="4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Charts</vt:lpstr>
      </vt:variant>
      <vt:variant>
        <vt:i4>22</vt:i4>
      </vt:variant>
    </vt:vector>
  </HeadingPairs>
  <TitlesOfParts>
    <vt:vector size="27" baseType="lpstr">
      <vt:lpstr>Data</vt:lpstr>
      <vt:lpstr>Chart data</vt:lpstr>
      <vt:lpstr>%_human_consumption_IMPORTS</vt:lpstr>
      <vt:lpstr>Production and land area data</vt:lpstr>
      <vt:lpstr>Eatwell_output_by_NUTS_Region</vt:lpstr>
      <vt:lpstr>Wheat</vt:lpstr>
      <vt:lpstr>Barley</vt:lpstr>
      <vt:lpstr>Oats</vt:lpstr>
      <vt:lpstr>Beans and peas</vt:lpstr>
      <vt:lpstr>Rye</vt:lpstr>
      <vt:lpstr>OSR</vt:lpstr>
      <vt:lpstr>S-Beet</vt:lpstr>
      <vt:lpstr>Potatoes</vt:lpstr>
      <vt:lpstr>Dairy_Cows</vt:lpstr>
      <vt:lpstr>Milk</vt:lpstr>
      <vt:lpstr>Ewes</vt:lpstr>
      <vt:lpstr>Beef cattle</vt:lpstr>
      <vt:lpstr>Sows and boars</vt:lpstr>
      <vt:lpstr>Layers</vt:lpstr>
      <vt:lpstr>Broilers</vt:lpstr>
      <vt:lpstr>Headage Ruminants</vt:lpstr>
      <vt:lpstr>Headage Monos</vt:lpstr>
      <vt:lpstr>Livestock products</vt:lpstr>
      <vt:lpstr>Crop_chart_ARABLE</vt:lpstr>
      <vt:lpstr>Crop_chart_VEG</vt:lpstr>
      <vt:lpstr>Potatoes sugar beet</vt:lpstr>
      <vt:lpstr>Production and land area as %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Laurence Smith</dc:creator>
  <cp:lastModifiedBy>Laurence Smith</cp:lastModifiedBy>
  <dcterms:created xsi:type="dcterms:W3CDTF">2016-07-13T13:32:35Z</dcterms:created>
  <dcterms:modified xsi:type="dcterms:W3CDTF">2018-05-13T20:23:37Z</dcterms:modified>
</cp:coreProperties>
</file>